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hanhson/Projects/2019/Splus-Software/BillableControl/"/>
    </mc:Choice>
  </mc:AlternateContent>
  <xr:revisionPtr revIDLastSave="0" documentId="13_ncr:1_{B827D93C-1478-9F48-8D49-EC1165750B7A}" xr6:coauthVersionLast="36" xr6:coauthVersionMax="36" xr10:uidLastSave="{00000000-0000-0000-0000-000000000000}"/>
  <bookViews>
    <workbookView xWindow="360" yWindow="460" windowWidth="28040" windowHeight="16020" firstSheet="5" activeTab="17" xr2:uid="{5059790C-CB77-1742-9B0D-B8352CD34206}"/>
  </bookViews>
  <sheets>
    <sheet name="Cover" sheetId="1" r:id="rId1"/>
    <sheet name="ChangeRecord" sheetId="2" r:id="rId2"/>
    <sheet name="ProjectInformation" sheetId="3" r:id="rId3"/>
    <sheet name="Business Requirement" sheetId="4" r:id="rId4"/>
    <sheet name="Master" sheetId="5" r:id="rId5"/>
    <sheet name="Master_Layout" sheetId="6" r:id="rId6"/>
    <sheet name="Dashboard" sheetId="22" r:id="rId7"/>
    <sheet name="Dashboard_Layout" sheetId="23" r:id="rId8"/>
    <sheet name="Effort" sheetId="25" r:id="rId9"/>
    <sheet name="Data" sheetId="24" state="hidden" r:id="rId10"/>
    <sheet name="Effort_Layout" sheetId="26" r:id="rId11"/>
    <sheet name="Cost" sheetId="27" r:id="rId12"/>
    <sheet name="Cost_Layout" sheetId="28" r:id="rId13"/>
    <sheet name="Invoice" sheetId="30" r:id="rId14"/>
    <sheet name="Invoice_Layout" sheetId="29" r:id="rId15"/>
    <sheet name="Report" sheetId="31" r:id="rId16"/>
    <sheet name="Report_Layout" sheetId="32" r:id="rId17"/>
    <sheet name="Common_Layout" sheetId="21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__WBS2" localSheetId="6">#REF!</definedName>
    <definedName name="____WBS2" localSheetId="7">#REF!</definedName>
    <definedName name="____WBS2" localSheetId="8">#REF!</definedName>
    <definedName name="____WBS2">#REF!</definedName>
    <definedName name="___WBS2" localSheetId="6">#REF!</definedName>
    <definedName name="___WBS2" localSheetId="7">#REF!</definedName>
    <definedName name="___WBS2" localSheetId="8">#REF!</definedName>
    <definedName name="___WBS2">#REF!</definedName>
    <definedName name="__key2" localSheetId="6" hidden="1">[1]会社情報!#REF!</definedName>
    <definedName name="__key2" localSheetId="7" hidden="1">[1]会社情報!#REF!</definedName>
    <definedName name="__key2" localSheetId="8" hidden="1">[1]会社情報!#REF!</definedName>
    <definedName name="__key2" hidden="1">[1]会社情報!#REF!</definedName>
    <definedName name="__WBS2" localSheetId="6">#REF!</definedName>
    <definedName name="__WBS2" localSheetId="7">#REF!</definedName>
    <definedName name="__WBS2" localSheetId="8">#REF!</definedName>
    <definedName name="__WBS2">#REF!</definedName>
    <definedName name="_4" localSheetId="6">#REF!</definedName>
    <definedName name="_4" localSheetId="7">#REF!</definedName>
    <definedName name="_4" localSheetId="8">#REF!</definedName>
    <definedName name="_4">#REF!</definedName>
    <definedName name="_5" localSheetId="6">#REF!</definedName>
    <definedName name="_5" localSheetId="7">#REF!</definedName>
    <definedName name="_5" localSheetId="8">#REF!</definedName>
    <definedName name="_5">#REF!</definedName>
    <definedName name="_6" localSheetId="6">#REF!</definedName>
    <definedName name="_6" localSheetId="7">#REF!</definedName>
    <definedName name="_6" localSheetId="8">#REF!</definedName>
    <definedName name="_6">#REF!</definedName>
    <definedName name="_7" localSheetId="6">#REF!</definedName>
    <definedName name="_7" localSheetId="7">#REF!</definedName>
    <definedName name="_7" localSheetId="8">#REF!</definedName>
    <definedName name="_7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hidden="1">'[2]Supplier Master IF'!$A$5:$M$80</definedName>
    <definedName name="_Key1" localSheetId="6" hidden="1">#REF!</definedName>
    <definedName name="_Key1" localSheetId="7" hidden="1">#REF!</definedName>
    <definedName name="_Key1" localSheetId="8" hidden="1">#REF!</definedName>
    <definedName name="_Key1" hidden="1">#REF!</definedName>
    <definedName name="＿key2_" localSheetId="6" hidden="1">[1]会社情報!#REF!</definedName>
    <definedName name="＿key2_" localSheetId="7" hidden="1">[1]会社情報!#REF!</definedName>
    <definedName name="＿key2_" localSheetId="8" hidden="1">[1]会社情報!#REF!</definedName>
    <definedName name="＿key2_" hidden="1">[1]会社情報!#REF!</definedName>
    <definedName name="_Order1" hidden="1">1</definedName>
    <definedName name="_Order2" hidden="1">1</definedName>
    <definedName name="_Sort" localSheetId="6" hidden="1">#REF!</definedName>
    <definedName name="_Sort" localSheetId="7" hidden="1">#REF!</definedName>
    <definedName name="_Sort" localSheetId="8" hidden="1">#REF!</definedName>
    <definedName name="_Sort" hidden="1">#REF!</definedName>
    <definedName name="_WBS2" localSheetId="6">#REF!</definedName>
    <definedName name="_WBS2" localSheetId="7">#REF!</definedName>
    <definedName name="_WBS2" localSheetId="8">#REF!</definedName>
    <definedName name="_WBS2">#REF!</definedName>
    <definedName name="\0" localSheetId="6">#REF!</definedName>
    <definedName name="\0" localSheetId="7">#REF!</definedName>
    <definedName name="\0" localSheetId="8">#REF!</definedName>
    <definedName name="\0">#REF!</definedName>
    <definedName name="\a" localSheetId="6">#REF!</definedName>
    <definedName name="\a" localSheetId="7">#REF!</definedName>
    <definedName name="\a" localSheetId="8">#REF!</definedName>
    <definedName name="\a">#REF!</definedName>
    <definedName name="\c" localSheetId="6">#REF!</definedName>
    <definedName name="\c" localSheetId="7">#REF!</definedName>
    <definedName name="\c" localSheetId="8">#REF!</definedName>
    <definedName name="\c">#REF!</definedName>
    <definedName name="\j" localSheetId="6">#REF!</definedName>
    <definedName name="\j" localSheetId="7">#REF!</definedName>
    <definedName name="\j" localSheetId="8">#REF!</definedName>
    <definedName name="\j">#REF!</definedName>
    <definedName name="\k" localSheetId="6">#REF!</definedName>
    <definedName name="\k" localSheetId="7">#REF!</definedName>
    <definedName name="\k" localSheetId="8">#REF!</definedName>
    <definedName name="\k">#REF!</definedName>
    <definedName name="\p" localSheetId="6">#REF!</definedName>
    <definedName name="\p" localSheetId="7">#REF!</definedName>
    <definedName name="\p" localSheetId="8">#REF!</definedName>
    <definedName name="\p">#REF!</definedName>
    <definedName name="\v" localSheetId="6">#REF!</definedName>
    <definedName name="\v" localSheetId="7">#REF!</definedName>
    <definedName name="\v" localSheetId="8">#REF!</definedName>
    <definedName name="\v">#REF!</definedName>
    <definedName name="a" hidden="1">{#N/A,#N/A,FALSE,"ＨＢＳＣＳＳ";#N/A,#N/A,FALSE,"原価管理表平田倉庫";#N/A,#N/A,FALSE,"原価管理表 日立印刷";#N/A,#N/A,FALSE,"原価管理合計表"}</definedName>
    <definedName name="Á" localSheetId="6">#REF!</definedName>
    <definedName name="Á" localSheetId="7">#REF!</definedName>
    <definedName name="Á" localSheetId="8">#REF!</definedName>
    <definedName name="Á">#REF!</definedName>
    <definedName name="aa" localSheetId="6">#REF!</definedName>
    <definedName name="aa" localSheetId="7">#REF!</definedName>
    <definedName name="aa" localSheetId="8">#REF!</definedName>
    <definedName name="aa">#REF!</definedName>
    <definedName name="aaa" localSheetId="6">#REF!</definedName>
    <definedName name="aaa" localSheetId="7">#REF!</definedName>
    <definedName name="aaa" localSheetId="8">#REF!</definedName>
    <definedName name="aaa">#REF!</definedName>
    <definedName name="aaaa" localSheetId="6">#REF!</definedName>
    <definedName name="aaaa" localSheetId="7">#REF!</definedName>
    <definedName name="aaaa" localSheetId="8">#REF!</definedName>
    <definedName name="aaaa">#REF!</definedName>
    <definedName name="AAAA2" hidden="1">{"'P-3 PPWマート作成 進捗状況'!$A$1:$I$92"}</definedName>
    <definedName name="AAAA3" hidden="1">{"'P-3 PPWマート作成 進捗状況'!$A$1:$I$92"}</definedName>
    <definedName name="aaaaa" localSheetId="6">#REF!</definedName>
    <definedName name="aaaaa" localSheetId="7">#REF!</definedName>
    <definedName name="aaaaa" localSheetId="8">#REF!</definedName>
    <definedName name="aaaaa">#REF!</definedName>
    <definedName name="aaaaaaaaa" localSheetId="6">#REF!</definedName>
    <definedName name="aaaaaaaaa" localSheetId="7">#REF!</definedName>
    <definedName name="aaaaaaaaa" localSheetId="8">#REF!</definedName>
    <definedName name="aaaaaaaaa">#REF!</definedName>
    <definedName name="aaas" hidden="1">{"'P-3 PPWマート作成 進捗状況'!$A$1:$I$92"}</definedName>
    <definedName name="abc" localSheetId="6">#REF!</definedName>
    <definedName name="abc" localSheetId="7">#REF!</definedName>
    <definedName name="abc" localSheetId="8">#REF!</definedName>
    <definedName name="abc">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as">[0]!as</definedName>
    <definedName name="asa" hidden="1">'[3]Supplier Master IF'!$A$5:$M$80</definedName>
    <definedName name="b" hidden="1">{#N/A,#N/A,FALSE,"ＨＢＳＣＳＳ";#N/A,#N/A,FALSE,"原価管理表平田倉庫";#N/A,#N/A,FALSE,"原価管理表 日立印刷";#N/A,#N/A,FALSE,"原価管理合計表"}</definedName>
    <definedName name="B1L" localSheetId="6">#REF!</definedName>
    <definedName name="B1L" localSheetId="7">#REF!</definedName>
    <definedName name="B1L" localSheetId="8">#REF!</definedName>
    <definedName name="B1L">#REF!</definedName>
    <definedName name="bbb" localSheetId="6">#REF!</definedName>
    <definedName name="bbb" localSheetId="7">#REF!</definedName>
    <definedName name="bbb" localSheetId="8">#REF!</definedName>
    <definedName name="bbb">#REF!</definedName>
    <definedName name="ＢＢＢＢ" hidden="1">{"'P-3 PPWマート作成 進捗状況'!$A$1:$I$92"}</definedName>
    <definedName name="BBBB2" hidden="1">{"'P-3 PPWマート作成 進捗状況'!$A$1:$I$92"}</definedName>
    <definedName name="Ｂ自入金比率">[4]基礎数字!$C$51</definedName>
    <definedName name="C_" localSheetId="6">#REF!</definedName>
    <definedName name="C_" localSheetId="7">#REF!</definedName>
    <definedName name="C_" localSheetId="8">#REF!</definedName>
    <definedName name="C_">#REF!</definedName>
    <definedName name="cboTYPE_Click">[0]!cboTYPE_Click</definedName>
    <definedName name="ccc" localSheetId="6">#REF!</definedName>
    <definedName name="ccc" localSheetId="7">#REF!</definedName>
    <definedName name="ccc" localSheetId="8">#REF!</definedName>
    <definedName name="ccc">#REF!</definedName>
    <definedName name="CCCC" hidden="1">{"'P-3 PPWマート作成 進捗状況'!$A$1:$I$92"}</definedName>
    <definedName name="cde" localSheetId="6">#REF!</definedName>
    <definedName name="cde" localSheetId="7">#REF!</definedName>
    <definedName name="cde" localSheetId="8">#REF!</definedName>
    <definedName name="cde">#REF!</definedName>
    <definedName name="ce工数人月換算レート" localSheetId="6">#REF!</definedName>
    <definedName name="ce工数人月換算レート" localSheetId="7">#REF!</definedName>
    <definedName name="ce工数人月換算レート" localSheetId="8">#REF!</definedName>
    <definedName name="ce工数人月換算レート">#REF!</definedName>
    <definedName name="Check_inputed_mail_address" localSheetId="6">#REF!</definedName>
    <definedName name="Check_inputed_mail_address" localSheetId="7">#REF!</definedName>
    <definedName name="Check_inputed_mail_address" localSheetId="8">#REF!</definedName>
    <definedName name="Check_inputed_mail_address">#REF!</definedName>
    <definedName name="CLASS" localSheetId="6">#REF!</definedName>
    <definedName name="CLASS" localSheetId="7">#REF!</definedName>
    <definedName name="CLASS" localSheetId="8">#REF!</definedName>
    <definedName name="CLASS">#REF!</definedName>
    <definedName name="CreateSQL" localSheetId="6">[5]!CreateSQL</definedName>
    <definedName name="CreateSQL" localSheetId="7">[5]!CreateSQL</definedName>
    <definedName name="CreateSQL" localSheetId="8">[5]!CreateSQL</definedName>
    <definedName name="CreateSQL">[5]!CreateSQL</definedName>
    <definedName name="CS_IT_1.1_001" localSheetId="6">#REF!</definedName>
    <definedName name="CS_IT_1.1_001" localSheetId="7">#REF!</definedName>
    <definedName name="CS_IT_1.1_001" localSheetId="8">#REF!</definedName>
    <definedName name="CS_IT_1.1_001">#REF!</definedName>
    <definedName name="CS_IT_1.1_002" localSheetId="6">#REF!</definedName>
    <definedName name="CS_IT_1.1_002" localSheetId="7">#REF!</definedName>
    <definedName name="CS_IT_1.1_002" localSheetId="8">#REF!</definedName>
    <definedName name="CS_IT_1.1_002">#REF!</definedName>
    <definedName name="CS_IT_1.1_003" localSheetId="6">#REF!</definedName>
    <definedName name="CS_IT_1.1_003" localSheetId="7">#REF!</definedName>
    <definedName name="CS_IT_1.1_003" localSheetId="8">#REF!</definedName>
    <definedName name="CS_IT_1.1_003">#REF!</definedName>
    <definedName name="CS_IT_1.1_004" localSheetId="6">#REF!</definedName>
    <definedName name="CS_IT_1.1_004" localSheetId="7">#REF!</definedName>
    <definedName name="CS_IT_1.1_004" localSheetId="8">#REF!</definedName>
    <definedName name="CS_IT_1.1_004">#REF!</definedName>
    <definedName name="ＤＡ">[6]料金表9803!$A$26:$A$37</definedName>
    <definedName name="Dif_Can" localSheetId="6">#REF!</definedName>
    <definedName name="Dif_Can" localSheetId="7">#REF!</definedName>
    <definedName name="Dif_Can" localSheetId="8">#REF!</definedName>
    <definedName name="Dif_Can">#REF!</definedName>
    <definedName name="ＤＭ送付回数">[4]基礎数字!$C$77</definedName>
    <definedName name="ＤＭ送付履歴保管年数">[4]基礎数字!$C$78</definedName>
    <definedName name="ＤＭ送付率">[4]基礎数字!$C$76</definedName>
    <definedName name="Dupl_CHK" localSheetId="6">[7]!Dupl_CHK</definedName>
    <definedName name="Dupl_CHK" localSheetId="7">[7]!Dupl_CHK</definedName>
    <definedName name="Dupl_CHK" localSheetId="8">[7]!Dupl_CHK</definedName>
    <definedName name="Dupl_CHK">[7]!Dupl_CHK</definedName>
    <definedName name="E" localSheetId="6">#REF!</definedName>
    <definedName name="E" localSheetId="7">#REF!</definedName>
    <definedName name="E" localSheetId="8">#REF!</definedName>
    <definedName name="E">#REF!</definedName>
    <definedName name="E0B041開" localSheetId="6">[8]!E0B041開</definedName>
    <definedName name="E0B041開" localSheetId="7">[8]!E0B041開</definedName>
    <definedName name="E0B041開" localSheetId="8">[8]!E0B041開</definedName>
    <definedName name="E0B041開">[8]!E0B041開</definedName>
    <definedName name="E0B042開" localSheetId="6">[8]!E0B042開</definedName>
    <definedName name="E0B042開" localSheetId="7">[8]!E0B042開</definedName>
    <definedName name="E0B042開" localSheetId="8">[8]!E0B042開</definedName>
    <definedName name="E0B042開">[8]!E0B042開</definedName>
    <definedName name="E0B043開" localSheetId="6">[8]!E0B043開</definedName>
    <definedName name="E0B043開" localSheetId="7">[8]!E0B043開</definedName>
    <definedName name="E0B043開" localSheetId="8">[8]!E0B043開</definedName>
    <definedName name="E0B043開">[8]!E0B043開</definedName>
    <definedName name="E0B044開" localSheetId="6">[8]!E0B044開</definedName>
    <definedName name="E0B044開" localSheetId="7">[8]!E0B044開</definedName>
    <definedName name="E0B044開" localSheetId="8">[8]!E0B044開</definedName>
    <definedName name="E0B044開">[8]!E0B044開</definedName>
    <definedName name="E0B045開" localSheetId="6">[8]!E0B045開</definedName>
    <definedName name="E0B045開" localSheetId="7">[8]!E0B045開</definedName>
    <definedName name="E0B045開" localSheetId="8">[8]!E0B045開</definedName>
    <definedName name="E0B045開">[8]!E0B045開</definedName>
    <definedName name="E0B046開" localSheetId="6">[8]!E0B046開</definedName>
    <definedName name="E0B046開" localSheetId="7">[8]!E0B046開</definedName>
    <definedName name="E0B046開" localSheetId="8">[8]!E0B046開</definedName>
    <definedName name="E0B046開">[8]!E0B046開</definedName>
    <definedName name="E0B047開" localSheetId="6">[8]!E0B047開</definedName>
    <definedName name="E0B047開" localSheetId="7">[8]!E0B047開</definedName>
    <definedName name="E0B047開" localSheetId="8">[8]!E0B047開</definedName>
    <definedName name="E0B047開">[8]!E0B047開</definedName>
    <definedName name="_xlnm.Extract" localSheetId="6">#REF!</definedName>
    <definedName name="_xlnm.Extract" localSheetId="7">#REF!</definedName>
    <definedName name="_xlnm.Extract" localSheetId="8">#REF!</definedName>
    <definedName name="_xlnm.Extract">#REF!</definedName>
    <definedName name="FPT_Can" localSheetId="6">#REF!</definedName>
    <definedName name="FPT_Can" localSheetId="7">#REF!</definedName>
    <definedName name="FPT_Can" localSheetId="8">#REF!</definedName>
    <definedName name="FPT_Can">#REF!</definedName>
    <definedName name="HTML_CodePage" hidden="1">932</definedName>
    <definedName name="HTML_Control" hidden="1">{"'P-3 PPWマート作成 進捗状況'!$A$1:$I$92"}</definedName>
    <definedName name="HTML_Control2" hidden="1">{"'P-3 PPWマート作成 進捗状況'!$A$1:$I$92"}</definedName>
    <definedName name="HTML_Description" hidden="1">""</definedName>
    <definedName name="HTML_Email" hidden="1">""</definedName>
    <definedName name="HTML_Header" hidden="1">"P-3 PPWマート作成 進捗状況"</definedName>
    <definedName name="HTML_LastUpdate" hidden="1">"00/07/04"</definedName>
    <definedName name="HTML_LineAfter" hidden="1">FALSE</definedName>
    <definedName name="HTML_LineBefore" hidden="1">FALSE</definedName>
    <definedName name="HTML_Name" hidden="1">"JALインフォテック株式会社"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"PG-P3"</definedName>
    <definedName name="HYOU" localSheetId="6">#REF!</definedName>
    <definedName name="HYOU" localSheetId="7">#REF!</definedName>
    <definedName name="HYOU" localSheetId="8">#REF!</definedName>
    <definedName name="HYOU">#REF!</definedName>
    <definedName name="iCount" localSheetId="6">#REF!</definedName>
    <definedName name="iCount" localSheetId="7">#REF!</definedName>
    <definedName name="iCount" localSheetId="8">#REF!</definedName>
    <definedName name="iCount">#REF!</definedName>
    <definedName name="IDX_NEXT" localSheetId="6">[9]原紙!#REF!</definedName>
    <definedName name="IDX_NEXT" localSheetId="7">[9]原紙!#REF!</definedName>
    <definedName name="IDX_NEXT" localSheetId="8">[9]原紙!#REF!</definedName>
    <definedName name="IDX_NEXT">[9]原紙!#REF!</definedName>
    <definedName name="IDX_PctFree" localSheetId="6">[9]原紙!#REF!</definedName>
    <definedName name="IDX_PctFree" localSheetId="7">[9]原紙!#REF!</definedName>
    <definedName name="IDX_PctFree" localSheetId="8">[9]原紙!#REF!</definedName>
    <definedName name="IDX_PctFree">[9]原紙!#REF!</definedName>
    <definedName name="IDX_SPACE" localSheetId="6">[9]原紙!#REF!</definedName>
    <definedName name="IDX_SPACE" localSheetId="7">[9]原紙!#REF!</definedName>
    <definedName name="IDX_SPACE" localSheetId="8">[9]原紙!#REF!</definedName>
    <definedName name="IDX_SPACE">[9]原紙!#REF!</definedName>
    <definedName name="IDX_Storage" localSheetId="6">[9]原紙!#REF!</definedName>
    <definedName name="IDX_Storage" localSheetId="7">[9]原紙!#REF!</definedName>
    <definedName name="IDX_Storage" localSheetId="8">[9]原紙!#REF!</definedName>
    <definedName name="IDX_Storage">[9]原紙!#REF!</definedName>
    <definedName name="Index_Length" localSheetId="6">[9]原紙!#REF!</definedName>
    <definedName name="Index_Length" localSheetId="7">[9]原紙!#REF!</definedName>
    <definedName name="Index_Length" localSheetId="8">[9]原紙!#REF!</definedName>
    <definedName name="Index_Length">[9]原紙!#REF!</definedName>
    <definedName name="Item1" localSheetId="6">#REF!</definedName>
    <definedName name="Item1" localSheetId="7">#REF!</definedName>
    <definedName name="Item1" localSheetId="8">#REF!</definedName>
    <definedName name="Item1">#REF!</definedName>
    <definedName name="Item2" localSheetId="6">#REF!</definedName>
    <definedName name="Item2" localSheetId="7">#REF!</definedName>
    <definedName name="Item2" localSheetId="8">#REF!</definedName>
    <definedName name="Item2">#REF!</definedName>
    <definedName name="Item3" localSheetId="6">#REF!</definedName>
    <definedName name="Item3" localSheetId="7">#REF!</definedName>
    <definedName name="Item3" localSheetId="8">#REF!</definedName>
    <definedName name="Item3">#REF!</definedName>
    <definedName name="J" localSheetId="6">#REF!</definedName>
    <definedName name="J" localSheetId="7">#REF!</definedName>
    <definedName name="J" localSheetId="8">#REF!</definedName>
    <definedName name="J">#REF!</definedName>
    <definedName name="JaEnNickname" localSheetId="6">#REF!</definedName>
    <definedName name="JaEnNickname" localSheetId="7">#REF!</definedName>
    <definedName name="JaEnNickname" localSheetId="8">#REF!</definedName>
    <definedName name="JaEnNickname">#REF!</definedName>
    <definedName name="K" localSheetId="6">#REF!</definedName>
    <definedName name="K" localSheetId="7">#REF!</definedName>
    <definedName name="K" localSheetId="8">#REF!</definedName>
    <definedName name="K">#REF!</definedName>
    <definedName name="ｋｋｋ" hidden="1">{"'Sheet2 (2)'!$AF$67","'Sheet2 (2)'!$A$1:$Z$82"}</definedName>
    <definedName name="kunny" localSheetId="6">[10]!kunny</definedName>
    <definedName name="kunny" localSheetId="7">[10]!kunny</definedName>
    <definedName name="kunny" localSheetId="8">[10]!kunny</definedName>
    <definedName name="kunny">[10]!kunny</definedName>
    <definedName name="L" localSheetId="6">#REF!</definedName>
    <definedName name="L" localSheetId="7">#REF!</definedName>
    <definedName name="L" localSheetId="8">#REF!</definedName>
    <definedName name="L">#REF!</definedName>
    <definedName name="Last" localSheetId="6">[11]テーブル一覧!#REF!</definedName>
    <definedName name="Last" localSheetId="7">[11]テーブル一覧!#REF!</definedName>
    <definedName name="Last" localSheetId="8">[11]テーブル一覧!#REF!</definedName>
    <definedName name="Last">[11]テーブル一覧!#REF!</definedName>
    <definedName name="ｌｌｌ" hidden="1">{"'Sheet2 (2)'!$AF$67","'Sheet2 (2)'!$A$1:$Z$82"}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st難易度">[12]LIST!$H$4:$H$6</definedName>
    <definedName name="Mail_Magazine" localSheetId="6">#REF!</definedName>
    <definedName name="Mail_Magazine" localSheetId="7">#REF!</definedName>
    <definedName name="Mail_Magazine" localSheetId="8">#REF!</definedName>
    <definedName name="Mail_Magazine">#REF!</definedName>
    <definedName name="MAIN_Sheet_Click">[0]!MAIN_Sheet_Click</definedName>
    <definedName name="MAIN_基本_Click">[0]!MAIN_基本_Click</definedName>
    <definedName name="MAIN_更新_Click">[0]!MAIN_更新_Click</definedName>
    <definedName name="MAIN_終了_Click">[0]!MAIN_終了_Click</definedName>
    <definedName name="ORA_UPD_DATA">[0]!ORA_UPD_DATA</definedName>
    <definedName name="P" localSheetId="6">#REF!</definedName>
    <definedName name="P" localSheetId="7">#REF!</definedName>
    <definedName name="P" localSheetId="8">#REF!</definedName>
    <definedName name="P">#REF!</definedName>
    <definedName name="Phase2" localSheetId="6">[13]Phase1!#REF!</definedName>
    <definedName name="Phase2" localSheetId="7">[13]Phase1!#REF!</definedName>
    <definedName name="Phase2" localSheetId="8">[13]Phase1!#REF!</definedName>
    <definedName name="Phase2">[13]Phase1!#REF!</definedName>
    <definedName name="_xlnm.Print_Area" localSheetId="3">'Business Requirement'!$A$1:$M$31</definedName>
    <definedName name="_xlnm.Print_Area" localSheetId="1">ChangeRecord!$A$1:$N$14</definedName>
    <definedName name="_xlnm.Print_Area" localSheetId="0">Cover!$A$1:$R$24</definedName>
    <definedName name="_xlnm.Print_Area" localSheetId="6">Dashboard!$A$1:$M$19</definedName>
    <definedName name="_xlnm.Print_Area" localSheetId="8">Effort!$A$1:$M$17</definedName>
    <definedName name="_xlnm.Print_Area" localSheetId="4">Master!$A$1:$M$114</definedName>
    <definedName name="_xlnm.Print_Area" localSheetId="2">ProjectInformation!$A$1:$L$35</definedName>
    <definedName name="Print_Area_MI">[14]大阪ホスト!$AH$45:$BD$50</definedName>
    <definedName name="PT_ID" localSheetId="6">#REF!</definedName>
    <definedName name="PT_ID" localSheetId="7">#REF!</definedName>
    <definedName name="PT_ID" localSheetId="8">#REF!</definedName>
    <definedName name="PT_ID">#REF!</definedName>
    <definedName name="Q" localSheetId="6">#REF!</definedName>
    <definedName name="Q" localSheetId="7">#REF!</definedName>
    <definedName name="Q" localSheetId="8">#REF!</definedName>
    <definedName name="Q">#REF!</definedName>
    <definedName name="R_" localSheetId="6">#REF!</definedName>
    <definedName name="R_" localSheetId="7">#REF!</definedName>
    <definedName name="R_" localSheetId="8">#REF!</definedName>
    <definedName name="R_">#REF!</definedName>
    <definedName name="R_11" localSheetId="6">#REF!</definedName>
    <definedName name="R_11" localSheetId="7">#REF!</definedName>
    <definedName name="R_11" localSheetId="8">#REF!</definedName>
    <definedName name="R_11">#REF!</definedName>
    <definedName name="R_12" localSheetId="6">#REF!</definedName>
    <definedName name="R_12" localSheetId="7">#REF!</definedName>
    <definedName name="R_12" localSheetId="8">#REF!</definedName>
    <definedName name="R_12">#REF!</definedName>
    <definedName name="R_13" localSheetId="6">#REF!</definedName>
    <definedName name="R_13" localSheetId="7">#REF!</definedName>
    <definedName name="R_13" localSheetId="8">#REF!</definedName>
    <definedName name="R_13">#REF!</definedName>
    <definedName name="R_14" localSheetId="6">#REF!</definedName>
    <definedName name="R_14" localSheetId="7">#REF!</definedName>
    <definedName name="R_14" localSheetId="8">#REF!</definedName>
    <definedName name="R_14">#REF!</definedName>
    <definedName name="R_15" localSheetId="6">#REF!</definedName>
    <definedName name="R_15" localSheetId="7">#REF!</definedName>
    <definedName name="R_15" localSheetId="8">#REF!</definedName>
    <definedName name="R_15">#REF!</definedName>
    <definedName name="R_21" localSheetId="6">#REF!</definedName>
    <definedName name="R_21" localSheetId="7">#REF!</definedName>
    <definedName name="R_21" localSheetId="8">#REF!</definedName>
    <definedName name="R_21">#REF!</definedName>
    <definedName name="R_22" localSheetId="6">#REF!</definedName>
    <definedName name="R_22" localSheetId="7">#REF!</definedName>
    <definedName name="R_22" localSheetId="8">#REF!</definedName>
    <definedName name="R_22">#REF!</definedName>
    <definedName name="R_23" localSheetId="6">#REF!</definedName>
    <definedName name="R_23" localSheetId="7">#REF!</definedName>
    <definedName name="R_23" localSheetId="8">#REF!</definedName>
    <definedName name="R_23">#REF!</definedName>
    <definedName name="R_24" localSheetId="6">#REF!</definedName>
    <definedName name="R_24" localSheetId="7">#REF!</definedName>
    <definedName name="R_24" localSheetId="8">#REF!</definedName>
    <definedName name="R_24">#REF!</definedName>
    <definedName name="R_31" localSheetId="6">#REF!</definedName>
    <definedName name="R_31" localSheetId="7">#REF!</definedName>
    <definedName name="R_31" localSheetId="8">#REF!</definedName>
    <definedName name="R_31">#REF!</definedName>
    <definedName name="R_32" localSheetId="6">#REF!</definedName>
    <definedName name="R_32" localSheetId="7">#REF!</definedName>
    <definedName name="R_32" localSheetId="8">#REF!</definedName>
    <definedName name="R_32">#REF!</definedName>
    <definedName name="R_33" localSheetId="6">#REF!</definedName>
    <definedName name="R_33" localSheetId="7">#REF!</definedName>
    <definedName name="R_33" localSheetId="8">#REF!</definedName>
    <definedName name="R_33">#REF!</definedName>
    <definedName name="R_34" localSheetId="6">#REF!</definedName>
    <definedName name="R_34" localSheetId="7">#REF!</definedName>
    <definedName name="R_34" localSheetId="8">#REF!</definedName>
    <definedName name="R_34">#REF!</definedName>
    <definedName name="R_35" localSheetId="6">#REF!</definedName>
    <definedName name="R_35" localSheetId="7">#REF!</definedName>
    <definedName name="R_35" localSheetId="8">#REF!</definedName>
    <definedName name="R_35">#REF!</definedName>
    <definedName name="R_41" localSheetId="6">#REF!</definedName>
    <definedName name="R_41" localSheetId="7">#REF!</definedName>
    <definedName name="R_41" localSheetId="8">#REF!</definedName>
    <definedName name="R_41">#REF!</definedName>
    <definedName name="R_42" localSheetId="6">#REF!</definedName>
    <definedName name="R_42" localSheetId="7">#REF!</definedName>
    <definedName name="R_42" localSheetId="8">#REF!</definedName>
    <definedName name="R_42">#REF!</definedName>
    <definedName name="R_43" localSheetId="6">#REF!</definedName>
    <definedName name="R_43" localSheetId="7">#REF!</definedName>
    <definedName name="R_43" localSheetId="8">#REF!</definedName>
    <definedName name="R_43">#REF!</definedName>
    <definedName name="R_44" localSheetId="6">#REF!</definedName>
    <definedName name="R_44" localSheetId="7">#REF!</definedName>
    <definedName name="R_44" localSheetId="8">#REF!</definedName>
    <definedName name="R_44">#REF!</definedName>
    <definedName name="R_45" localSheetId="6">#REF!</definedName>
    <definedName name="R_45" localSheetId="7">#REF!</definedName>
    <definedName name="R_45" localSheetId="8">#REF!</definedName>
    <definedName name="R_45">#REF!</definedName>
    <definedName name="R_46" localSheetId="6">#REF!</definedName>
    <definedName name="R_46" localSheetId="7">#REF!</definedName>
    <definedName name="R_46" localSheetId="8">#REF!</definedName>
    <definedName name="R_46">#REF!</definedName>
    <definedName name="R_51" localSheetId="6">#REF!</definedName>
    <definedName name="R_51" localSheetId="7">#REF!</definedName>
    <definedName name="R_51" localSheetId="8">#REF!</definedName>
    <definedName name="R_51">#REF!</definedName>
    <definedName name="R_52" localSheetId="6">#REF!</definedName>
    <definedName name="R_52" localSheetId="7">#REF!</definedName>
    <definedName name="R_52" localSheetId="8">#REF!</definedName>
    <definedName name="R_52">#REF!</definedName>
    <definedName name="R_53" localSheetId="6">#REF!</definedName>
    <definedName name="R_53" localSheetId="7">#REF!</definedName>
    <definedName name="R_53" localSheetId="8">#REF!</definedName>
    <definedName name="R_53">#REF!</definedName>
    <definedName name="R_54" localSheetId="6">#REF!</definedName>
    <definedName name="R_54" localSheetId="7">#REF!</definedName>
    <definedName name="R_54" localSheetId="8">#REF!</definedName>
    <definedName name="R_54">#REF!</definedName>
    <definedName name="R_61" localSheetId="6">#REF!</definedName>
    <definedName name="R_61" localSheetId="7">#REF!</definedName>
    <definedName name="R_61" localSheetId="8">#REF!</definedName>
    <definedName name="R_61">#REF!</definedName>
    <definedName name="R_62" localSheetId="6">#REF!</definedName>
    <definedName name="R_62" localSheetId="7">#REF!</definedName>
    <definedName name="R_62" localSheetId="8">#REF!</definedName>
    <definedName name="R_62">#REF!</definedName>
    <definedName name="R_63" localSheetId="6">#REF!</definedName>
    <definedName name="R_63" localSheetId="7">#REF!</definedName>
    <definedName name="R_63" localSheetId="8">#REF!</definedName>
    <definedName name="R_63">#REF!</definedName>
    <definedName name="R_71" localSheetId="6">#REF!</definedName>
    <definedName name="R_71" localSheetId="7">#REF!</definedName>
    <definedName name="R_71" localSheetId="8">#REF!</definedName>
    <definedName name="R_71">#REF!</definedName>
    <definedName name="R_72" localSheetId="6">#REF!</definedName>
    <definedName name="R_72" localSheetId="7">#REF!</definedName>
    <definedName name="R_72" localSheetId="8">#REF!</definedName>
    <definedName name="R_72">#REF!</definedName>
    <definedName name="R_73" localSheetId="6">#REF!</definedName>
    <definedName name="R_73" localSheetId="7">#REF!</definedName>
    <definedName name="R_73" localSheetId="8">#REF!</definedName>
    <definedName name="R_73">#REF!</definedName>
    <definedName name="R_74" localSheetId="6">#REF!</definedName>
    <definedName name="R_74" localSheetId="7">#REF!</definedName>
    <definedName name="R_74" localSheetId="8">#REF!</definedName>
    <definedName name="R_74">#REF!</definedName>
    <definedName name="R_75" localSheetId="6">#REF!</definedName>
    <definedName name="R_75" localSheetId="7">#REF!</definedName>
    <definedName name="R_75" localSheetId="8">#REF!</definedName>
    <definedName name="R_75">#REF!</definedName>
    <definedName name="R_81" localSheetId="6">#REF!</definedName>
    <definedName name="R_81" localSheetId="7">#REF!</definedName>
    <definedName name="R_81" localSheetId="8">#REF!</definedName>
    <definedName name="R_81">#REF!</definedName>
    <definedName name="R_82" localSheetId="6">#REF!</definedName>
    <definedName name="R_82" localSheetId="7">#REF!</definedName>
    <definedName name="R_82" localSheetId="8">#REF!</definedName>
    <definedName name="R_82">#REF!</definedName>
    <definedName name="R_83" localSheetId="6">#REF!</definedName>
    <definedName name="R_83" localSheetId="7">#REF!</definedName>
    <definedName name="R_83" localSheetId="8">#REF!</definedName>
    <definedName name="R_83">#REF!</definedName>
    <definedName name="R_84" localSheetId="6">#REF!</definedName>
    <definedName name="R_84" localSheetId="7">#REF!</definedName>
    <definedName name="R_84" localSheetId="8">#REF!</definedName>
    <definedName name="R_84">#REF!</definedName>
    <definedName name="REC_Count" localSheetId="6">[9]原紙!#REF!</definedName>
    <definedName name="REC_Count" localSheetId="7">[9]原紙!#REF!</definedName>
    <definedName name="REC_Count" localSheetId="8">[9]原紙!#REF!</definedName>
    <definedName name="REC_Count">[9]原紙!#REF!</definedName>
    <definedName name="Rec_Def_Open" localSheetId="6">[7]!Rec_Def_Open</definedName>
    <definedName name="Rec_Def_Open" localSheetId="7">[7]!Rec_Def_Open</definedName>
    <definedName name="Rec_Def_Open" localSheetId="8">[7]!Rec_Def_Open</definedName>
    <definedName name="Rec_Def_Open">[7]!Rec_Def_Open</definedName>
    <definedName name="Rec_Length" localSheetId="6">[9]原紙!#REF!</definedName>
    <definedName name="Rec_Length" localSheetId="7">[9]原紙!#REF!</definedName>
    <definedName name="Rec_Length" localSheetId="8">[9]原紙!#REF!</definedName>
    <definedName name="Rec_Length">[9]原紙!#REF!</definedName>
    <definedName name="Rec_Open" localSheetId="6">[7]!Rec_Open</definedName>
    <definedName name="Rec_Open" localSheetId="7">[7]!Rec_Open</definedName>
    <definedName name="Rec_Open" localSheetId="8">[7]!Rec_Open</definedName>
    <definedName name="Rec_Open">[7]!Rec_Open</definedName>
    <definedName name="Record2" localSheetId="6">[15]!Record2</definedName>
    <definedName name="Record2" localSheetId="7">[15]!Record2</definedName>
    <definedName name="Record2" localSheetId="8">[15]!Record2</definedName>
    <definedName name="Record2">[15]!Record2</definedName>
    <definedName name="Record3" localSheetId="6">[15]!Record3</definedName>
    <definedName name="Record3" localSheetId="7">[15]!Record3</definedName>
    <definedName name="Record3" localSheetId="8">[15]!Record3</definedName>
    <definedName name="Record3">[15]!Record3</definedName>
    <definedName name="Record5" localSheetId="6">[15]!Record5</definedName>
    <definedName name="Record5" localSheetId="7">[15]!Record5</definedName>
    <definedName name="Record5" localSheetId="8">[15]!Record5</definedName>
    <definedName name="Record5">[15]!Record5</definedName>
    <definedName name="Result_CS_IT_1.1_001" localSheetId="6">#REF!</definedName>
    <definedName name="Result_CS_IT_1.1_001" localSheetId="7">#REF!</definedName>
    <definedName name="Result_CS_IT_1.1_001" localSheetId="8">#REF!</definedName>
    <definedName name="Result_CS_IT_1.1_001">#REF!</definedName>
    <definedName name="Result_CS_IT_1.1_002" localSheetId="6">#REF!</definedName>
    <definedName name="Result_CS_IT_1.1_002" localSheetId="7">#REF!</definedName>
    <definedName name="Result_CS_IT_1.1_002" localSheetId="8">#REF!</definedName>
    <definedName name="Result_CS_IT_1.1_002">#REF!</definedName>
    <definedName name="Result_CS_IT_1.1_003" localSheetId="6">#REF!</definedName>
    <definedName name="Result_CS_IT_1.1_003" localSheetId="7">#REF!</definedName>
    <definedName name="Result_CS_IT_1.1_003" localSheetId="8">#REF!</definedName>
    <definedName name="Result_CS_IT_1.1_003">#REF!</definedName>
    <definedName name="Result_CS_IT_1.1_004" localSheetId="6">#REF!</definedName>
    <definedName name="Result_CS_IT_1.1_004" localSheetId="7">#REF!</definedName>
    <definedName name="Result_CS_IT_1.1_004" localSheetId="8">#REF!</definedName>
    <definedName name="Result_CS_IT_1.1_004">#REF!</definedName>
    <definedName name="rg工程マスタ" localSheetId="6">#REF!</definedName>
    <definedName name="rg工程マスタ" localSheetId="7">#REF!</definedName>
    <definedName name="rg工程マスタ" localSheetId="8">#REF!</definedName>
    <definedName name="rg工程マスタ">#REF!</definedName>
    <definedName name="ｓ" localSheetId="6">#REF!</definedName>
    <definedName name="ｓ" localSheetId="7">#REF!</definedName>
    <definedName name="ｓ" localSheetId="8">#REF!</definedName>
    <definedName name="ｓ">#REF!</definedName>
    <definedName name="sdfg">[0]!sdfg</definedName>
    <definedName name="sf">[0]!sf</definedName>
    <definedName name="sffg">[0]!sffg</definedName>
    <definedName name="ｓｓｓｓ">'[16]ＨＢＳＣＳＳ:原価管理表 (17)'!$K$31</definedName>
    <definedName name="ｓｓｓｓｓｓｓｓ">'[16]ＨＢＳＣＳＳ:原価管理表 (17)'!$I$18</definedName>
    <definedName name="SUM_戻る_Click" localSheetId="6">[17]!SUM_戻る_Click</definedName>
    <definedName name="SUM_戻る_Click" localSheetId="7">[17]!SUM_戻る_Click</definedName>
    <definedName name="SUM_戻る_Click" localSheetId="8">[17]!SUM_戻る_Click</definedName>
    <definedName name="SUM_戻る_Click">[17]!SUM_戻る_Click</definedName>
    <definedName name="T" localSheetId="6">#REF!</definedName>
    <definedName name="T" localSheetId="7">#REF!</definedName>
    <definedName name="T" localSheetId="8">#REF!</definedName>
    <definedName name="T">#REF!</definedName>
    <definedName name="Table" localSheetId="6">#REF!</definedName>
    <definedName name="Table" localSheetId="7">#REF!</definedName>
    <definedName name="Table" localSheetId="8">#REF!</definedName>
    <definedName name="Table">#REF!</definedName>
    <definedName name="TBL_NEXT" localSheetId="6">[9]原紙!#REF!</definedName>
    <definedName name="TBL_NEXT" localSheetId="7">[9]原紙!#REF!</definedName>
    <definedName name="TBL_NEXT" localSheetId="8">[9]原紙!#REF!</definedName>
    <definedName name="TBL_NEXT">[9]原紙!#REF!</definedName>
    <definedName name="TBL_PctFree" localSheetId="6">[9]原紙!#REF!</definedName>
    <definedName name="TBL_PctFree" localSheetId="7">[9]原紙!#REF!</definedName>
    <definedName name="TBL_PctFree" localSheetId="8">[9]原紙!#REF!</definedName>
    <definedName name="TBL_PctFree">[9]原紙!#REF!</definedName>
    <definedName name="TBL_PctUsed" localSheetId="6">[9]原紙!#REF!</definedName>
    <definedName name="TBL_PctUsed" localSheetId="7">[9]原紙!#REF!</definedName>
    <definedName name="TBL_PctUsed" localSheetId="8">[9]原紙!#REF!</definedName>
    <definedName name="TBL_PctUsed">[9]原紙!#REF!</definedName>
    <definedName name="TBL_SPACE" localSheetId="6">[9]原紙!#REF!</definedName>
    <definedName name="TBL_SPACE" localSheetId="7">[9]原紙!#REF!</definedName>
    <definedName name="TBL_SPACE" localSheetId="8">[9]原紙!#REF!</definedName>
    <definedName name="TBL_SPACE">[9]原紙!#REF!</definedName>
    <definedName name="TBL_Storage" localSheetId="6">[9]原紙!#REF!</definedName>
    <definedName name="TBL_Storage" localSheetId="7">[9]原紙!#REF!</definedName>
    <definedName name="TBL_Storage" localSheetId="8">[9]原紙!#REF!</definedName>
    <definedName name="TBL_Storage">[9]原紙!#REF!</definedName>
    <definedName name="TWJ" localSheetId="6">#REF!</definedName>
    <definedName name="TWJ" localSheetId="7">#REF!</definedName>
    <definedName name="TWJ" localSheetId="8">#REF!</definedName>
    <definedName name="TWJ">#REF!</definedName>
    <definedName name="Type" localSheetId="6">#REF!</definedName>
    <definedName name="Type" localSheetId="7">#REF!</definedName>
    <definedName name="Type" localSheetId="8">#REF!</definedName>
    <definedName name="Type">#REF!</definedName>
    <definedName name="W" localSheetId="6">#REF!</definedName>
    <definedName name="W" localSheetId="7">#REF!</definedName>
    <definedName name="W" localSheetId="8">#REF!</definedName>
    <definedName name="W">#REF!</definedName>
    <definedName name="Wait_Cell" localSheetId="6">#REF!</definedName>
    <definedName name="Wait_Cell" localSheetId="7">#REF!</definedName>
    <definedName name="Wait_Cell" localSheetId="8">#REF!</definedName>
    <definedName name="Wait_Cell">#REF!</definedName>
    <definedName name="wrn.1" hidden="1">{#N/A,#N/A,FALSE,"ＨＢＳＣＳＳ";#N/A,#N/A,FALSE,"原価管理表平田倉庫";#N/A,#N/A,FALSE,"原価管理表 日立印刷";#N/A,#N/A,FALSE,"原価管理合計表"}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Y" localSheetId="6">#REF!</definedName>
    <definedName name="Y" localSheetId="7">#REF!</definedName>
    <definedName name="Y" localSheetId="8">#REF!</definedName>
    <definedName name="Y">#REF!</definedName>
    <definedName name="Z_107990D8_6588_42AD_963A_B624E0711FB5_.wvu.Cols" localSheetId="1" hidden="1">ChangeRecord!#REF!,ChangeRecord!$G:$G,ChangeRecord!#REF!</definedName>
    <definedName name="Z_2DB94115_AB6C_441C_BE0A_B06DBAC22971_.wvu.PrintArea" localSheetId="1" hidden="1">ChangeRecord!$A$1:$N$14</definedName>
    <definedName name="Z_349E08E5_DC38_2D46_B849_58EB67E3A20C_.wvu.PrintArea" localSheetId="1" hidden="1">ChangeRecord!$A$1:$N$14</definedName>
    <definedName name="Z_3ACC651C_DBEC_4E20_871F_96CF8BBC601F_.wvu.PrintArea" localSheetId="1" hidden="1">ChangeRecord!$A$1:$N$14</definedName>
    <definedName name="Z_490B8307_A979_4873_9393_DDD7F15937FD_.wvu.PrintArea" localSheetId="1" hidden="1">ChangeRecord!$A$1:$N$14</definedName>
    <definedName name="Z_E316CAEC_3995_4FC4_ADEC_5D893E624B11_.wvu.PrintArea" localSheetId="1" hidden="1">ChangeRecord!$A$1:$N$14</definedName>
    <definedName name="Z_F7C0D51A_9ACB_4D77_AA2E_7C12E2854F45_.wvu.Cols" localSheetId="1" hidden="1">ChangeRecord!#REF!,ChangeRecord!$G:$G,ChangeRecord!#REF!</definedName>
    <definedName name="あ" hidden="1">{"'P-3 PPWマート作成 進捗状況'!$A$1:$I$92"}</definedName>
    <definedName name="あああ" hidden="1">{"'Sheet2 (2)'!$AF$67","'Sheet2 (2)'!$A$1:$Z$82"}</definedName>
    <definedName name="ああああ" hidden="1">{"'Sheet2 (2)'!$AF$67","'Sheet2 (2)'!$A$1:$Z$82"}</definedName>
    <definedName name="あああああああああああああああ" hidden="1">{"'Sheet2 (2)'!$AF$67","'Sheet2 (2)'!$A$1:$Z$82"}</definedName>
    <definedName name="あいあい" hidden="1">{"'Sheet2 (2)'!$AF$67","'Sheet2 (2)'!$A$1:$Z$82"}</definedName>
    <definedName name="あかかかああお" hidden="1">{"'Sheet2 (2)'!$AF$67","'Sheet2 (2)'!$A$1:$Z$82"}</definedName>
    <definedName name="アクセス" localSheetId="6">#REF!</definedName>
    <definedName name="アクセス" localSheetId="7">#REF!</definedName>
    <definedName name="アクセス" localSheetId="8">#REF!</definedName>
    <definedName name="アクセス">#REF!</definedName>
    <definedName name="アクセスDA">[6]料金表9803!$A$25:$L$37</definedName>
    <definedName name="いあいあ" hidden="1">{"'Sheet2 (2)'!$AF$67","'Sheet2 (2)'!$A$1:$Z$82"}</definedName>
    <definedName name="いいいい" hidden="1">{"'Sheet2 (2)'!$AF$67","'Sheet2 (2)'!$A$1:$Z$82"}</definedName>
    <definedName name="カード入金比率">[4]基礎数字!$C$48</definedName>
    <definedName name="カード種類利用件数">[4]基礎数字!$C$59</definedName>
    <definedName name="くま" localSheetId="6" hidden="1">#REF!</definedName>
    <definedName name="くま" localSheetId="7" hidden="1">#REF!</definedName>
    <definedName name="くま" localSheetId="8" hidden="1">#REF!</definedName>
    <definedName name="くま" hidden="1">#REF!</definedName>
    <definedName name="クラス" localSheetId="6">#REF!</definedName>
    <definedName name="クラス" localSheetId="7">#REF!</definedName>
    <definedName name="クラス" localSheetId="8">#REF!</definedName>
    <definedName name="クラス">#REF!</definedName>
    <definedName name="サンプル" hidden="1">{"'Sheet2 (2)'!$AF$67","'Sheet2 (2)'!$A$1:$Z$82"}</definedName>
    <definedName name="ｽﾃｰﾀｽ" localSheetId="6">#REF!</definedName>
    <definedName name="ｽﾃｰﾀｽ" localSheetId="7">#REF!</definedName>
    <definedName name="ｽﾃｰﾀｽ" localSheetId="8">#REF!</definedName>
    <definedName name="ｽﾃｰﾀｽ">#REF!</definedName>
    <definedName name="ステータス数">[4]基礎数字!$C$23</definedName>
    <definedName name="チャネル共通率">[4]基礎数字!$C$6</definedName>
    <definedName name="バッチファイル保管日数">[4]基礎数字!$C$20</definedName>
    <definedName name="フォロー率">[4]基礎数字!$C$79</definedName>
    <definedName name="プロジェクト１" localSheetId="6">#REF!</definedName>
    <definedName name="プロジェクト１" localSheetId="7">#REF!</definedName>
    <definedName name="プロジェクト１" localSheetId="8">#REF!</definedName>
    <definedName name="プロジェクト１">#REF!</definedName>
    <definedName name="プロジェクト１０" localSheetId="6">#REF!</definedName>
    <definedName name="プロジェクト１０" localSheetId="7">#REF!</definedName>
    <definedName name="プロジェクト１０" localSheetId="8">#REF!</definedName>
    <definedName name="プロジェクト１０">#REF!</definedName>
    <definedName name="プロジェクト１１" localSheetId="6">#REF!</definedName>
    <definedName name="プロジェクト１１" localSheetId="7">#REF!</definedName>
    <definedName name="プロジェクト１１" localSheetId="8">#REF!</definedName>
    <definedName name="プロジェクト１１">#REF!</definedName>
    <definedName name="プロジェクト１２" localSheetId="6">#REF!</definedName>
    <definedName name="プロジェクト１２" localSheetId="7">#REF!</definedName>
    <definedName name="プロジェクト１２" localSheetId="8">#REF!</definedName>
    <definedName name="プロジェクト１２">#REF!</definedName>
    <definedName name="プロジェクト１３" localSheetId="6">#REF!</definedName>
    <definedName name="プロジェクト１３" localSheetId="7">#REF!</definedName>
    <definedName name="プロジェクト１３" localSheetId="8">#REF!</definedName>
    <definedName name="プロジェクト１３">#REF!</definedName>
    <definedName name="プロジェクト１４" localSheetId="6">#REF!</definedName>
    <definedName name="プロジェクト１４" localSheetId="7">#REF!</definedName>
    <definedName name="プロジェクト１４" localSheetId="8">#REF!</definedName>
    <definedName name="プロジェクト１４">#REF!</definedName>
    <definedName name="プロジェクト１５" localSheetId="6">#REF!</definedName>
    <definedName name="プロジェクト１５" localSheetId="7">#REF!</definedName>
    <definedName name="プロジェクト１５" localSheetId="8">#REF!</definedName>
    <definedName name="プロジェクト１５">#REF!</definedName>
    <definedName name="プロジェクト２" localSheetId="6">#REF!</definedName>
    <definedName name="プロジェクト２" localSheetId="7">#REF!</definedName>
    <definedName name="プロジェクト２" localSheetId="8">#REF!</definedName>
    <definedName name="プロジェクト２">#REF!</definedName>
    <definedName name="プロジェクト３" localSheetId="6">#REF!</definedName>
    <definedName name="プロジェクト３" localSheetId="7">#REF!</definedName>
    <definedName name="プロジェクト３" localSheetId="8">#REF!</definedName>
    <definedName name="プロジェクト３">#REF!</definedName>
    <definedName name="プロジェクト４" localSheetId="6">#REF!</definedName>
    <definedName name="プロジェクト４" localSheetId="7">#REF!</definedName>
    <definedName name="プロジェクト４" localSheetId="8">#REF!</definedName>
    <definedName name="プロジェクト４">#REF!</definedName>
    <definedName name="プロジェクト５" localSheetId="6">#REF!</definedName>
    <definedName name="プロジェクト５" localSheetId="7">#REF!</definedName>
    <definedName name="プロジェクト５" localSheetId="8">#REF!</definedName>
    <definedName name="プロジェクト５">#REF!</definedName>
    <definedName name="プロジェクト６" localSheetId="6">#REF!</definedName>
    <definedName name="プロジェクト６" localSheetId="7">#REF!</definedName>
    <definedName name="プロジェクト６" localSheetId="8">#REF!</definedName>
    <definedName name="プロジェクト６">#REF!</definedName>
    <definedName name="プロジェクト７" localSheetId="6">#REF!</definedName>
    <definedName name="プロジェクト７" localSheetId="7">#REF!</definedName>
    <definedName name="プロジェクト７" localSheetId="8">#REF!</definedName>
    <definedName name="プロジェクト７">#REF!</definedName>
    <definedName name="プロジェクト８" localSheetId="6">#REF!</definedName>
    <definedName name="プロジェクト８" localSheetId="7">#REF!</definedName>
    <definedName name="プロジェクト８" localSheetId="8">#REF!</definedName>
    <definedName name="プロジェクト８">#REF!</definedName>
    <definedName name="プロジェクト９" localSheetId="6">#REF!</definedName>
    <definedName name="プロジェクト９" localSheetId="7">#REF!</definedName>
    <definedName name="プロジェクト９" localSheetId="8">#REF!</definedName>
    <definedName name="プロジェクト９">#REF!</definedName>
    <definedName name="プロジェクト名">[16]メニュー!$C$6</definedName>
    <definedName name="プロジェクト情報入力_click">[0]!プロジェクト情報入力_click</definedName>
    <definedName name="リンク料">[6]料金表9803!$A$6:$N$7</definedName>
    <definedName name="レビュー" localSheetId="6">#REF!</definedName>
    <definedName name="レビュー" localSheetId="7">#REF!</definedName>
    <definedName name="レビュー" localSheetId="8">#REF!</definedName>
    <definedName name="レビュー">#REF!</definedName>
    <definedName name="レビュー２" localSheetId="6">#REF!</definedName>
    <definedName name="レビュー２" localSheetId="7">#REF!</definedName>
    <definedName name="レビュー２" localSheetId="8">#REF!</definedName>
    <definedName name="レビュー２">#REF!</definedName>
    <definedName name="ﾚﾋﾞｭｰ密度基準値" localSheetId="6">#REF!</definedName>
    <definedName name="ﾚﾋﾞｭｰ密度基準値" localSheetId="7">#REF!</definedName>
    <definedName name="ﾚﾋﾞｭｰ密度基準値" localSheetId="8">#REF!</definedName>
    <definedName name="ﾚﾋﾞｭｰ密度基準値">#REF!</definedName>
    <definedName name="ﾚﾋﾞｭｰ密度目標値" localSheetId="6">#REF!</definedName>
    <definedName name="ﾚﾋﾞｭｰ密度目標値" localSheetId="7">#REF!</definedName>
    <definedName name="ﾚﾋﾞｭｰ密度目標値" localSheetId="8">#REF!</definedName>
    <definedName name="ﾚﾋﾞｭｰ密度目標値">#REF!</definedName>
    <definedName name="レベル" localSheetId="6">#REF!</definedName>
    <definedName name="レベル" localSheetId="7">#REF!</definedName>
    <definedName name="レベル" localSheetId="8">#REF!</definedName>
    <definedName name="レベル">#REF!</definedName>
    <definedName name="レベル1" localSheetId="6">#REF!</definedName>
    <definedName name="レベル1" localSheetId="7">#REF!</definedName>
    <definedName name="レベル1" localSheetId="8">#REF!</definedName>
    <definedName name="レベル1">#REF!</definedName>
    <definedName name="中継料金" localSheetId="6">#REF!</definedName>
    <definedName name="中継料金" localSheetId="7">#REF!</definedName>
    <definedName name="中継料金" localSheetId="8">#REF!</definedName>
    <definedName name="中継料金">#REF!</definedName>
    <definedName name="中間成果物" localSheetId="6" hidden="1">#REF!</definedName>
    <definedName name="中間成果物" localSheetId="7" hidden="1">#REF!</definedName>
    <definedName name="中間成果物" localSheetId="8" hidden="1">#REF!</definedName>
    <definedName name="中間成果物" hidden="1">#REF!</definedName>
    <definedName name="予定シス社員合計01">'[16]ＨＢＳＣＳＳ:原価管理表 (17)'!$J$18</definedName>
    <definedName name="予定シス社員合計02">'[16]ＨＢＳＣＳＳ:原価管理表 (17)'!$K$18</definedName>
    <definedName name="予定シス社員合計03">'[16]ＨＢＳＣＳＳ:原価管理表 (17)'!$L$18</definedName>
    <definedName name="予定シス社員合計09">'[16]ＨＢＳＣＳＳ:原価管理表 (17)'!$F$18</definedName>
    <definedName name="予定シス社員合計10">'[16]ＨＢＳＣＳＳ:原価管理表 (17)'!$G$18</definedName>
    <definedName name="予定シス社員合計11">'[16]ＨＢＳＣＳＳ:原価管理表 (17)'!$H$18</definedName>
    <definedName name="予定シス社員合計12">'[16]ＨＢＳＣＳＳ:原価管理表 (17)'!$I$18</definedName>
    <definedName name="仕掛レート" localSheetId="6">#REF!</definedName>
    <definedName name="仕掛レート" localSheetId="7">#REF!</definedName>
    <definedName name="仕掛レート" localSheetId="8">#REF!</definedName>
    <definedName name="仕掛レート">#REF!</definedName>
    <definedName name="代引入金比率">[4]基礎数字!$C$49</definedName>
    <definedName name="仮顧客保存月数">[4]基礎数字!$C$9</definedName>
    <definedName name="仮顧客発生数">[4]基礎数字!$C$8</definedName>
    <definedName name="会員数">[4]基礎数字!$C$29</definedName>
    <definedName name="会社共通率">[4]基礎数字!$C$4</definedName>
    <definedName name="作成日">[16]メニュー!$C$12</definedName>
    <definedName name="作成者">[16]メニュー!$C$11</definedName>
    <definedName name="先行情報" localSheetId="6">#REF!</definedName>
    <definedName name="先行情報" localSheetId="7">#REF!</definedName>
    <definedName name="先行情報" localSheetId="8">#REF!</definedName>
    <definedName name="先行情報">#REF!</definedName>
    <definedName name="入出荷ファイル保管月数">[4]基礎数字!$C$73</definedName>
    <definedName name="入出荷件数">[4]基礎数字!$C$72</definedName>
    <definedName name="入金ファイル保管月数">[4]基礎数字!$C$52</definedName>
    <definedName name="入金分割率">[4]基礎数字!$C$60</definedName>
    <definedName name="入金振替件数">[4]基礎数字!$C$61</definedName>
    <definedName name="入金経路対外会社数">[4]基礎数字!$C$58</definedName>
    <definedName name="全プロジェクト参照_Click">[0]!全プロジェクト参照_Click</definedName>
    <definedName name="最大ﾚﾋﾞｭｰ密度" localSheetId="6">#REF!</definedName>
    <definedName name="最大ﾚﾋﾞｭｰ密度" localSheetId="7">#REF!</definedName>
    <definedName name="最大ﾚﾋﾞｭｰ密度" localSheetId="8">#REF!</definedName>
    <definedName name="最大ﾚﾋﾞｭｰ密度">#REF!</definedName>
    <definedName name="最大指摘率" localSheetId="6">#REF!</definedName>
    <definedName name="最大指摘率" localSheetId="7">#REF!</definedName>
    <definedName name="最大指摘率" localSheetId="8">#REF!</definedName>
    <definedName name="最大指摘率">#REF!</definedName>
    <definedName name="処理区分" localSheetId="6">#REF!</definedName>
    <definedName name="処理区分" localSheetId="7">#REF!</definedName>
    <definedName name="処理区分" localSheetId="8">#REF!</definedName>
    <definedName name="処理区分">#REF!</definedName>
    <definedName name="出荷件数">[4]基礎数字!$C$22</definedName>
    <definedName name="出荷保管月数">[4]基礎数字!$C$18</definedName>
    <definedName name="出荷計画ﾌﾟﾛｸﾞﾗﾑ一覧" localSheetId="6">#REF!</definedName>
    <definedName name="出荷計画ﾌﾟﾛｸﾞﾗﾑ一覧" localSheetId="7">#REF!</definedName>
    <definedName name="出荷計画ﾌﾟﾛｸﾞﾗﾑ一覧" localSheetId="8">#REF!</definedName>
    <definedName name="出荷計画ﾌﾟﾛｸﾞﾗﾑ一覧">#REF!</definedName>
    <definedName name="利益率グラフ" localSheetId="6">#REF!</definedName>
    <definedName name="利益率グラフ" localSheetId="7">#REF!</definedName>
    <definedName name="利益率グラフ" localSheetId="8">#REF!</definedName>
    <definedName name="利益率グラフ">#REF!</definedName>
    <definedName name="区分" localSheetId="6">#REF!</definedName>
    <definedName name="区分" localSheetId="7">#REF!</definedName>
    <definedName name="区分" localSheetId="8">#REF!</definedName>
    <definedName name="区分">#REF!</definedName>
    <definedName name="原価レート">[18]マスターＴＢＬ!$G$5:$H$7</definedName>
    <definedName name="受注エラー履歴保管月数">[4]基礎数字!$C$25</definedName>
    <definedName name="受注エラー率">[4]基礎数字!$C$24</definedName>
    <definedName name="受注保管月数">[4]基礎数字!$C$17</definedName>
    <definedName name="受注区分" localSheetId="6">#REF!</definedName>
    <definedName name="受注区分" localSheetId="7">#REF!</definedName>
    <definedName name="受注区分" localSheetId="8">#REF!</definedName>
    <definedName name="受注区分">#REF!</definedName>
    <definedName name="受注数">[4]基礎数字!$C$15</definedName>
    <definedName name="受注明細数">[4]基礎数字!$C$16</definedName>
    <definedName name="口座変更率">[4]基礎数字!$C$12</definedName>
    <definedName name="口座登録率">[4]基礎数字!$C$11</definedName>
    <definedName name="商品数">[4]基礎数字!$C$43</definedName>
    <definedName name="商品群共通率">[4]基礎数字!$C$5</definedName>
    <definedName name="問合せ件数">[4]基礎数字!$C$36</definedName>
    <definedName name="土建区分" localSheetId="6">#REF!</definedName>
    <definedName name="土建区分" localSheetId="7">#REF!</definedName>
    <definedName name="土建区分" localSheetId="8">#REF!</definedName>
    <definedName name="土建区分">#REF!</definedName>
    <definedName name="基本料">[6]料金表9803!$A$2:$M$4</definedName>
    <definedName name="変更注文区分" localSheetId="6">#REF!</definedName>
    <definedName name="変更注文区分" localSheetId="7">#REF!</definedName>
    <definedName name="変更注文区分" localSheetId="8">#REF!</definedName>
    <definedName name="変更注文区分">#REF!</definedName>
    <definedName name="変更点開" localSheetId="6">[8]!変更点開</definedName>
    <definedName name="変更点開" localSheetId="7">[8]!変更点開</definedName>
    <definedName name="変更点開" localSheetId="8">[8]!変更点開</definedName>
    <definedName name="変更点開">[8]!変更点開</definedName>
    <definedName name="外注資材区分" localSheetId="6">#REF!</definedName>
    <definedName name="外注資材区分" localSheetId="7">#REF!</definedName>
    <definedName name="外注資材区分" localSheetId="8">#REF!</definedName>
    <definedName name="外注資材区分">#REF!</definedName>
    <definedName name="完了予定日">[16]メニュー!$C$9</definedName>
    <definedName name="定期購入者数">[4]基礎数字!$C$80</definedName>
    <definedName name="定期購入者明細申込み数">[4]基礎数字!$C$81</definedName>
    <definedName name="実績シス社員合計01">'[16]ＨＢＳＣＳＳ:原価管理表 (17)'!$J$31</definedName>
    <definedName name="実績シス社員合計02">'[16]ＨＢＳＣＳＳ:原価管理表 (17)'!$K$31</definedName>
    <definedName name="実績シス社員合計03">'[16]ＨＢＳＣＳＳ:原価管理表 (17)'!$L$31</definedName>
    <definedName name="実績シス社員合計09">'[16]ＨＢＳＣＳＳ:原価管理表 (17)'!$F$31</definedName>
    <definedName name="実績シス社員合計10">'[16]ＨＢＳＣＳＳ:原価管理表 (17)'!$G$31</definedName>
    <definedName name="実績シス社員合計11">'[16]ＨＢＳＣＳＳ:原価管理表 (17)'!$H$31</definedName>
    <definedName name="実績シス社員合計12">'[16]ＨＢＳＣＳＳ:原価管理表 (17)'!$I$31</definedName>
    <definedName name="届け先違い率">[4]基礎数字!$C$19</definedName>
    <definedName name="平均購入商品">[4]基礎数字!$C$26</definedName>
    <definedName name="店舗売上件数">[4]基礎数字!$C$30</definedName>
    <definedName name="店舗売上保管月数">[4]基礎数字!$C$32</definedName>
    <definedName name="店舗売上明細数">[4]基礎数字!$C$31</definedName>
    <definedName name="当月利益" localSheetId="6">#REF!</definedName>
    <definedName name="当月利益" localSheetId="7">#REF!</definedName>
    <definedName name="当月利益" localSheetId="8">#REF!</definedName>
    <definedName name="当月利益">#REF!</definedName>
    <definedName name="当月利益率" localSheetId="6">#REF!</definedName>
    <definedName name="当月利益率" localSheetId="7">#REF!</definedName>
    <definedName name="当月利益率" localSheetId="8">#REF!</definedName>
    <definedName name="当月利益率">#REF!</definedName>
    <definedName name="当月売上" localSheetId="6">#REF!</definedName>
    <definedName name="当月売上" localSheetId="7">#REF!</definedName>
    <definedName name="当月売上" localSheetId="8">#REF!</definedName>
    <definedName name="当月売上">#REF!</definedName>
    <definedName name="当月評価" localSheetId="6">#REF!</definedName>
    <definedName name="当月評価" localSheetId="7">#REF!</definedName>
    <definedName name="当月評価" localSheetId="8">#REF!</definedName>
    <definedName name="当月評価">#REF!</definedName>
    <definedName name="払込入金比率">[4]基礎数字!$C$47</definedName>
    <definedName name="承認状況" localSheetId="6">#REF!</definedName>
    <definedName name="承認状況" localSheetId="7">#REF!</definedName>
    <definedName name="承認状況" localSheetId="8">#REF!</definedName>
    <definedName name="承認状況">#REF!</definedName>
    <definedName name="承認表示_確認_Click" localSheetId="6">[19]!承認表示_確認_Click</definedName>
    <definedName name="承認表示_確認_Click" localSheetId="7">[19]!承認表示_確認_Click</definedName>
    <definedName name="承認表示_確認_Click" localSheetId="8">[19]!承認表示_確認_Click</definedName>
    <definedName name="承認表示_確認_Click">[19]!承認表示_確認_Click</definedName>
    <definedName name="承認表示_終了_Click" localSheetId="6">[19]!承認表示_終了_Click</definedName>
    <definedName name="承認表示_終了_Click" localSheetId="7">[19]!承認表示_終了_Click</definedName>
    <definedName name="承認表示_終了_Click" localSheetId="8">[19]!承認表示_終了_Click</definedName>
    <definedName name="承認表示_終了_Click">[19]!承認表示_終了_Click</definedName>
    <definedName name="担当リスト">[16]設定!$F$4:$F$43</definedName>
    <definedName name="指摘率基準値" localSheetId="6">#REF!</definedName>
    <definedName name="指摘率基準値" localSheetId="7">#REF!</definedName>
    <definedName name="指摘率基準値" localSheetId="8">#REF!</definedName>
    <definedName name="指摘率基準値">#REF!</definedName>
    <definedName name="指摘率目標値" localSheetId="6">#REF!</definedName>
    <definedName name="指摘率目標値" localSheetId="7">#REF!</definedName>
    <definedName name="指摘率目標値" localSheetId="8">#REF!</definedName>
    <definedName name="指摘率目標値">#REF!</definedName>
    <definedName name="支払状況" localSheetId="6">#REF!</definedName>
    <definedName name="支払状況" localSheetId="7">#REF!</definedName>
    <definedName name="支払状況" localSheetId="8">#REF!</definedName>
    <definedName name="支払状況">#REF!</definedName>
    <definedName name="未顧客相談率">[4]基礎数字!$C$69</definedName>
    <definedName name="機能２">'[16]ＨＢＳＣＳＳ:原価管理表 (17)'!$G$31</definedName>
    <definedName name="流れ開" localSheetId="6">[8]!流れ開</definedName>
    <definedName name="流れ開" localSheetId="7">[8]!流れ開</definedName>
    <definedName name="流れ開" localSheetId="8">[8]!流れ開</definedName>
    <definedName name="流れ開">[8]!流れ開</definedName>
    <definedName name="状態" localSheetId="6">#REF!</definedName>
    <definedName name="状態" localSheetId="7">#REF!</definedName>
    <definedName name="状態" localSheetId="8">#REF!</definedName>
    <definedName name="状態">#REF!</definedName>
    <definedName name="相談件数">[4]基礎数字!$C$66</definedName>
    <definedName name="相談保管月数">[4]基礎数字!$C$67</definedName>
    <definedName name="相談明細件数">[4]基礎数字!$C$68</definedName>
    <definedName name="督促レベルＡ比率">[4]基礎数字!$C$53</definedName>
    <definedName name="督促レベルＥ比率">[4]基礎数字!$C$57</definedName>
    <definedName name="督促停止率">[4]基礎数字!$C$62</definedName>
    <definedName name="絵" localSheetId="6">#REF!</definedName>
    <definedName name="絵" localSheetId="7">#REF!</definedName>
    <definedName name="絵" localSheetId="8">#REF!</definedName>
    <definedName name="絵">#REF!</definedName>
    <definedName name="総合評価" localSheetId="6">#REF!</definedName>
    <definedName name="総合評価" localSheetId="7">#REF!</definedName>
    <definedName name="総合評価" localSheetId="8">#REF!</definedName>
    <definedName name="総合評価">#REF!</definedName>
    <definedName name="表" localSheetId="6">#REF!</definedName>
    <definedName name="表" localSheetId="7">#REF!</definedName>
    <definedName name="表" localSheetId="8">#REF!</definedName>
    <definedName name="表">#REF!</definedName>
    <definedName name="請求分割率">[4]基礎数字!$C$21</definedName>
    <definedName name="責任者">[16]メニュー!$C$10</definedName>
    <definedName name="返金予約率">[4]基礎数字!$C$40</definedName>
    <definedName name="返金率">[4]基礎数字!$C$39</definedName>
    <definedName name="運用フロー概要" hidden="1">{"'P-3 PPWマート作成 進捗状況'!$A$1:$I$92"}</definedName>
    <definedName name="郵自入金比率">[4]基礎数字!$C$50</definedName>
    <definedName name="金額" localSheetId="6">#REF!</definedName>
    <definedName name="金額" localSheetId="7">#REF!</definedName>
    <definedName name="金額" localSheetId="8">#REF!</definedName>
    <definedName name="金額">#REF!</definedName>
    <definedName name="長" localSheetId="6">#REF!</definedName>
    <definedName name="長" localSheetId="7">#REF!</definedName>
    <definedName name="長" localSheetId="8">#REF!</definedName>
    <definedName name="長">#REF!</definedName>
    <definedName name="長契" localSheetId="6">#REF!</definedName>
    <definedName name="長契" localSheetId="7">#REF!</definedName>
    <definedName name="長契" localSheetId="8">#REF!</definedName>
    <definedName name="長契">#REF!</definedName>
    <definedName name="開始日">[16]メニュー!$C$8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hidden="1">#REF!</definedName>
    <definedName name="項目" localSheetId="6">#REF!</definedName>
    <definedName name="項目" localSheetId="7">#REF!</definedName>
    <definedName name="項目" localSheetId="8">#REF!</definedName>
    <definedName name="項目">#REF!</definedName>
    <definedName name="項目内容１">"テキスト 15"</definedName>
    <definedName name="項目内容２">"テキスト 17"</definedName>
    <definedName name="項目内容３">"テキスト 19"</definedName>
    <definedName name="項目内容４">"テキスト 21"</definedName>
    <definedName name="項目内容５">"テキスト 29"</definedName>
    <definedName name="項目内容６">"テキスト 30"</definedName>
    <definedName name="項目内容７">"テキスト 25"</definedName>
    <definedName name="項目内容８">"テキスト 27"</definedName>
    <definedName name="項目名１">"テキスト 1"</definedName>
    <definedName name="項目名２">"テキスト 14"</definedName>
    <definedName name="項目名３">"テキスト 16"</definedName>
    <definedName name="項目名４">"テキスト 18"</definedName>
    <definedName name="項目名５">"テキスト 20"</definedName>
    <definedName name="項目名６">"テキスト 22"</definedName>
    <definedName name="項目名７">"テキスト 24"</definedName>
    <definedName name="項目名８">"テキスト 26"</definedName>
    <definedName name="顧客">"松下電器半導体社"</definedName>
    <definedName name="顧客メモ発生率">[4]基礎数字!$C$10</definedName>
    <definedName name="顧客名">[16]メニュー!$C$7</definedName>
    <definedName name="顧客変更率">[4]基礎数字!$C$7</definedName>
    <definedName name="顧客数">[4]基礎数字!$C$3</definedName>
    <definedName name="顧客略称">"半導体社"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7" i="32" l="1"/>
  <c r="AA57" i="32"/>
  <c r="Y57" i="32"/>
  <c r="W57" i="32"/>
  <c r="U57" i="32"/>
  <c r="S57" i="32"/>
  <c r="Q57" i="32"/>
  <c r="O57" i="32"/>
  <c r="M57" i="32"/>
  <c r="K57" i="32"/>
  <c r="I57" i="32"/>
  <c r="G57" i="32"/>
  <c r="AC55" i="32"/>
  <c r="AA55" i="32"/>
  <c r="Y55" i="32"/>
  <c r="W55" i="32"/>
  <c r="U55" i="32"/>
  <c r="S55" i="32"/>
  <c r="Q55" i="32"/>
  <c r="O55" i="32"/>
  <c r="M55" i="32"/>
  <c r="K55" i="32"/>
  <c r="I55" i="32"/>
  <c r="G55" i="32"/>
  <c r="AE55" i="32" s="1"/>
  <c r="AE51" i="32"/>
  <c r="AE49" i="32"/>
  <c r="AE57" i="32"/>
  <c r="AE45" i="32"/>
  <c r="AE43" i="32"/>
  <c r="AH23" i="32" l="1"/>
  <c r="AG23" i="32"/>
  <c r="AF23" i="32"/>
  <c r="AE23" i="32"/>
  <c r="AD23" i="32"/>
  <c r="AC23" i="32"/>
  <c r="AB23" i="32"/>
  <c r="AA23" i="32"/>
  <c r="Z23" i="32"/>
  <c r="Y23" i="32"/>
  <c r="X23" i="32"/>
  <c r="W23" i="32"/>
  <c r="AH22" i="32"/>
  <c r="AG22" i="32"/>
  <c r="AF22" i="32"/>
  <c r="AE22" i="32"/>
  <c r="AD22" i="32"/>
  <c r="AC22" i="32"/>
  <c r="AB22" i="32"/>
  <c r="AA22" i="32"/>
  <c r="Z22" i="32"/>
  <c r="Y22" i="32"/>
  <c r="X22" i="32"/>
  <c r="W22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AI20" i="32"/>
  <c r="AI19" i="32"/>
  <c r="AI18" i="32"/>
  <c r="AI17" i="32"/>
  <c r="AI16" i="32"/>
  <c r="AI15" i="32"/>
  <c r="AI14" i="32"/>
  <c r="AI13" i="32"/>
  <c r="AI12" i="32"/>
  <c r="P118" i="29"/>
  <c r="AI23" i="32" l="1"/>
  <c r="AI22" i="32"/>
  <c r="AI21" i="32"/>
  <c r="Q258" i="6" l="1"/>
  <c r="S258" i="6" s="1"/>
  <c r="Q257" i="6"/>
  <c r="S257" i="6" s="1"/>
  <c r="Q256" i="6"/>
  <c r="S256" i="6" s="1"/>
  <c r="Q255" i="6"/>
  <c r="S255" i="6" s="1"/>
  <c r="Q254" i="6"/>
  <c r="S254" i="6" s="1"/>
  <c r="Q189" i="6"/>
  <c r="S189" i="6" s="1"/>
  <c r="Q188" i="6"/>
  <c r="S188" i="6" s="1"/>
  <c r="Q187" i="6"/>
  <c r="S187" i="6" s="1"/>
  <c r="Q186" i="6"/>
  <c r="S186" i="6" s="1"/>
  <c r="Q185" i="6"/>
  <c r="S185" i="6" s="1"/>
  <c r="S93" i="28"/>
  <c r="U93" i="28" s="1"/>
  <c r="S92" i="28"/>
  <c r="U92" i="28" s="1"/>
  <c r="S91" i="28"/>
  <c r="U91" i="28" s="1"/>
  <c r="S90" i="28"/>
  <c r="U90" i="28" s="1"/>
  <c r="S89" i="28"/>
  <c r="U89" i="28" s="1"/>
  <c r="S23" i="28"/>
  <c r="U23" i="28" s="1"/>
  <c r="S22" i="28"/>
  <c r="U22" i="28" s="1"/>
  <c r="S21" i="28"/>
  <c r="U21" i="28" s="1"/>
  <c r="S20" i="28"/>
  <c r="U20" i="28" s="1"/>
  <c r="S19" i="28"/>
  <c r="U19" i="28" s="1"/>
  <c r="S18" i="28" l="1"/>
  <c r="U18" i="28" s="1"/>
  <c r="R67" i="26"/>
  <c r="Q67" i="26"/>
  <c r="P67" i="26"/>
  <c r="O67" i="26"/>
  <c r="N67" i="26"/>
  <c r="M67" i="26"/>
  <c r="Y66" i="26"/>
  <c r="Y65" i="26"/>
  <c r="Y64" i="26"/>
  <c r="Y63" i="26"/>
  <c r="Y62" i="26"/>
  <c r="Y61" i="26"/>
  <c r="Y60" i="26"/>
  <c r="Y59" i="26"/>
  <c r="AT34" i="26"/>
  <c r="AS34" i="26"/>
  <c r="AR34" i="26"/>
  <c r="AQ34" i="26"/>
  <c r="AP34" i="26"/>
  <c r="AO34" i="26"/>
  <c r="AN34" i="26"/>
  <c r="AM34" i="26"/>
  <c r="AL34" i="26"/>
  <c r="AK34" i="26"/>
  <c r="AJ34" i="26"/>
  <c r="AI34" i="26"/>
  <c r="AU19" i="26"/>
  <c r="U24" i="26"/>
  <c r="W24" i="26" s="1"/>
  <c r="AA32" i="26"/>
  <c r="AA30" i="26"/>
  <c r="AA28" i="26"/>
  <c r="AA26" i="26"/>
  <c r="AA24" i="26"/>
  <c r="AA22" i="26"/>
  <c r="AA20" i="26"/>
  <c r="U32" i="26"/>
  <c r="W32" i="26" s="1"/>
  <c r="Y32" i="26" s="1"/>
  <c r="U30" i="26"/>
  <c r="Y30" i="26" s="1"/>
  <c r="U28" i="26"/>
  <c r="W28" i="26" s="1"/>
  <c r="Y28" i="26" s="1"/>
  <c r="U26" i="26"/>
  <c r="Y26" i="26" s="1"/>
  <c r="U22" i="26"/>
  <c r="W22" i="26" s="1"/>
  <c r="Y22" i="26" s="1"/>
  <c r="U20" i="26"/>
  <c r="W20" i="26" s="1"/>
  <c r="Y20" i="26" s="1"/>
  <c r="AU33" i="26"/>
  <c r="AU32" i="26"/>
  <c r="AU31" i="26"/>
  <c r="AU30" i="26"/>
  <c r="AU29" i="26"/>
  <c r="AU28" i="26"/>
  <c r="AU27" i="26"/>
  <c r="AU26" i="26"/>
  <c r="AU25" i="26"/>
  <c r="AU24" i="26"/>
  <c r="AU23" i="26"/>
  <c r="AU22" i="26"/>
  <c r="AU21" i="26"/>
  <c r="AU20" i="26"/>
  <c r="AC22" i="26" l="1"/>
  <c r="AC26" i="26"/>
  <c r="AC30" i="26"/>
  <c r="AC20" i="26"/>
  <c r="AC24" i="26"/>
  <c r="AC28" i="26"/>
  <c r="AC32" i="26"/>
  <c r="W30" i="26"/>
  <c r="W26" i="26"/>
  <c r="Y24" i="26"/>
</calcChain>
</file>

<file path=xl/sharedStrings.xml><?xml version="1.0" encoding="utf-8"?>
<sst xmlns="http://schemas.openxmlformats.org/spreadsheetml/2006/main" count="1636" uniqueCount="543">
  <si>
    <t>Cover</t>
    <phoneticPr fontId="0" type="noConversion"/>
  </si>
  <si>
    <t>History</t>
    <phoneticPr fontId="0" type="noConversion"/>
  </si>
  <si>
    <t>*A - Add；　M - Modify；　D -Delete</t>
  </si>
  <si>
    <t>Effective Date</t>
    <phoneticPr fontId="0" type="noConversion"/>
  </si>
  <si>
    <t>Change Item</t>
    <phoneticPr fontId="0" type="noConversion"/>
  </si>
  <si>
    <t>A/M/D*</t>
  </si>
  <si>
    <t>Change Description</t>
    <phoneticPr fontId="0" type="noConversion"/>
  </si>
  <si>
    <t>Version</t>
    <phoneticPr fontId="0" type="noConversion"/>
  </si>
  <si>
    <t>A</t>
  </si>
  <si>
    <t>1.0</t>
  </si>
  <si>
    <t>I. Overview</t>
  </si>
  <si>
    <t>Customer</t>
  </si>
  <si>
    <t>Location</t>
  </si>
  <si>
    <t>Vietnam</t>
  </si>
  <si>
    <t>Project Name</t>
  </si>
  <si>
    <t>Size</t>
  </si>
  <si>
    <t>Type</t>
  </si>
  <si>
    <t>Development</t>
  </si>
  <si>
    <t>Technology</t>
  </si>
  <si>
    <t>Web</t>
  </si>
  <si>
    <t>Start</t>
  </si>
  <si>
    <t>End</t>
  </si>
  <si>
    <t>II. Scope</t>
  </si>
  <si>
    <t>1. Project Information</t>
  </si>
  <si>
    <t>1.1 Description</t>
  </si>
  <si>
    <t>Item</t>
    <phoneticPr fontId="0"/>
  </si>
  <si>
    <t>Description</t>
  </si>
  <si>
    <t>Frontend Language</t>
    <phoneticPr fontId="0"/>
  </si>
  <si>
    <t>Javascript/C#/HTML/CSS</t>
  </si>
  <si>
    <t>Server</t>
  </si>
  <si>
    <t>Database</t>
    <phoneticPr fontId="0"/>
  </si>
  <si>
    <t>Framework</t>
    <phoneticPr fontId="0"/>
  </si>
  <si>
    <t>Client Browser</t>
  </si>
  <si>
    <t>Chrome, Microsoft Edge</t>
  </si>
  <si>
    <t>Server OS</t>
  </si>
  <si>
    <t>ProjectInformation</t>
  </si>
  <si>
    <t>Requirement Overview</t>
  </si>
  <si>
    <t>Function</t>
  </si>
  <si>
    <t>Report</t>
  </si>
  <si>
    <t>1.3 Environment</t>
  </si>
  <si>
    <t>III. Glossary of Terms</t>
  </si>
  <si>
    <t>Terms</t>
  </si>
  <si>
    <t>Business Requirement</t>
  </si>
  <si>
    <t>I. Functional Business Requirement</t>
  </si>
  <si>
    <t>Ref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</si>
  <si>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</si>
  <si>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</si>
  <si>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</si>
  <si>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</si>
  <si>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</si>
  <si>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</si>
  <si>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</si>
  <si>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</si>
  <si>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FR-09</t>
  </si>
  <si>
    <t>Requirement Description</t>
  </si>
  <si>
    <t>Detail</t>
  </si>
  <si>
    <t>II. Non-Functional Business Requirement</t>
  </si>
  <si>
    <t>NFR-01</t>
  </si>
  <si>
    <t>NFR-02</t>
  </si>
  <si>
    <t>NFR-03</t>
  </si>
  <si>
    <t>NFR-04</t>
  </si>
  <si>
    <t>-</t>
  </si>
  <si>
    <t>Performance</t>
  </si>
  <si>
    <t xml:space="preserve">Ngôn ngữ </t>
  </si>
  <si>
    <t>Màu sắc / bố cục</t>
  </si>
  <si>
    <t xml:space="preserve">Bảo mật </t>
  </si>
  <si>
    <t>NFR-05</t>
  </si>
  <si>
    <t>Các thông tin quan trọng như DB Connection, pass , configuration nên được mã hoá.</t>
  </si>
  <si>
    <t>Backup</t>
  </si>
  <si>
    <t>NFR-06</t>
  </si>
  <si>
    <t>NFR-07</t>
  </si>
  <si>
    <t>Deployment Guideline</t>
  </si>
  <si>
    <t xml:space="preserve">Có tài liệu hướng dẫn  config và deploy trên môi trường test </t>
  </si>
  <si>
    <t>Master</t>
  </si>
  <si>
    <t>Detail Sheet</t>
  </si>
  <si>
    <t>All</t>
  </si>
  <si>
    <t>Create new</t>
  </si>
  <si>
    <t>Log</t>
  </si>
  <si>
    <t>NFR-08</t>
  </si>
  <si>
    <t>Mô tả những chức năng cần thiết liên quan đến nghiệp vụ (functional) và tính năng (non-function).</t>
  </si>
  <si>
    <t>1. Overview</t>
  </si>
  <si>
    <t>Responsive</t>
  </si>
  <si>
    <t>Không làm responsive</t>
  </si>
  <si>
    <t>Category Name</t>
  </si>
  <si>
    <t>2. List function</t>
  </si>
  <si>
    <t>Tạo mới / Chỉnh sửa /  tỉ giá / loại tiền thanh toán theo từng tháng</t>
  </si>
  <si>
    <t>3. Function business detail</t>
  </si>
  <si>
    <t>Item Name</t>
  </si>
  <si>
    <t>Address</t>
  </si>
  <si>
    <t>Layout image</t>
  </si>
  <si>
    <t>Định nghĩa các thông tin cơ bản của charter dưới đây và lưu vào database</t>
  </si>
  <si>
    <t>Layout Image</t>
  </si>
  <si>
    <t>Country</t>
  </si>
  <si>
    <t>Phone Number</t>
  </si>
  <si>
    <t>Sub Data</t>
  </si>
  <si>
    <t>SubData</t>
  </si>
  <si>
    <t>Note</t>
  </si>
  <si>
    <t>Currency</t>
  </si>
  <si>
    <t>Quản lý user.</t>
  </si>
  <si>
    <t>Tạo mới / chỉnh sửa /phân quyền user</t>
  </si>
  <si>
    <t>Các thông tin về tỉ giá cần quản lý</t>
  </si>
  <si>
    <t>Rate</t>
  </si>
  <si>
    <t>❎</t>
  </si>
  <si>
    <t>□</t>
  </si>
  <si>
    <t>_</t>
  </si>
  <si>
    <t xml:space="preserve">Header Common </t>
  </si>
  <si>
    <t>Footer Common</t>
  </si>
  <si>
    <t>Menu</t>
  </si>
  <si>
    <t>＜＜</t>
  </si>
  <si>
    <t>＞＞</t>
  </si>
  <si>
    <t>１</t>
  </si>
  <si>
    <t>２</t>
  </si>
  <si>
    <t>３</t>
  </si>
  <si>
    <t>Add new</t>
  </si>
  <si>
    <t>Edit / Delete</t>
  </si>
  <si>
    <t>XXXX</t>
  </si>
  <si>
    <t>XXXXXX</t>
  </si>
  <si>
    <t>XXXXX</t>
  </si>
  <si>
    <t>XXX</t>
  </si>
  <si>
    <t>Search</t>
  </si>
  <si>
    <t>(Tham khao sheet Layout)</t>
  </si>
  <si>
    <t>User</t>
  </si>
  <si>
    <t>Account</t>
  </si>
  <si>
    <t>Password</t>
  </si>
  <si>
    <t>Fullname</t>
  </si>
  <si>
    <t>Department</t>
  </si>
  <si>
    <t>Role</t>
  </si>
  <si>
    <t>I. Common Layout</t>
  </si>
  <si>
    <t>1. Menu</t>
  </si>
  <si>
    <t>□ Report</t>
  </si>
  <si>
    <t>□ Logout</t>
  </si>
  <si>
    <t>Login Date : 2019/02/12</t>
  </si>
  <si>
    <r>
      <rPr>
        <b/>
        <sz val="14"/>
        <rFont val="Tahoma"/>
        <family val="2"/>
      </rPr>
      <t xml:space="preserve">
</t>
    </r>
    <r>
      <rPr>
        <b/>
        <sz val="18"/>
        <color theme="9"/>
        <rFont val="Tahoma"/>
        <family val="2"/>
      </rPr>
      <t>Billable Management System</t>
    </r>
    <r>
      <rPr>
        <b/>
        <sz val="14"/>
        <rFont val="Tahoma"/>
        <family val="2"/>
      </rPr>
      <t xml:space="preserve">
Business Requirement Document
</t>
    </r>
    <r>
      <rPr>
        <b/>
        <sz val="8"/>
        <rFont val="Tahoma"/>
        <family val="2"/>
      </rPr>
      <t xml:space="preserve">
</t>
    </r>
    <r>
      <rPr>
        <b/>
        <sz val="12"/>
        <rFont val="Tahoma"/>
        <family val="2"/>
      </rPr>
      <t xml:space="preserve">Project Code：BMS
</t>
    </r>
    <r>
      <rPr>
        <b/>
        <sz val="12"/>
        <color indexed="60"/>
        <rFont val="Tahoma"/>
        <family val="2"/>
      </rPr>
      <t>Verion：1.0</t>
    </r>
    <r>
      <rPr>
        <b/>
        <sz val="12"/>
        <rFont val="Tahoma"/>
        <family val="2"/>
      </rPr>
      <t xml:space="preserve">
2019.04.20</t>
    </r>
  </si>
  <si>
    <t>Billable Manageme nt System</t>
  </si>
  <si>
    <t>Hiện tại Billable và Effort , chi phí , resource allocation ,invoice đang được quản lý bằng file excel. 
Cần thiết phải có 1 hệ thống WEB để quản lý và tracking được các thông tin trên</t>
  </si>
  <si>
    <t>PHP</t>
  </si>
  <si>
    <t>MySQL</t>
  </si>
  <si>
    <t xml:space="preserve">Laravel </t>
  </si>
  <si>
    <t>Linux, Apache</t>
  </si>
  <si>
    <t>CUSTOMER</t>
  </si>
  <si>
    <t>Khách hàng của SPLUS</t>
  </si>
  <si>
    <t xml:space="preserve">BILLABLE </t>
  </si>
  <si>
    <t xml:space="preserve">Số tiền mà khách hàng sẽ trả cho SPLUS </t>
  </si>
  <si>
    <t>EFFORT PLAN</t>
  </si>
  <si>
    <t>Số effort dự định thực hiện dự án</t>
  </si>
  <si>
    <t>EFFORT EFFECTIENCY</t>
  </si>
  <si>
    <t>Billable effort/ effort plan</t>
  </si>
  <si>
    <t xml:space="preserve">Chương trình đáp ứng qui mô ngừoi dùng từ 50 ~ 100 người access cùng một thời điểm với yêu cầu về performance 
 - Search :  dưới 3s 
 - Add new / Edit : dưới 3s
 - Delete  :dưới 3s
 - Export report :  dưới 5s 
</t>
  </si>
  <si>
    <t>Màu xanh trắng chủ đạo ( Phông màu của Splus)</t>
  </si>
  <si>
    <t>Giao diện tiêng anh.</t>
  </si>
  <si>
    <t>Cần thiết phải backup 1 tuần 1 lần</t>
  </si>
  <si>
    <t>Log thông tin để biết lỗi ở đâu</t>
  </si>
  <si>
    <t>Quản lý Khách hàng</t>
  </si>
  <si>
    <t xml:space="preserve">Tạo mới / Chỉnh sửa / delete
</t>
  </si>
  <si>
    <t>Quản lý estimation</t>
  </si>
  <si>
    <t>Tạo mới / Chỉnh sửa / delete estimation</t>
  </si>
  <si>
    <t>Quản lý khách hàng</t>
  </si>
  <si>
    <t>Quản lý tỉ giá</t>
  </si>
  <si>
    <t>Quản lý user</t>
  </si>
  <si>
    <t>3.1 FR-01 Quản lý Khách hàng</t>
  </si>
  <si>
    <t>Customer Code</t>
  </si>
  <si>
    <t>Customer Name</t>
  </si>
  <si>
    <t>Customer Contact</t>
  </si>
  <si>
    <t>Relation Date</t>
  </si>
  <si>
    <t>Sales Person</t>
  </si>
  <si>
    <t>Roland</t>
  </si>
  <si>
    <t>Shizuoka</t>
  </si>
  <si>
    <t>Japan</t>
  </si>
  <si>
    <t>Hori, XXX</t>
  </si>
  <si>
    <t>Project Code</t>
  </si>
  <si>
    <t>BillableMM</t>
  </si>
  <si>
    <t>TotalAmount</t>
  </si>
  <si>
    <t>StartDate</t>
  </si>
  <si>
    <t>EndDate</t>
  </si>
  <si>
    <t>ProjectStatus</t>
  </si>
  <si>
    <t>TotalAmount2VND</t>
  </si>
  <si>
    <t>ProjectType</t>
  </si>
  <si>
    <t>ResourceType</t>
  </si>
  <si>
    <t>CalendarMM</t>
  </si>
  <si>
    <t>3.2 FR-02 Quản lý Project</t>
  </si>
  <si>
    <t>3.3 FR-03 Quản lý  Estimation</t>
  </si>
  <si>
    <t>ProjectCode</t>
  </si>
  <si>
    <t>EstimationCode</t>
  </si>
  <si>
    <t>UnitPrice</t>
  </si>
  <si>
    <t>Định nghĩa các thông tin cơ bản của Project dưới đây và lưu vào database</t>
  </si>
  <si>
    <t>Định nghĩa các thông tin cơ bản của Estimation dưới đây và lưu vào database</t>
  </si>
  <si>
    <t>Quan ly tir gia</t>
  </si>
  <si>
    <t>Quản lý Project</t>
  </si>
  <si>
    <t>Tạo mới / Chỉnh sửa / delete project</t>
  </si>
  <si>
    <t xml:space="preserve">3.4 FR-04 Quản lý tỉ giá </t>
  </si>
  <si>
    <t>3.9 FR-05Quan ly user</t>
  </si>
  <si>
    <t>Account Name : SonNT</t>
  </si>
  <si>
    <t>□ Cost</t>
  </si>
  <si>
    <t>□ Dashboard</t>
  </si>
  <si>
    <t>□ Project</t>
  </si>
  <si>
    <r>
      <t>□ Cust</t>
    </r>
    <r>
      <rPr>
        <sz val="12"/>
        <color theme="1"/>
        <rFont val="Calibri (Body)_x0000_"/>
      </rPr>
      <t>omer</t>
    </r>
  </si>
  <si>
    <t>□ Rate</t>
  </si>
  <si>
    <t>□ User</t>
  </si>
  <si>
    <t>YearMonth</t>
  </si>
  <si>
    <t>BaseCurrency</t>
  </si>
  <si>
    <t>ExchangeCurrency</t>
  </si>
  <si>
    <t>1. Quản lý Customer</t>
  </si>
  <si>
    <t>Customer Code:</t>
  </si>
  <si>
    <t>Phone</t>
  </si>
  <si>
    <t>Status</t>
  </si>
  <si>
    <t>Sales PIC</t>
  </si>
  <si>
    <t>Germany</t>
  </si>
  <si>
    <t>chunglt@xxx.com.vn</t>
  </si>
  <si>
    <t>yamashita@yama.vn</t>
  </si>
  <si>
    <t>+840293200933</t>
  </si>
  <si>
    <t>10/02/2019</t>
  </si>
  <si>
    <t>SonNT@splus-software.com.vn</t>
  </si>
  <si>
    <t>ManageSide</t>
  </si>
  <si>
    <t>Splus-Japan, Okuyama</t>
  </si>
  <si>
    <t>Okuyama</t>
  </si>
  <si>
    <t>Splus-Software</t>
  </si>
  <si>
    <t>2. Add new Customer</t>
  </si>
  <si>
    <t>▼</t>
  </si>
  <si>
    <t>+84</t>
  </si>
  <si>
    <t>098830232323</t>
  </si>
  <si>
    <t>Customer Person In charge</t>
  </si>
  <si>
    <t>PIC Mail</t>
  </si>
  <si>
    <t>Manage Side</t>
  </si>
  <si>
    <t>Create</t>
  </si>
  <si>
    <t>Cancel</t>
  </si>
  <si>
    <t>3. Edit customer</t>
  </si>
  <si>
    <t>Update</t>
  </si>
  <si>
    <t xml:space="preserve">I. Customer </t>
  </si>
  <si>
    <t xml:space="preserve">II. Customer </t>
  </si>
  <si>
    <t>1. Quản lý Project</t>
  </si>
  <si>
    <t>Project Code:</t>
  </si>
  <si>
    <t>🔲</t>
  </si>
  <si>
    <t>View Closed Project</t>
  </si>
  <si>
    <t>Billable Year</t>
  </si>
  <si>
    <t>TotalExchange2VND</t>
  </si>
  <si>
    <t>Project Status</t>
  </si>
  <si>
    <t>Project Type</t>
  </si>
  <si>
    <t>Resource Type</t>
  </si>
  <si>
    <t xml:space="preserve">Customer </t>
  </si>
  <si>
    <t>BillableEffort</t>
  </si>
  <si>
    <t>Start Date</t>
  </si>
  <si>
    <t>End Date</t>
  </si>
  <si>
    <t>Project Manager</t>
  </si>
  <si>
    <t>2. Add new Project</t>
  </si>
  <si>
    <t>3. Edit Project</t>
  </si>
  <si>
    <t xml:space="preserve">III. Estimation </t>
  </si>
  <si>
    <t>1. Quản lý Estimation</t>
  </si>
  <si>
    <t>2. Add new Estimation</t>
  </si>
  <si>
    <t>3. Edit Estimation</t>
  </si>
  <si>
    <t>Estimation Number</t>
  </si>
  <si>
    <t>Estimation ID</t>
  </si>
  <si>
    <t>Billable Effort</t>
  </si>
  <si>
    <t>Total Amount</t>
  </si>
  <si>
    <t>EstimationType</t>
  </si>
  <si>
    <t>Change Request /New</t>
  </si>
  <si>
    <t>Unit Price</t>
  </si>
  <si>
    <t>Estimation Type</t>
  </si>
  <si>
    <t>□ Estimation</t>
  </si>
  <si>
    <t>10/04/2019</t>
  </si>
  <si>
    <t>ODC</t>
  </si>
  <si>
    <t>FixedPrice</t>
  </si>
  <si>
    <t>Short_Onsite</t>
  </si>
  <si>
    <t>Long_Onsite</t>
  </si>
  <si>
    <t>Offshore</t>
  </si>
  <si>
    <t>Chuẩn bị data master cho application.</t>
  </si>
  <si>
    <t xml:space="preserve">IV. Quan ly tỉ giá </t>
  </si>
  <si>
    <t>narita@yahoo.com</t>
  </si>
  <si>
    <t>1. Quản lý tỉ giá</t>
  </si>
  <si>
    <t>Year.Month</t>
  </si>
  <si>
    <t>Báe</t>
  </si>
  <si>
    <t>1. Quản lý user</t>
  </si>
  <si>
    <t>2. Add new ti gia</t>
  </si>
  <si>
    <t>3. Edit ti gia</t>
  </si>
  <si>
    <t xml:space="preserve">V. Quan ly user </t>
  </si>
  <si>
    <t>FullName</t>
  </si>
  <si>
    <t>Edit / Delete/ResetPW</t>
  </si>
  <si>
    <t xml:space="preserve"> </t>
  </si>
  <si>
    <t>Locked</t>
  </si>
  <si>
    <t>Normal</t>
  </si>
  <si>
    <t>Unused</t>
  </si>
  <si>
    <t>Admin</t>
  </si>
  <si>
    <t>2. Add new user</t>
  </si>
  <si>
    <t>3. Edit user</t>
  </si>
  <si>
    <t>Dashboard</t>
  </si>
  <si>
    <t>Revenue</t>
  </si>
  <si>
    <t>Cost</t>
  </si>
  <si>
    <t>　Quản lý khách hàng</t>
  </si>
  <si>
    <t xml:space="preserve">   Quản lý cac dự án</t>
  </si>
  <si>
    <t xml:space="preserve">   Quản lý các estimation / Change Request</t>
  </si>
  <si>
    <t xml:space="preserve">  Quản lý tỉ giá. Mỗi tháng sẽ có 1 tỉ giá</t>
  </si>
  <si>
    <t xml:space="preserve"> Quản lý user</t>
  </si>
  <si>
    <t xml:space="preserve"> Report </t>
  </si>
  <si>
    <t xml:space="preserve"> Quản lý về Cost</t>
  </si>
  <si>
    <t>Hiển thị graph một vài thông tin</t>
  </si>
  <si>
    <t xml:space="preserve">I. Dashboard </t>
  </si>
  <si>
    <t xml:space="preserve">1. Quản lý </t>
  </si>
  <si>
    <t>① Effort Effeciency</t>
  </si>
  <si>
    <t>Year Month</t>
  </si>
  <si>
    <t>EE(%)</t>
  </si>
  <si>
    <t>② Billable Effort</t>
  </si>
  <si>
    <t>MM</t>
  </si>
  <si>
    <t>(VND)</t>
  </si>
  <si>
    <t>Effort Effeciency</t>
  </si>
  <si>
    <t>Person In charge</t>
  </si>
  <si>
    <t>Monthly Timesheet</t>
  </si>
  <si>
    <t>Monthly Invoice</t>
  </si>
  <si>
    <t>④ Effort Effeciency Low</t>
  </si>
  <si>
    <t>20/4/2019</t>
  </si>
  <si>
    <t>Type3</t>
  </si>
  <si>
    <t>MSS</t>
  </si>
  <si>
    <t>26/4/2019</t>
  </si>
  <si>
    <t>TTPS</t>
  </si>
  <si>
    <t>③ Next Invoice Project</t>
  </si>
  <si>
    <t>Due Date</t>
  </si>
  <si>
    <t>NghiaNH</t>
  </si>
  <si>
    <t>ThienPG</t>
  </si>
  <si>
    <t>TrungLT</t>
  </si>
  <si>
    <t>Gettiis</t>
  </si>
  <si>
    <t>NgoanTT</t>
  </si>
  <si>
    <t>M</t>
  </si>
  <si>
    <t>Update Master Layout</t>
  </si>
  <si>
    <t>1.1</t>
  </si>
  <si>
    <t>Update Dashboard Layout</t>
  </si>
  <si>
    <t>Invoice</t>
  </si>
  <si>
    <t>Estimate EndDate</t>
  </si>
  <si>
    <t xml:space="preserve">🔲  Tentative </t>
  </si>
  <si>
    <t xml:space="preserve">🔲 On-Going </t>
  </si>
  <si>
    <t xml:space="preserve">🔲Close </t>
  </si>
  <si>
    <t>View Project Status</t>
  </si>
  <si>
    <t>Billabe(MM)</t>
  </si>
  <si>
    <t>Project Value</t>
  </si>
  <si>
    <t>Effort Effeciency(%)</t>
  </si>
  <si>
    <t>&gt;&gt;</t>
  </si>
  <si>
    <t>Closed</t>
  </si>
  <si>
    <t>On-going</t>
  </si>
  <si>
    <t>Tentative</t>
  </si>
  <si>
    <t>10/4/2019</t>
  </si>
  <si>
    <t>1/1/2019</t>
  </si>
  <si>
    <t>2/3/2019</t>
  </si>
  <si>
    <t>31/12/2019</t>
  </si>
  <si>
    <t>1/1/2018</t>
  </si>
  <si>
    <t>28/2/2020</t>
  </si>
  <si>
    <t>12/12/2018</t>
  </si>
  <si>
    <t>28/2/2019</t>
  </si>
  <si>
    <t>1/4/2019</t>
  </si>
  <si>
    <t>31/10/2019</t>
  </si>
  <si>
    <t>2/12/2018</t>
  </si>
  <si>
    <t>30/4/2019</t>
  </si>
  <si>
    <t>JPY</t>
  </si>
  <si>
    <t>USD</t>
  </si>
  <si>
    <t>Calenda(MM)</t>
  </si>
  <si>
    <t>Project Value(USD)</t>
  </si>
  <si>
    <t>JUN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</si>
  <si>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</si>
  <si>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</si>
  <si>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</si>
  <si>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</si>
  <si>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</si>
  <si>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</si>
  <si>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</si>
  <si>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</si>
  <si>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</si>
  <si>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</si>
  <si>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XXXXXXXX</t>
  </si>
  <si>
    <t>XX/XX/XXXX</t>
  </si>
  <si>
    <t>Estimation Code</t>
  </si>
  <si>
    <t>Effort Type</t>
  </si>
  <si>
    <t>Billable EE(MM)</t>
  </si>
  <si>
    <t>Calenda EE(MM)</t>
  </si>
  <si>
    <t>New</t>
  </si>
  <si>
    <t>Change Request</t>
  </si>
  <si>
    <t>XXXX_1</t>
  </si>
  <si>
    <t>XXXX_2</t>
  </si>
  <si>
    <t>XXXX_3</t>
  </si>
  <si>
    <t>XXXX_4</t>
  </si>
  <si>
    <t>Total</t>
  </si>
  <si>
    <t>JAN</t>
  </si>
  <si>
    <t>Quan ly cost cua cong ty</t>
  </si>
  <si>
    <t>1. Quản lý Cost</t>
  </si>
  <si>
    <t>Month</t>
  </si>
  <si>
    <t>　v</t>
  </si>
  <si>
    <t>Date</t>
  </si>
  <si>
    <t>CostName</t>
  </si>
  <si>
    <t>01/04/2019</t>
  </si>
  <si>
    <t>Category</t>
  </si>
  <si>
    <t>Number</t>
  </si>
  <si>
    <t>ToVND</t>
  </si>
  <si>
    <t>Tien nha thang 4</t>
  </si>
  <si>
    <t>Office</t>
  </si>
  <si>
    <t>VND</t>
  </si>
  <si>
    <t>Confirmed</t>
  </si>
  <si>
    <t>Tien tiep khach Nobita</t>
  </si>
  <si>
    <t>Sales</t>
  </si>
  <si>
    <t>Tien cong tac Japan</t>
  </si>
  <si>
    <t>Cost Name</t>
  </si>
  <si>
    <t>To VND</t>
  </si>
  <si>
    <t>Edit</t>
  </si>
  <si>
    <t>4. Approve Cost</t>
  </si>
  <si>
    <t>Regist</t>
  </si>
  <si>
    <t>2. Add cost</t>
  </si>
  <si>
    <t>3. Edit cost</t>
  </si>
  <si>
    <t>Reject</t>
  </si>
  <si>
    <t>Approve</t>
  </si>
  <si>
    <t>`</t>
  </si>
  <si>
    <t>Cause</t>
  </si>
  <si>
    <t>Approved</t>
  </si>
  <si>
    <t>4. Approve Estimation</t>
  </si>
  <si>
    <t>Quan ly ve Invoice</t>
  </si>
  <si>
    <t>Quan ly ve Report</t>
  </si>
  <si>
    <t>Calendar EE (MM)</t>
  </si>
  <si>
    <t>Payment</t>
  </si>
  <si>
    <t>　&lt;&lt;</t>
  </si>
  <si>
    <t>Project</t>
  </si>
  <si>
    <t>Estimation</t>
  </si>
  <si>
    <t>To Customer</t>
  </si>
  <si>
    <t>Invoice Date</t>
  </si>
  <si>
    <t>Payment Due Date</t>
  </si>
  <si>
    <t>Amount</t>
  </si>
  <si>
    <t>Invoice Language</t>
  </si>
  <si>
    <t>Sub Total</t>
  </si>
  <si>
    <t>Tax</t>
  </si>
  <si>
    <t>Banking Name</t>
  </si>
  <si>
    <t>Banking Account</t>
  </si>
  <si>
    <t>Total in words :</t>
  </si>
  <si>
    <t>One million USD</t>
  </si>
  <si>
    <t>Submit</t>
  </si>
  <si>
    <t>Invoice No</t>
  </si>
  <si>
    <t>List Invoice</t>
  </si>
  <si>
    <t>Invoice Status</t>
  </si>
  <si>
    <t>Edit/ Delete</t>
  </si>
  <si>
    <t>2.000.000</t>
  </si>
  <si>
    <t>Ewerk</t>
  </si>
  <si>
    <t>Splus-Japan</t>
  </si>
  <si>
    <t>EWK201904</t>
  </si>
  <si>
    <t>HKK201904</t>
  </si>
  <si>
    <t>VNC201904</t>
  </si>
  <si>
    <t>VINA CAPITAL</t>
  </si>
  <si>
    <t>Create New</t>
  </si>
  <si>
    <t>Create / Edit Invoice</t>
  </si>
  <si>
    <t>Export CSV</t>
  </si>
  <si>
    <t>VNC201903</t>
  </si>
  <si>
    <t>Approve Invoice</t>
  </si>
  <si>
    <t>Address: 1-7-20,CHUO AOBA-KU SENDAI-SHI, MIYAGI JAPAN</t>
  </si>
  <si>
    <t>Tel: 022-265-7233 - Fax: 022-265-7235- Email: kanri@or.knt-th.co.jp</t>
  </si>
  <si>
    <t>REMITTANCE  INSTRUCTION :</t>
  </si>
  <si>
    <t>ACCOUNT NAME</t>
  </si>
  <si>
    <t>ACCOUNT NUMBER</t>
  </si>
  <si>
    <t>: 068.840.070.000.886 (USD)</t>
  </si>
  <si>
    <t>BANK ADDRESS</t>
  </si>
  <si>
    <t xml:space="preserve">BENEFICIARY'S BANK    </t>
  </si>
  <si>
    <t>SWIFT CODE</t>
  </si>
  <si>
    <t>SPLUS-SOFTWARE</t>
  </si>
  <si>
    <t>Address : 8th floor, HaDo Airport Building ,No.02 HongHa Street, Ward 2, 3Tan Binh District, HCM City, Vietnam</t>
  </si>
  <si>
    <t>Phone : +848 22 47 68 78</t>
  </si>
  <si>
    <t>INVOICE</t>
  </si>
  <si>
    <t>Soft Relation . Company LTD</t>
  </si>
  <si>
    <t>Bill To:</t>
  </si>
  <si>
    <t>DATE</t>
  </si>
  <si>
    <t>INVOICE NO</t>
  </si>
  <si>
    <t>SPLUSJP201901</t>
  </si>
  <si>
    <t>DEADLINE</t>
    <phoneticPr fontId="2" type="noConversion"/>
  </si>
  <si>
    <t>Estimate</t>
  </si>
  <si>
    <t>: SPLUS-SOFTWARE JSC</t>
  </si>
  <si>
    <t>: PHO QUANG TRANSACTION</t>
  </si>
  <si>
    <t>: XCDFD</t>
  </si>
  <si>
    <t>: SACOMBANK</t>
  </si>
  <si>
    <t>Attachment file</t>
  </si>
  <si>
    <t>FileSelect</t>
  </si>
  <si>
    <t>Item</t>
  </si>
  <si>
    <t xml:space="preserve"> Plan</t>
  </si>
  <si>
    <t>Actual</t>
  </si>
  <si>
    <t>Plan</t>
  </si>
  <si>
    <t>Profit</t>
  </si>
  <si>
    <t>Jan</t>
  </si>
  <si>
    <t>FINAnCIAL REPORT(Vietnamese)</t>
  </si>
  <si>
    <t>VietjetAir</t>
  </si>
  <si>
    <t>Revenue(VND)</t>
  </si>
  <si>
    <t>VNCaptial</t>
  </si>
  <si>
    <t>Linkst</t>
  </si>
  <si>
    <t>DAC</t>
  </si>
  <si>
    <t>TACCD</t>
  </si>
  <si>
    <t>Report Revenue by Month</t>
  </si>
  <si>
    <t>Feb</t>
  </si>
  <si>
    <t>Mar</t>
  </si>
  <si>
    <t>Apr</t>
  </si>
  <si>
    <t>May</t>
  </si>
  <si>
    <t>Cost by Category</t>
  </si>
  <si>
    <t>Cost(VND)</t>
  </si>
  <si>
    <t>SalesVN</t>
  </si>
  <si>
    <t>Daily</t>
  </si>
  <si>
    <t>Insurance</t>
  </si>
  <si>
    <t>Benefit</t>
  </si>
  <si>
    <t>Salary</t>
  </si>
  <si>
    <t>Administrator/Approver/Project Manager/User</t>
  </si>
  <si>
    <t>Approved/New/ Reject</t>
  </si>
  <si>
    <t>MonthlyTimesheet</t>
  </si>
  <si>
    <t>MonthlyInvoice</t>
  </si>
  <si>
    <t>Yes/No</t>
  </si>
  <si>
    <t>ProjectManager</t>
  </si>
  <si>
    <t>TimesheetDuaDate</t>
  </si>
  <si>
    <t>InvoiceDuaDate</t>
  </si>
  <si>
    <t>Ongoing</t>
  </si>
  <si>
    <t>Yes</t>
  </si>
  <si>
    <t>Every 16</t>
  </si>
  <si>
    <t>End of Month</t>
  </si>
  <si>
    <t>TimesheetDueDay</t>
  </si>
  <si>
    <t>InvoiceDueDay</t>
  </si>
  <si>
    <t>Timesheet  DueDay</t>
  </si>
  <si>
    <t>Invoice DueDay</t>
  </si>
  <si>
    <t>Next Invoice</t>
  </si>
  <si>
    <t>Effort Effeciency Project</t>
  </si>
  <si>
    <t>Monthly Effort Effeciency</t>
  </si>
  <si>
    <t>Hiển thị report Monthly Effort Effeciency các tháng</t>
  </si>
  <si>
    <t>Hiển thị report Billable Effort các tháng</t>
  </si>
  <si>
    <t>Hiển thị Next Invoice cho lần tới ( max 5 item)</t>
  </si>
  <si>
    <t>Hiển thị danh sách các dự án có EE thấp ( max 5 item)</t>
  </si>
  <si>
    <t>Effort</t>
  </si>
  <si>
    <t xml:space="preserve"> Quản lý Effort</t>
  </si>
  <si>
    <t>I. Effort Management</t>
  </si>
  <si>
    <t>1. Effort List</t>
  </si>
  <si>
    <t>Effort Update</t>
  </si>
  <si>
    <t>Cost List</t>
  </si>
  <si>
    <t>Add Cost</t>
  </si>
  <si>
    <t>Edit Cost</t>
  </si>
  <si>
    <t>Approve Cost</t>
  </si>
  <si>
    <t>Effort List</t>
  </si>
  <si>
    <t>Invoice List</t>
  </si>
  <si>
    <t>Add Invoice</t>
  </si>
  <si>
    <t>Edit Invoice</t>
  </si>
  <si>
    <t>Quan ly Invoice cua cong ty</t>
  </si>
  <si>
    <t>Quản lý Report</t>
  </si>
  <si>
    <t>Effort Report</t>
  </si>
  <si>
    <t>1. Report Effort</t>
  </si>
  <si>
    <t>2.Report Financial</t>
  </si>
  <si>
    <t>Financial Report</t>
  </si>
  <si>
    <t>3. Report Revenue by Customer</t>
  </si>
  <si>
    <t>Revenue by Customer Report</t>
  </si>
  <si>
    <t>Revenue by Month Report</t>
  </si>
  <si>
    <t>Cost by Category Report</t>
  </si>
  <si>
    <t>Hien thi Effort cua cac du an</t>
  </si>
  <si>
    <t>Quantity</t>
  </si>
  <si>
    <t>□ Effort</t>
  </si>
  <si>
    <t>□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</si>
</sst>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[$-1010000]d/m/yyyy;@"/>
    <numFmt numFmtId="166" formatCode="0.00_);[Red]\(0.00\)"/>
    <numFmt numFmtId="167" formatCode="[$-409]d\-mmm\-yy;@"/>
    <numFmt numFmtId="168" formatCode="0.0"/>
    <numFmt numFmtId="169" formatCode="yyyy&quot;年&quot;m&quot;月&quot;d&quot;日&quot;;@"/>
  </numFmts>
  <fonts count="36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name val="ＭＳ Ｐゴシック"/>
      <family val="3"/>
      <charset val="128"/>
    </font>
    <font>
      <b/>
      <sz val="20"/>
      <name val="Tahoma"/>
      <family val="2"/>
    </font>
    <font>
      <b/>
      <sz val="14"/>
      <color indexed="17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sz val="12"/>
      <color indexed="60"/>
      <name val="Tahoma"/>
      <family val="2"/>
    </font>
    <font>
      <sz val="10"/>
      <color indexed="18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8"/>
      <color theme="9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name val="明朝"/>
      <family val="1"/>
      <charset val="128"/>
    </font>
    <font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Tahoma"/>
      <family val="2"/>
    </font>
    <font>
      <sz val="12"/>
      <color theme="1"/>
      <name val="Calibri (Body)_x0000_"/>
    </font>
    <font>
      <u/>
      <sz val="12"/>
      <color theme="10"/>
      <name val="Calibri"/>
      <family val="2"/>
      <scheme val="minor"/>
    </font>
    <font>
      <u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alibri"/>
      <family val="2"/>
      <scheme val="minor"/>
    </font>
    <font>
      <sz val="10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B1BBCC"/>
      </bottom>
      <diagonal/>
    </border>
    <border>
      <left/>
      <right/>
      <top style="thin">
        <color indexed="64"/>
      </top>
      <bottom style="thin">
        <color rgb="FFB1BBCC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</borders>
  <cellStyleXfs count="15">
    <xf numFmtId="0" fontId="0" fillId="0" borderId="0"/>
    <xf numFmtId="164" fontId="1" fillId="0" borderId="0"/>
    <xf numFmtId="164" fontId="4" fillId="0" borderId="0"/>
    <xf numFmtId="164" fontId="4" fillId="0" borderId="0"/>
    <xf numFmtId="164" fontId="1" fillId="0" borderId="0"/>
    <xf numFmtId="164" fontId="1" fillId="0" borderId="0"/>
    <xf numFmtId="164" fontId="4" fillId="0" borderId="0">
      <alignment vertical="center"/>
    </xf>
    <xf numFmtId="40" fontId="4" fillId="0" borderId="0" applyFont="0" applyFill="0" applyBorder="0" applyAlignment="0" applyProtection="0">
      <alignment vertical="center"/>
    </xf>
    <xf numFmtId="0" fontId="4" fillId="0" borderId="0"/>
    <xf numFmtId="0" fontId="18" fillId="0" borderId="0"/>
    <xf numFmtId="41" fontId="21" fillId="0" borderId="0" applyFont="0" applyFill="0" applyBorder="0" applyAlignment="0" applyProtection="0"/>
    <xf numFmtId="0" fontId="1" fillId="0" borderId="0"/>
    <xf numFmtId="43" fontId="23" fillId="0" borderId="0" applyFill="0" applyBorder="0" applyAlignment="0" applyProtection="0"/>
    <xf numFmtId="0" fontId="26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487">
    <xf numFmtId="0" fontId="0" fillId="0" borderId="0" xfId="0"/>
    <xf numFmtId="164" fontId="3" fillId="0" borderId="0" xfId="1" applyFont="1"/>
    <xf numFmtId="164" fontId="2" fillId="0" borderId="0" xfId="1" applyFont="1" applyFill="1" applyAlignment="1">
      <alignment horizontal="center"/>
    </xf>
    <xf numFmtId="164" fontId="3" fillId="0" borderId="0" xfId="2" applyFont="1" applyAlignment="1">
      <alignment horizontal="center"/>
    </xf>
    <xf numFmtId="164" fontId="3" fillId="0" borderId="1" xfId="1" applyFont="1" applyFill="1" applyBorder="1" applyAlignment="1"/>
    <xf numFmtId="164" fontId="3" fillId="0" borderId="1" xfId="2" applyFont="1" applyBorder="1" applyAlignment="1"/>
    <xf numFmtId="164" fontId="3" fillId="0" borderId="5" xfId="1" applyFont="1" applyBorder="1"/>
    <xf numFmtId="49" fontId="3" fillId="0" borderId="0" xfId="1" applyNumberFormat="1" applyFont="1"/>
    <xf numFmtId="164" fontId="10" fillId="0" borderId="0" xfId="3" applyFont="1"/>
    <xf numFmtId="164" fontId="3" fillId="0" borderId="0" xfId="2" applyFont="1" applyBorder="1" applyAlignment="1">
      <alignment horizontal="center" vertical="center" wrapText="1"/>
    </xf>
    <xf numFmtId="164" fontId="3" fillId="0" borderId="0" xfId="2" applyFont="1" applyAlignment="1">
      <alignment horizontal="center" vertical="center" wrapText="1"/>
    </xf>
    <xf numFmtId="164" fontId="11" fillId="0" borderId="0" xfId="1" applyFont="1"/>
    <xf numFmtId="164" fontId="11" fillId="0" borderId="5" xfId="1" applyFont="1" applyBorder="1"/>
    <xf numFmtId="165" fontId="11" fillId="2" borderId="19" xfId="1" applyNumberFormat="1" applyFont="1" applyFill="1" applyBorder="1" applyAlignment="1">
      <alignment horizontal="left" vertical="center" wrapText="1"/>
    </xf>
    <xf numFmtId="164" fontId="11" fillId="0" borderId="0" xfId="1" quotePrefix="1" applyFont="1"/>
    <xf numFmtId="165" fontId="11" fillId="2" borderId="19" xfId="1" applyNumberFormat="1" applyFont="1" applyFill="1" applyBorder="1" applyAlignment="1">
      <alignment horizontal="left" wrapText="1"/>
    </xf>
    <xf numFmtId="165" fontId="11" fillId="2" borderId="25" xfId="1" applyNumberFormat="1" applyFont="1" applyFill="1" applyBorder="1" applyAlignment="1">
      <alignment horizontal="center" wrapText="1"/>
    </xf>
    <xf numFmtId="164" fontId="13" fillId="3" borderId="17" xfId="1" applyFont="1" applyFill="1" applyBorder="1" applyAlignment="1">
      <alignment horizontal="center" vertical="center" wrapText="1"/>
    </xf>
    <xf numFmtId="164" fontId="13" fillId="3" borderId="27" xfId="1" applyFont="1" applyFill="1" applyBorder="1" applyAlignment="1">
      <alignment horizontal="center" vertical="center" wrapText="1"/>
    </xf>
    <xf numFmtId="164" fontId="11" fillId="0" borderId="0" xfId="4" applyFont="1"/>
    <xf numFmtId="164" fontId="13" fillId="0" borderId="0" xfId="4" applyFont="1" applyAlignment="1"/>
    <xf numFmtId="164" fontId="11" fillId="0" borderId="0" xfId="4" applyFont="1" applyAlignment="1">
      <alignment horizontal="left"/>
    </xf>
    <xf numFmtId="164" fontId="13" fillId="0" borderId="0" xfId="4" applyFont="1"/>
    <xf numFmtId="164" fontId="13" fillId="0" borderId="0" xfId="5" applyFont="1" applyAlignment="1">
      <alignment horizontal="left"/>
    </xf>
    <xf numFmtId="164" fontId="11" fillId="0" borderId="0" xfId="6" applyFont="1">
      <alignment vertical="center"/>
    </xf>
    <xf numFmtId="4" fontId="11" fillId="0" borderId="0" xfId="5" applyNumberFormat="1" applyFont="1"/>
    <xf numFmtId="164" fontId="13" fillId="0" borderId="0" xfId="4" applyFont="1" applyAlignment="1">
      <alignment horizontal="left"/>
    </xf>
    <xf numFmtId="4" fontId="11" fillId="0" borderId="0" xfId="4" applyNumberFormat="1" applyFont="1"/>
    <xf numFmtId="0" fontId="11" fillId="0" borderId="0" xfId="0" applyFont="1" applyAlignment="1">
      <alignment vertical="center"/>
    </xf>
    <xf numFmtId="164" fontId="11" fillId="0" borderId="0" xfId="5" applyFont="1" applyAlignment="1">
      <alignment horizontal="left"/>
    </xf>
    <xf numFmtId="164" fontId="13" fillId="0" borderId="0" xfId="5" applyFont="1"/>
    <xf numFmtId="164" fontId="11" fillId="0" borderId="0" xfId="5" applyFont="1" applyBorder="1" applyAlignment="1">
      <alignment horizontal="center"/>
    </xf>
    <xf numFmtId="164" fontId="11" fillId="0" borderId="0" xfId="5" applyFont="1" applyBorder="1" applyAlignment="1">
      <alignment horizontal="left" vertical="center" wrapText="1"/>
    </xf>
    <xf numFmtId="4" fontId="11" fillId="0" borderId="0" xfId="5" applyNumberFormat="1" applyFont="1" applyFill="1" applyBorder="1" applyAlignment="1">
      <alignment horizontal="left" wrapText="1"/>
    </xf>
    <xf numFmtId="4" fontId="11" fillId="0" borderId="0" xfId="5" applyNumberFormat="1" applyFont="1" applyFill="1" applyBorder="1" applyAlignment="1">
      <alignment horizontal="left"/>
    </xf>
    <xf numFmtId="164" fontId="13" fillId="3" borderId="16" xfId="4" applyFont="1" applyFill="1" applyBorder="1" applyAlignment="1"/>
    <xf numFmtId="4" fontId="11" fillId="0" borderId="0" xfId="5" applyNumberFormat="1" applyFont="1" applyFill="1" applyBorder="1" applyAlignment="1">
      <alignment horizontal="left" vertical="center" wrapText="1" indent="1"/>
    </xf>
    <xf numFmtId="4" fontId="11" fillId="0" borderId="0" xfId="5" applyNumberFormat="1" applyFont="1" applyFill="1" applyBorder="1" applyAlignment="1">
      <alignment horizontal="left" vertical="center" indent="1"/>
    </xf>
    <xf numFmtId="164" fontId="11" fillId="0" borderId="0" xfId="5" applyFont="1" applyFill="1" applyBorder="1" applyAlignment="1">
      <alignment horizontal="left" vertical="center" indent="1"/>
    </xf>
    <xf numFmtId="164" fontId="13" fillId="0" borderId="0" xfId="5" applyFont="1" applyFill="1"/>
    <xf numFmtId="164" fontId="13" fillId="3" borderId="16" xfId="5" applyFont="1" applyFill="1" applyBorder="1" applyAlignment="1">
      <alignment horizontal="center"/>
    </xf>
    <xf numFmtId="164" fontId="11" fillId="0" borderId="16" xfId="5" applyFont="1" applyBorder="1" applyAlignment="1">
      <alignment horizontal="center" vertical="center"/>
    </xf>
    <xf numFmtId="164" fontId="13" fillId="3" borderId="16" xfId="4" applyFont="1" applyFill="1" applyBorder="1" applyAlignment="1">
      <alignment horizontal="center"/>
    </xf>
    <xf numFmtId="164" fontId="11" fillId="0" borderId="16" xfId="4" applyFont="1" applyBorder="1" applyAlignment="1">
      <alignment horizontal="center" vertical="center"/>
    </xf>
    <xf numFmtId="164" fontId="11" fillId="0" borderId="16" xfId="4" applyFont="1" applyFill="1" applyBorder="1" applyAlignment="1">
      <alignment horizontal="center" vertical="center"/>
    </xf>
    <xf numFmtId="164" fontId="16" fillId="3" borderId="16" xfId="4" applyFont="1" applyFill="1" applyBorder="1" applyAlignment="1">
      <alignment horizontal="center"/>
    </xf>
    <xf numFmtId="164" fontId="11" fillId="3" borderId="16" xfId="4" applyFont="1" applyFill="1" applyBorder="1" applyAlignment="1">
      <alignment horizontal="center"/>
    </xf>
    <xf numFmtId="164" fontId="11" fillId="0" borderId="16" xfId="4" applyFont="1" applyBorder="1" applyAlignment="1"/>
    <xf numFmtId="164" fontId="11" fillId="3" borderId="16" xfId="4" applyFont="1" applyFill="1" applyBorder="1" applyAlignmen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29" xfId="0" applyFill="1" applyBorder="1"/>
    <xf numFmtId="0" fontId="0" fillId="3" borderId="30" xfId="0" applyFill="1" applyBorder="1"/>
    <xf numFmtId="0" fontId="0" fillId="3" borderId="16" xfId="0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7" xfId="0" applyBorder="1"/>
    <xf numFmtId="0" fontId="0" fillId="0" borderId="0" xfId="0" applyBorder="1"/>
    <xf numFmtId="0" fontId="0" fillId="0" borderId="35" xfId="0" applyBorder="1"/>
    <xf numFmtId="0" fontId="0" fillId="0" borderId="36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9" xfId="0" applyFill="1" applyBorder="1" applyAlignment="1">
      <alignment vertical="center"/>
    </xf>
    <xf numFmtId="0" fontId="20" fillId="9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17" fillId="0" borderId="0" xfId="0" applyFont="1"/>
    <xf numFmtId="0" fontId="0" fillId="0" borderId="3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7" borderId="36" xfId="0" applyFill="1" applyBorder="1" applyAlignment="1">
      <alignment vertical="center"/>
    </xf>
    <xf numFmtId="0" fontId="0" fillId="7" borderId="38" xfId="0" applyFill="1" applyBorder="1" applyAlignment="1">
      <alignment vertical="center"/>
    </xf>
    <xf numFmtId="0" fontId="0" fillId="7" borderId="37" xfId="0" applyFill="1" applyBorder="1" applyAlignment="1">
      <alignment vertical="center"/>
    </xf>
    <xf numFmtId="0" fontId="0" fillId="7" borderId="39" xfId="0" applyFill="1" applyBorder="1" applyAlignment="1">
      <alignment vertical="center"/>
    </xf>
    <xf numFmtId="0" fontId="0" fillId="7" borderId="40" xfId="0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38" xfId="0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9" xfId="0" applyFill="1" applyBorder="1" applyAlignment="1">
      <alignment vertical="center"/>
    </xf>
    <xf numFmtId="0" fontId="0" fillId="6" borderId="40" xfId="0" applyFill="1" applyBorder="1" applyAlignment="1">
      <alignment vertical="center"/>
    </xf>
    <xf numFmtId="0" fontId="0" fillId="6" borderId="41" xfId="0" applyFill="1" applyBorder="1" applyAlignment="1">
      <alignment vertical="center"/>
    </xf>
    <xf numFmtId="0" fontId="0" fillId="0" borderId="38" xfId="0" applyFill="1" applyBorder="1"/>
    <xf numFmtId="0" fontId="0" fillId="0" borderId="40" xfId="0" applyFill="1" applyBorder="1" applyAlignment="1">
      <alignment vertical="center"/>
    </xf>
    <xf numFmtId="0" fontId="0" fillId="0" borderId="40" xfId="0" applyFill="1" applyBorder="1"/>
    <xf numFmtId="0" fontId="0" fillId="0" borderId="37" xfId="0" applyFill="1" applyBorder="1"/>
    <xf numFmtId="0" fontId="0" fillId="0" borderId="35" xfId="0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0" fillId="0" borderId="41" xfId="0" applyFill="1" applyBorder="1"/>
    <xf numFmtId="41" fontId="22" fillId="0" borderId="0" xfId="10" applyFont="1" applyFill="1" applyBorder="1" applyAlignment="1"/>
    <xf numFmtId="0" fontId="0" fillId="0" borderId="0" xfId="0" applyFill="1" applyBorder="1" applyAlignment="1"/>
    <xf numFmtId="0" fontId="0" fillId="7" borderId="34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0" fontId="0" fillId="6" borderId="0" xfId="0" quotePrefix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0" fillId="0" borderId="31" xfId="0" applyBorder="1" applyAlignment="1">
      <alignment horizontal="right"/>
    </xf>
    <xf numFmtId="0" fontId="0" fillId="0" borderId="16" xfId="0" quotePrefix="1" applyBorder="1"/>
    <xf numFmtId="0" fontId="0" fillId="0" borderId="29" xfId="0" quotePrefix="1" applyBorder="1"/>
    <xf numFmtId="1" fontId="0" fillId="0" borderId="0" xfId="0" applyNumberFormat="1"/>
    <xf numFmtId="49" fontId="0" fillId="0" borderId="0" xfId="0" applyNumberFormat="1"/>
    <xf numFmtId="41" fontId="0" fillId="0" borderId="0" xfId="10" applyFont="1"/>
    <xf numFmtId="0" fontId="0" fillId="0" borderId="0" xfId="0" applyBorder="1" applyAlignment="1">
      <alignment horizontal="right"/>
    </xf>
    <xf numFmtId="9" fontId="0" fillId="0" borderId="0" xfId="0" applyNumberFormat="1" applyBorder="1"/>
    <xf numFmtId="0" fontId="0" fillId="8" borderId="16" xfId="0" applyFill="1" applyBorder="1" applyAlignment="1"/>
    <xf numFmtId="41" fontId="0" fillId="6" borderId="29" xfId="10" applyFont="1" applyFill="1" applyBorder="1" applyAlignment="1">
      <alignment horizontal="center"/>
    </xf>
    <xf numFmtId="41" fontId="0" fillId="6" borderId="16" xfId="10" applyFont="1" applyFill="1" applyBorder="1" applyAlignment="1">
      <alignment horizontal="center"/>
    </xf>
    <xf numFmtId="41" fontId="0" fillId="6" borderId="29" xfId="10" applyFont="1" applyFill="1" applyBorder="1" applyAlignment="1">
      <alignment horizontal="center"/>
    </xf>
    <xf numFmtId="0" fontId="0" fillId="9" borderId="16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0" fillId="4" borderId="29" xfId="0" applyFill="1" applyBorder="1" applyAlignment="1">
      <alignment vertical="center"/>
    </xf>
    <xf numFmtId="0" fontId="0" fillId="4" borderId="31" xfId="0" applyFill="1" applyBorder="1" applyAlignment="1">
      <alignment vertical="center"/>
    </xf>
    <xf numFmtId="0" fontId="0" fillId="4" borderId="16" xfId="0" quotePrefix="1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9" borderId="31" xfId="0" applyFill="1" applyBorder="1" applyAlignment="1">
      <alignment vertical="center"/>
    </xf>
    <xf numFmtId="0" fontId="0" fillId="9" borderId="16" xfId="0" quotePrefix="1" applyFill="1" applyBorder="1" applyAlignment="1">
      <alignment vertical="center"/>
    </xf>
    <xf numFmtId="0" fontId="26" fillId="9" borderId="16" xfId="13" quotePrefix="1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41" fontId="0" fillId="12" borderId="29" xfId="10" applyFont="1" applyFill="1" applyBorder="1" applyAlignment="1">
      <alignment horizontal="right"/>
    </xf>
    <xf numFmtId="41" fontId="0" fillId="12" borderId="16" xfId="10" applyFont="1" applyFill="1" applyBorder="1" applyAlignment="1">
      <alignment horizontal="right"/>
    </xf>
    <xf numFmtId="2" fontId="0" fillId="9" borderId="16" xfId="0" quotePrefix="1" applyNumberFormat="1" applyFill="1" applyBorder="1" applyAlignment="1">
      <alignment horizontal="right"/>
    </xf>
    <xf numFmtId="2" fontId="0" fillId="13" borderId="16" xfId="0" quotePrefix="1" applyNumberFormat="1" applyFill="1" applyBorder="1" applyAlignment="1">
      <alignment horizontal="right"/>
    </xf>
    <xf numFmtId="2" fontId="0" fillId="0" borderId="16" xfId="0" quotePrefix="1" applyNumberFormat="1" applyBorder="1" applyAlignment="1">
      <alignment horizontal="right"/>
    </xf>
    <xf numFmtId="2" fontId="0" fillId="9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9" fontId="0" fillId="12" borderId="16" xfId="14" applyFont="1" applyFill="1" applyBorder="1" applyAlignment="1">
      <alignment horizontal="right" vertical="center"/>
    </xf>
    <xf numFmtId="0" fontId="0" fillId="0" borderId="34" xfId="0" applyFill="1" applyBorder="1" applyAlignment="1">
      <alignment horizontal="right" vertical="center"/>
    </xf>
    <xf numFmtId="2" fontId="0" fillId="12" borderId="16" xfId="14" applyNumberFormat="1" applyFont="1" applyFill="1" applyBorder="1" applyAlignment="1">
      <alignment horizontal="right" vertical="center"/>
    </xf>
    <xf numFmtId="0" fontId="0" fillId="6" borderId="3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36" xfId="0" applyBorder="1"/>
    <xf numFmtId="0" fontId="0" fillId="0" borderId="34" xfId="0" applyBorder="1"/>
    <xf numFmtId="0" fontId="30" fillId="0" borderId="0" xfId="0" applyFont="1" applyBorder="1"/>
    <xf numFmtId="0" fontId="31" fillId="0" borderId="0" xfId="0" applyFont="1" applyBorder="1" applyAlignment="1">
      <alignment horizontal="right"/>
    </xf>
    <xf numFmtId="0" fontId="32" fillId="0" borderId="0" xfId="0" applyFont="1" applyBorder="1" applyAlignment="1">
      <alignment horizontal="right" vertical="center"/>
    </xf>
    <xf numFmtId="15" fontId="32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 wrapText="1"/>
    </xf>
    <xf numFmtId="0" fontId="30" fillId="0" borderId="0" xfId="0" applyFont="1" applyBorder="1" applyAlignment="1"/>
    <xf numFmtId="0" fontId="30" fillId="0" borderId="0" xfId="0" applyFont="1" applyBorder="1" applyAlignment="1">
      <alignment wrapText="1"/>
    </xf>
    <xf numFmtId="0" fontId="30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/>
    <xf numFmtId="0" fontId="31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0" fillId="0" borderId="39" xfId="0" applyBorder="1"/>
    <xf numFmtId="0" fontId="30" fillId="0" borderId="40" xfId="0" applyFont="1" applyBorder="1"/>
    <xf numFmtId="0" fontId="31" fillId="0" borderId="40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29" fillId="0" borderId="0" xfId="0" applyFont="1" applyBorder="1" applyAlignment="1">
      <alignment vertical="center"/>
    </xf>
    <xf numFmtId="0" fontId="34" fillId="0" borderId="0" xfId="0" applyFont="1" applyFill="1" applyAlignment="1">
      <alignment horizontal="right" indent="1"/>
    </xf>
    <xf numFmtId="0" fontId="34" fillId="4" borderId="0" xfId="0" applyFont="1" applyFill="1" applyAlignment="1">
      <alignment horizontal="right" indent="1"/>
    </xf>
    <xf numFmtId="164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164" fontId="5" fillId="3" borderId="2" xfId="1" applyFont="1" applyFill="1" applyBorder="1" applyAlignment="1">
      <alignment horizontal="center" vertical="center" wrapText="1"/>
    </xf>
    <xf numFmtId="164" fontId="5" fillId="3" borderId="3" xfId="1" applyFont="1" applyFill="1" applyBorder="1" applyAlignment="1">
      <alignment horizontal="center" vertical="center" wrapText="1"/>
    </xf>
    <xf numFmtId="164" fontId="5" fillId="3" borderId="3" xfId="2" applyFont="1" applyFill="1" applyBorder="1" applyAlignment="1">
      <alignment horizontal="center" vertical="center" wrapText="1"/>
    </xf>
    <xf numFmtId="164" fontId="5" fillId="3" borderId="4" xfId="2" applyFont="1" applyFill="1" applyBorder="1" applyAlignment="1">
      <alignment horizontal="center" vertical="center" wrapText="1"/>
    </xf>
    <xf numFmtId="15" fontId="6" fillId="2" borderId="6" xfId="1" applyNumberFormat="1" applyFont="1" applyFill="1" applyBorder="1" applyAlignment="1">
      <alignment horizontal="center" vertical="center" wrapText="1"/>
    </xf>
    <xf numFmtId="15" fontId="3" fillId="0" borderId="7" xfId="1" applyNumberFormat="1" applyFont="1" applyBorder="1" applyAlignment="1">
      <alignment horizontal="center" vertical="center" wrapText="1"/>
    </xf>
    <xf numFmtId="164" fontId="3" fillId="0" borderId="7" xfId="2" applyFont="1" applyBorder="1" applyAlignment="1">
      <alignment horizontal="center" vertical="center" wrapText="1"/>
    </xf>
    <xf numFmtId="164" fontId="3" fillId="0" borderId="8" xfId="2" applyFont="1" applyBorder="1" applyAlignment="1">
      <alignment horizontal="center" vertical="center" wrapText="1"/>
    </xf>
    <xf numFmtId="164" fontId="3" fillId="0" borderId="5" xfId="2" applyFont="1" applyBorder="1" applyAlignment="1">
      <alignment horizontal="center" vertical="center" wrapText="1"/>
    </xf>
    <xf numFmtId="164" fontId="3" fillId="0" borderId="0" xfId="2" applyFont="1" applyAlignment="1">
      <alignment horizontal="center" vertical="center" wrapText="1"/>
    </xf>
    <xf numFmtId="164" fontId="3" fillId="0" borderId="9" xfId="2" applyFont="1" applyBorder="1" applyAlignment="1">
      <alignment horizontal="center" vertical="center" wrapText="1"/>
    </xf>
    <xf numFmtId="164" fontId="3" fillId="0" borderId="10" xfId="2" applyFont="1" applyBorder="1" applyAlignment="1">
      <alignment horizontal="center" vertical="center" wrapText="1"/>
    </xf>
    <xf numFmtId="164" fontId="3" fillId="0" borderId="11" xfId="2" applyFont="1" applyBorder="1" applyAlignment="1">
      <alignment horizontal="center" vertical="center" wrapText="1"/>
    </xf>
    <xf numFmtId="164" fontId="3" fillId="0" borderId="12" xfId="2" applyFont="1" applyBorder="1" applyAlignment="1">
      <alignment horizontal="center" vertical="center" wrapText="1"/>
    </xf>
    <xf numFmtId="164" fontId="2" fillId="3" borderId="13" xfId="1" applyFont="1" applyFill="1" applyBorder="1" applyAlignment="1">
      <alignment horizontal="center" vertical="center" wrapText="1"/>
    </xf>
    <xf numFmtId="164" fontId="3" fillId="3" borderId="14" xfId="1" applyFont="1" applyFill="1" applyBorder="1" applyAlignment="1">
      <alignment horizontal="center" vertical="center" wrapText="1"/>
    </xf>
    <xf numFmtId="164" fontId="3" fillId="3" borderId="14" xfId="2" applyFont="1" applyFill="1" applyBorder="1" applyAlignment="1">
      <alignment horizontal="center" vertical="center" wrapText="1"/>
    </xf>
    <xf numFmtId="164" fontId="3" fillId="3" borderId="15" xfId="2" applyFont="1" applyFill="1" applyBorder="1" applyAlignment="1">
      <alignment horizontal="center" vertical="center" wrapText="1"/>
    </xf>
    <xf numFmtId="164" fontId="5" fillId="3" borderId="16" xfId="1" applyFont="1" applyFill="1" applyBorder="1" applyAlignment="1">
      <alignment horizontal="center"/>
    </xf>
    <xf numFmtId="164" fontId="8" fillId="0" borderId="0" xfId="1" applyFont="1" applyFill="1" applyAlignment="1">
      <alignment horizontal="center"/>
    </xf>
    <xf numFmtId="164" fontId="12" fillId="0" borderId="0" xfId="3" applyFont="1" applyFill="1" applyAlignment="1">
      <alignment horizontal="center"/>
    </xf>
    <xf numFmtId="164" fontId="11" fillId="0" borderId="1" xfId="1" applyFont="1" applyFill="1" applyBorder="1" applyAlignment="1"/>
    <xf numFmtId="164" fontId="12" fillId="0" borderId="1" xfId="3" applyFont="1" applyFill="1" applyBorder="1" applyAlignment="1"/>
    <xf numFmtId="164" fontId="13" fillId="3" borderId="18" xfId="1" applyFont="1" applyFill="1" applyBorder="1" applyAlignment="1">
      <alignment horizontal="center" vertical="center" wrapText="1"/>
    </xf>
    <xf numFmtId="164" fontId="11" fillId="3" borderId="18" xfId="1" applyFont="1" applyFill="1" applyBorder="1" applyAlignment="1">
      <alignment horizontal="center" vertical="center" wrapText="1"/>
    </xf>
    <xf numFmtId="164" fontId="11" fillId="2" borderId="20" xfId="1" applyFont="1" applyFill="1" applyBorder="1" applyAlignment="1">
      <alignment horizontal="left" vertical="center" wrapText="1"/>
    </xf>
    <xf numFmtId="164" fontId="11" fillId="2" borderId="20" xfId="1" applyFont="1" applyFill="1" applyBorder="1" applyAlignment="1">
      <alignment horizontal="center" vertical="center" wrapText="1"/>
    </xf>
    <xf numFmtId="164" fontId="11" fillId="2" borderId="21" xfId="1" applyFont="1" applyFill="1" applyBorder="1" applyAlignment="1">
      <alignment horizontal="left" vertical="center" wrapText="1"/>
    </xf>
    <xf numFmtId="164" fontId="11" fillId="2" borderId="22" xfId="1" applyFont="1" applyFill="1" applyBorder="1" applyAlignment="1">
      <alignment horizontal="left" vertical="center" wrapText="1"/>
    </xf>
    <xf numFmtId="164" fontId="11" fillId="2" borderId="23" xfId="1" applyFont="1" applyFill="1" applyBorder="1" applyAlignment="1">
      <alignment horizontal="left" vertical="center" wrapText="1"/>
    </xf>
    <xf numFmtId="49" fontId="11" fillId="2" borderId="20" xfId="1" applyNumberFormat="1" applyFont="1" applyFill="1" applyBorder="1" applyAlignment="1">
      <alignment horizontal="center" vertical="center" wrapText="1"/>
    </xf>
    <xf numFmtId="49" fontId="11" fillId="0" borderId="20" xfId="1" applyNumberFormat="1" applyFont="1" applyBorder="1" applyAlignment="1">
      <alignment horizontal="center" vertical="center" wrapText="1"/>
    </xf>
    <xf numFmtId="164" fontId="11" fillId="2" borderId="20" xfId="1" applyFont="1" applyFill="1" applyBorder="1" applyAlignment="1">
      <alignment horizontal="left" wrapText="1"/>
    </xf>
    <xf numFmtId="164" fontId="11" fillId="2" borderId="20" xfId="1" applyFont="1" applyFill="1" applyBorder="1" applyAlignment="1">
      <alignment horizontal="center" wrapText="1"/>
    </xf>
    <xf numFmtId="164" fontId="11" fillId="2" borderId="21" xfId="1" applyFont="1" applyFill="1" applyBorder="1" applyAlignment="1">
      <alignment horizontal="left" wrapText="1"/>
    </xf>
    <xf numFmtId="164" fontId="11" fillId="2" borderId="22" xfId="1" applyFont="1" applyFill="1" applyBorder="1" applyAlignment="1">
      <alignment horizontal="left" wrapText="1"/>
    </xf>
    <xf numFmtId="164" fontId="11" fillId="2" borderId="23" xfId="1" applyFont="1" applyFill="1" applyBorder="1" applyAlignment="1">
      <alignment horizontal="left" wrapText="1"/>
    </xf>
    <xf numFmtId="49" fontId="11" fillId="2" borderId="21" xfId="1" applyNumberFormat="1" applyFont="1" applyFill="1" applyBorder="1" applyAlignment="1">
      <alignment horizontal="center" wrapText="1"/>
    </xf>
    <xf numFmtId="49" fontId="11" fillId="2" borderId="24" xfId="1" applyNumberFormat="1" applyFont="1" applyFill="1" applyBorder="1" applyAlignment="1">
      <alignment horizontal="center" wrapText="1"/>
    </xf>
    <xf numFmtId="164" fontId="11" fillId="2" borderId="26" xfId="1" applyFont="1" applyFill="1" applyBorder="1" applyAlignment="1">
      <alignment horizontal="left" wrapText="1"/>
    </xf>
    <xf numFmtId="164" fontId="11" fillId="2" borderId="26" xfId="1" applyFont="1" applyFill="1" applyBorder="1" applyAlignment="1">
      <alignment horizontal="center" wrapText="1"/>
    </xf>
    <xf numFmtId="164" fontId="11" fillId="0" borderId="26" xfId="1" applyFont="1" applyBorder="1" applyAlignment="1">
      <alignment horizontal="center" wrapText="1"/>
    </xf>
    <xf numFmtId="164" fontId="13" fillId="3" borderId="28" xfId="1" applyFont="1" applyFill="1" applyBorder="1" applyAlignment="1">
      <alignment horizontal="center" vertical="center" wrapText="1"/>
    </xf>
    <xf numFmtId="164" fontId="11" fillId="3" borderId="28" xfId="1" applyFont="1" applyFill="1" applyBorder="1" applyAlignment="1">
      <alignment horizontal="center" vertical="center" wrapText="1"/>
    </xf>
    <xf numFmtId="164" fontId="11" fillId="0" borderId="29" xfId="5" applyFont="1" applyBorder="1" applyAlignment="1">
      <alignment horizontal="left" vertical="center" indent="1"/>
    </xf>
    <xf numFmtId="164" fontId="11" fillId="0" borderId="31" xfId="5" applyFont="1" applyBorder="1" applyAlignment="1">
      <alignment horizontal="left" vertical="center" indent="1"/>
    </xf>
    <xf numFmtId="4" fontId="11" fillId="0" borderId="29" xfId="5" applyNumberFormat="1" applyFont="1" applyFill="1" applyBorder="1" applyAlignment="1">
      <alignment horizontal="left" vertical="center" indent="1"/>
    </xf>
    <xf numFmtId="4" fontId="11" fillId="0" borderId="30" xfId="5" applyNumberFormat="1" applyFont="1" applyFill="1" applyBorder="1" applyAlignment="1">
      <alignment horizontal="left" vertical="center" indent="1"/>
    </xf>
    <xf numFmtId="4" fontId="11" fillId="0" borderId="31" xfId="5" applyNumberFormat="1" applyFont="1" applyFill="1" applyBorder="1" applyAlignment="1">
      <alignment horizontal="left" vertical="center" indent="1"/>
    </xf>
    <xf numFmtId="164" fontId="7" fillId="3" borderId="29" xfId="4" applyFont="1" applyFill="1" applyBorder="1" applyAlignment="1">
      <alignment horizontal="center"/>
    </xf>
    <xf numFmtId="164" fontId="7" fillId="3" borderId="30" xfId="4" applyFont="1" applyFill="1" applyBorder="1" applyAlignment="1">
      <alignment horizontal="center"/>
    </xf>
    <xf numFmtId="164" fontId="7" fillId="3" borderId="31" xfId="4" applyFont="1" applyFill="1" applyBorder="1" applyAlignment="1">
      <alignment horizontal="center"/>
    </xf>
    <xf numFmtId="164" fontId="13" fillId="3" borderId="16" xfId="4" applyFont="1" applyFill="1" applyBorder="1" applyAlignment="1">
      <alignment horizontal="left"/>
    </xf>
    <xf numFmtId="164" fontId="11" fillId="4" borderId="16" xfId="4" applyFont="1" applyFill="1" applyBorder="1" applyAlignment="1">
      <alignment horizontal="left"/>
    </xf>
    <xf numFmtId="166" fontId="11" fillId="4" borderId="16" xfId="4" applyNumberFormat="1" applyFont="1" applyFill="1" applyBorder="1" applyAlignment="1">
      <alignment horizontal="left"/>
    </xf>
    <xf numFmtId="164" fontId="13" fillId="3" borderId="16" xfId="5" applyFont="1" applyFill="1" applyBorder="1" applyAlignment="1">
      <alignment horizontal="center"/>
    </xf>
    <xf numFmtId="4" fontId="13" fillId="3" borderId="29" xfId="5" applyNumberFormat="1" applyFont="1" applyFill="1" applyBorder="1" applyAlignment="1">
      <alignment horizontal="center"/>
    </xf>
    <xf numFmtId="4" fontId="13" fillId="3" borderId="30" xfId="5" applyNumberFormat="1" applyFont="1" applyFill="1" applyBorder="1" applyAlignment="1">
      <alignment horizontal="center"/>
    </xf>
    <xf numFmtId="4" fontId="13" fillId="3" borderId="31" xfId="5" applyNumberFormat="1" applyFont="1" applyFill="1" applyBorder="1" applyAlignment="1">
      <alignment horizontal="center"/>
    </xf>
    <xf numFmtId="164" fontId="11" fillId="4" borderId="29" xfId="5" applyFont="1" applyFill="1" applyBorder="1" applyAlignment="1">
      <alignment horizontal="left" vertical="center" indent="1"/>
    </xf>
    <xf numFmtId="164" fontId="11" fillId="4" borderId="31" xfId="5" applyFont="1" applyFill="1" applyBorder="1" applyAlignment="1">
      <alignment horizontal="left" vertical="center" indent="1"/>
    </xf>
    <xf numFmtId="4" fontId="11" fillId="0" borderId="29" xfId="5" applyNumberFormat="1" applyFont="1" applyFill="1" applyBorder="1" applyAlignment="1">
      <alignment horizontal="left" vertical="center" wrapText="1" indent="1"/>
    </xf>
    <xf numFmtId="167" fontId="11" fillId="4" borderId="16" xfId="4" applyNumberFormat="1" applyFont="1" applyFill="1" applyBorder="1" applyAlignment="1">
      <alignment horizontal="left"/>
    </xf>
    <xf numFmtId="0" fontId="15" fillId="5" borderId="32" xfId="0" applyFont="1" applyFill="1" applyBorder="1" applyAlignment="1">
      <alignment horizontal="left" vertical="center" wrapText="1"/>
    </xf>
    <xf numFmtId="0" fontId="15" fillId="5" borderId="33" xfId="0" applyFont="1" applyFill="1" applyBorder="1" applyAlignment="1">
      <alignment horizontal="left" vertical="center" wrapText="1"/>
    </xf>
    <xf numFmtId="0" fontId="15" fillId="0" borderId="32" xfId="0" applyFont="1" applyFill="1" applyBorder="1" applyAlignment="1">
      <alignment horizontal="left" vertical="center" wrapText="1"/>
    </xf>
    <xf numFmtId="0" fontId="15" fillId="0" borderId="33" xfId="0" applyFont="1" applyFill="1" applyBorder="1" applyAlignment="1">
      <alignment horizontal="left" vertical="center" wrapText="1"/>
    </xf>
    <xf numFmtId="164" fontId="7" fillId="3" borderId="16" xfId="4" applyFont="1" applyFill="1" applyBorder="1" applyAlignment="1">
      <alignment horizontal="center"/>
    </xf>
    <xf numFmtId="164" fontId="11" fillId="4" borderId="16" xfId="5" applyFont="1" applyFill="1" applyBorder="1" applyAlignment="1">
      <alignment horizontal="left" vertical="center" indent="1"/>
    </xf>
    <xf numFmtId="0" fontId="15" fillId="5" borderId="16" xfId="0" applyFont="1" applyFill="1" applyBorder="1" applyAlignment="1">
      <alignment horizontal="left" vertical="center" wrapText="1"/>
    </xf>
    <xf numFmtId="164" fontId="11" fillId="0" borderId="16" xfId="5" applyFont="1" applyFill="1" applyBorder="1" applyAlignment="1">
      <alignment horizontal="left" vertical="center" indent="1"/>
    </xf>
    <xf numFmtId="164" fontId="11" fillId="0" borderId="16" xfId="4" applyFont="1" applyBorder="1" applyAlignment="1">
      <alignment horizontal="center"/>
    </xf>
    <xf numFmtId="164" fontId="11" fillId="0" borderId="29" xfId="4" applyFont="1" applyBorder="1" applyAlignment="1">
      <alignment horizontal="center"/>
    </xf>
    <xf numFmtId="164" fontId="11" fillId="0" borderId="31" xfId="4" applyFont="1" applyBorder="1" applyAlignment="1">
      <alignment horizontal="center"/>
    </xf>
    <xf numFmtId="164" fontId="11" fillId="3" borderId="16" xfId="4" applyFont="1" applyFill="1" applyBorder="1" applyAlignment="1">
      <alignment horizontal="center"/>
    </xf>
    <xf numFmtId="164" fontId="11" fillId="3" borderId="29" xfId="4" applyFont="1" applyFill="1" applyBorder="1" applyAlignment="1">
      <alignment horizontal="center"/>
    </xf>
    <xf numFmtId="164" fontId="11" fillId="3" borderId="31" xfId="4" applyFont="1" applyFill="1" applyBorder="1" applyAlignment="1">
      <alignment horizontal="center"/>
    </xf>
    <xf numFmtId="164" fontId="7" fillId="3" borderId="16" xfId="4" applyFont="1" applyFill="1" applyBorder="1" applyAlignment="1">
      <alignment horizontal="center" vertical="center"/>
    </xf>
    <xf numFmtId="164" fontId="11" fillId="4" borderId="16" xfId="5" applyFont="1" applyFill="1" applyBorder="1" applyAlignment="1">
      <alignment horizontal="center" vertical="center"/>
    </xf>
    <xf numFmtId="4" fontId="11" fillId="0" borderId="16" xfId="5" applyNumberFormat="1" applyFont="1" applyFill="1" applyBorder="1" applyAlignment="1">
      <alignment horizontal="left" vertical="center" wrapText="1"/>
    </xf>
    <xf numFmtId="4" fontId="13" fillId="3" borderId="16" xfId="5" applyNumberFormat="1" applyFont="1" applyFill="1" applyBorder="1" applyAlignment="1">
      <alignment horizontal="center"/>
    </xf>
    <xf numFmtId="164" fontId="11" fillId="4" borderId="16" xfId="5" applyFont="1" applyFill="1" applyBorder="1" applyAlignment="1">
      <alignment horizontal="center" vertical="center" wrapText="1"/>
    </xf>
    <xf numFmtId="164" fontId="24" fillId="0" borderId="29" xfId="4" applyFont="1" applyBorder="1" applyAlignment="1">
      <alignment horizontal="center"/>
    </xf>
    <xf numFmtId="164" fontId="24" fillId="0" borderId="30" xfId="4" applyFont="1" applyBorder="1" applyAlignment="1">
      <alignment horizontal="center"/>
    </xf>
    <xf numFmtId="164" fontId="24" fillId="0" borderId="31" xfId="4" applyFont="1" applyBorder="1" applyAlignment="1">
      <alignment horizontal="center"/>
    </xf>
    <xf numFmtId="164" fontId="11" fillId="0" borderId="30" xfId="4" applyFont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6" borderId="43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41" fontId="28" fillId="0" borderId="16" xfId="10" applyFont="1" applyBorder="1" applyAlignment="1">
      <alignment horizontal="right"/>
    </xf>
    <xf numFmtId="41" fontId="0" fillId="0" borderId="16" xfId="10" quotePrefix="1" applyFont="1" applyBorder="1" applyAlignment="1">
      <alignment horizontal="right"/>
    </xf>
    <xf numFmtId="41" fontId="0" fillId="0" borderId="16" xfId="10" applyFont="1" applyBorder="1" applyAlignment="1">
      <alignment horizontal="right"/>
    </xf>
    <xf numFmtId="0" fontId="0" fillId="0" borderId="16" xfId="0" quotePrefix="1" applyBorder="1" applyAlignment="1">
      <alignment horizontal="center"/>
    </xf>
    <xf numFmtId="168" fontId="0" fillId="9" borderId="16" xfId="0" applyNumberFormat="1" applyFill="1" applyBorder="1" applyAlignment="1">
      <alignment horizontal="right"/>
    </xf>
    <xf numFmtId="41" fontId="28" fillId="9" borderId="16" xfId="10" applyFont="1" applyFill="1" applyBorder="1" applyAlignment="1">
      <alignment horizontal="right"/>
    </xf>
    <xf numFmtId="41" fontId="0" fillId="9" borderId="16" xfId="10" quotePrefix="1" applyFont="1" applyFill="1" applyBorder="1" applyAlignment="1">
      <alignment horizontal="right"/>
    </xf>
    <xf numFmtId="41" fontId="0" fillId="9" borderId="16" xfId="10" applyFont="1" applyFill="1" applyBorder="1" applyAlignment="1">
      <alignment horizontal="right"/>
    </xf>
    <xf numFmtId="0" fontId="0" fillId="9" borderId="16" xfId="0" quotePrefix="1" applyFill="1" applyBorder="1" applyAlignment="1">
      <alignment horizontal="center"/>
    </xf>
    <xf numFmtId="168" fontId="0" fillId="0" borderId="16" xfId="0" applyNumberFormat="1" applyBorder="1" applyAlignment="1">
      <alignment horizontal="right"/>
    </xf>
    <xf numFmtId="0" fontId="0" fillId="8" borderId="29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28" fillId="0" borderId="16" xfId="13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0" fillId="6" borderId="36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9" borderId="16" xfId="0" applyFill="1" applyBorder="1" applyAlignment="1">
      <alignment horizontal="left"/>
    </xf>
    <xf numFmtId="0" fontId="26" fillId="0" borderId="16" xfId="13" quotePrefix="1" applyBorder="1" applyAlignment="1">
      <alignment horizontal="left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26" fillId="9" borderId="16" xfId="13" quotePrefix="1" applyFill="1" applyBorder="1" applyAlignment="1">
      <alignment horizontal="left"/>
    </xf>
    <xf numFmtId="0" fontId="26" fillId="0" borderId="16" xfId="13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left" vertical="center" indent="1"/>
    </xf>
    <xf numFmtId="0" fontId="0" fillId="0" borderId="37" xfId="0" applyBorder="1" applyAlignment="1">
      <alignment horizontal="left" vertical="center" indent="1"/>
    </xf>
    <xf numFmtId="0" fontId="0" fillId="0" borderId="40" xfId="0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0" fontId="0" fillId="10" borderId="16" xfId="0" applyFill="1" applyBorder="1" applyAlignment="1">
      <alignment horizont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0" fillId="4" borderId="39" xfId="0" applyFill="1" applyBorder="1" applyAlignment="1">
      <alignment horizontal="left" vertical="center"/>
    </xf>
    <xf numFmtId="0" fontId="0" fillId="4" borderId="41" xfId="0" applyFill="1" applyBorder="1" applyAlignment="1">
      <alignment horizontal="left" vertical="center"/>
    </xf>
    <xf numFmtId="0" fontId="0" fillId="4" borderId="36" xfId="0" applyFill="1" applyBorder="1" applyAlignment="1">
      <alignment horizontal="right" vertical="center"/>
    </xf>
    <xf numFmtId="0" fontId="0" fillId="4" borderId="37" xfId="0" applyFill="1" applyBorder="1" applyAlignment="1">
      <alignment horizontal="right" vertical="center"/>
    </xf>
    <xf numFmtId="0" fontId="0" fillId="4" borderId="39" xfId="0" applyFill="1" applyBorder="1" applyAlignment="1">
      <alignment horizontal="right" vertical="center"/>
    </xf>
    <xf numFmtId="0" fontId="0" fillId="4" borderId="4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9" borderId="16" xfId="0" applyFill="1" applyBorder="1" applyAlignment="1">
      <alignment horizontal="right" vertical="center"/>
    </xf>
    <xf numFmtId="0" fontId="0" fillId="9" borderId="36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9" xfId="0" applyFill="1" applyBorder="1" applyAlignment="1">
      <alignment horizontal="left" vertical="center"/>
    </xf>
    <xf numFmtId="0" fontId="0" fillId="9" borderId="41" xfId="0" applyFill="1" applyBorder="1" applyAlignment="1">
      <alignment horizontal="left" vertical="center"/>
    </xf>
    <xf numFmtId="0" fontId="0" fillId="9" borderId="36" xfId="0" applyFill="1" applyBorder="1" applyAlignment="1">
      <alignment horizontal="right" vertical="center"/>
    </xf>
    <xf numFmtId="0" fontId="0" fillId="9" borderId="37" xfId="0" applyFill="1" applyBorder="1" applyAlignment="1">
      <alignment horizontal="right" vertical="center"/>
    </xf>
    <xf numFmtId="0" fontId="0" fillId="9" borderId="39" xfId="0" applyFill="1" applyBorder="1" applyAlignment="1">
      <alignment horizontal="right" vertical="center"/>
    </xf>
    <xf numFmtId="0" fontId="0" fillId="9" borderId="41" xfId="0" applyFill="1" applyBorder="1" applyAlignment="1">
      <alignment horizontal="right" vertical="center"/>
    </xf>
    <xf numFmtId="9" fontId="0" fillId="12" borderId="16" xfId="14" applyFont="1" applyFill="1" applyBorder="1" applyAlignment="1">
      <alignment horizontal="right" vertical="center"/>
    </xf>
    <xf numFmtId="0" fontId="0" fillId="8" borderId="30" xfId="0" applyFill="1" applyBorder="1" applyAlignment="1">
      <alignment horizontal="center"/>
    </xf>
    <xf numFmtId="41" fontId="0" fillId="9" borderId="36" xfId="10" applyFont="1" applyFill="1" applyBorder="1" applyAlignment="1">
      <alignment horizontal="right" vertical="center"/>
    </xf>
    <xf numFmtId="41" fontId="0" fillId="9" borderId="37" xfId="10" applyFont="1" applyFill="1" applyBorder="1" applyAlignment="1">
      <alignment horizontal="right" vertical="center"/>
    </xf>
    <xf numFmtId="41" fontId="0" fillId="9" borderId="39" xfId="10" applyFont="1" applyFill="1" applyBorder="1" applyAlignment="1">
      <alignment horizontal="right" vertical="center"/>
    </xf>
    <xf numFmtId="41" fontId="0" fillId="9" borderId="41" xfId="10" applyFont="1" applyFill="1" applyBorder="1" applyAlignment="1">
      <alignment horizontal="right" vertical="center"/>
    </xf>
    <xf numFmtId="41" fontId="0" fillId="0" borderId="36" xfId="10" applyFont="1" applyBorder="1" applyAlignment="1">
      <alignment horizontal="right" vertical="center"/>
    </xf>
    <xf numFmtId="41" fontId="0" fillId="0" borderId="37" xfId="10" applyFont="1" applyBorder="1" applyAlignment="1">
      <alignment horizontal="right" vertical="center"/>
    </xf>
    <xf numFmtId="41" fontId="0" fillId="0" borderId="39" xfId="10" applyFont="1" applyBorder="1" applyAlignment="1">
      <alignment horizontal="right" vertical="center"/>
    </xf>
    <xf numFmtId="41" fontId="0" fillId="0" borderId="41" xfId="10" applyFont="1" applyBorder="1" applyAlignment="1">
      <alignment horizontal="right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41" fontId="0" fillId="9" borderId="36" xfId="10" applyFont="1" applyFill="1" applyBorder="1" applyAlignment="1">
      <alignment horizontal="center" vertical="center"/>
    </xf>
    <xf numFmtId="41" fontId="0" fillId="9" borderId="37" xfId="10" applyFont="1" applyFill="1" applyBorder="1" applyAlignment="1">
      <alignment horizontal="center" vertical="center"/>
    </xf>
    <xf numFmtId="41" fontId="0" fillId="9" borderId="39" xfId="10" applyFont="1" applyFill="1" applyBorder="1" applyAlignment="1">
      <alignment horizontal="center" vertical="center"/>
    </xf>
    <xf numFmtId="41" fontId="0" fillId="9" borderId="41" xfId="10" applyFont="1" applyFill="1" applyBorder="1" applyAlignment="1">
      <alignment horizontal="center" vertical="center"/>
    </xf>
    <xf numFmtId="2" fontId="0" fillId="9" borderId="36" xfId="0" applyNumberFormat="1" applyFill="1" applyBorder="1" applyAlignment="1">
      <alignment horizontal="right" vertical="center"/>
    </xf>
    <xf numFmtId="2" fontId="0" fillId="9" borderId="37" xfId="0" applyNumberFormat="1" applyFill="1" applyBorder="1" applyAlignment="1">
      <alignment horizontal="right" vertical="center"/>
    </xf>
    <xf numFmtId="2" fontId="0" fillId="9" borderId="39" xfId="0" applyNumberFormat="1" applyFill="1" applyBorder="1" applyAlignment="1">
      <alignment horizontal="right" vertical="center"/>
    </xf>
    <xf numFmtId="2" fontId="0" fillId="9" borderId="41" xfId="0" applyNumberFormat="1" applyFill="1" applyBorder="1" applyAlignment="1">
      <alignment horizontal="right" vertical="center"/>
    </xf>
    <xf numFmtId="41" fontId="0" fillId="0" borderId="36" xfId="10" applyFont="1" applyBorder="1" applyAlignment="1">
      <alignment horizontal="center" vertical="center"/>
    </xf>
    <xf numFmtId="41" fontId="0" fillId="0" borderId="37" xfId="10" applyFont="1" applyBorder="1" applyAlignment="1">
      <alignment horizontal="center" vertical="center"/>
    </xf>
    <xf numFmtId="41" fontId="0" fillId="0" borderId="39" xfId="10" applyFont="1" applyBorder="1" applyAlignment="1">
      <alignment horizontal="center" vertical="center"/>
    </xf>
    <xf numFmtId="41" fontId="0" fillId="0" borderId="41" xfId="10" applyFont="1" applyBorder="1" applyAlignment="1">
      <alignment horizontal="center" vertical="center"/>
    </xf>
    <xf numFmtId="2" fontId="0" fillId="0" borderId="36" xfId="0" applyNumberFormat="1" applyBorder="1" applyAlignment="1">
      <alignment horizontal="right" vertical="center"/>
    </xf>
    <xf numFmtId="2" fontId="0" fillId="0" borderId="37" xfId="0" applyNumberFormat="1" applyBorder="1" applyAlignment="1">
      <alignment horizontal="right" vertical="center"/>
    </xf>
    <xf numFmtId="2" fontId="0" fillId="0" borderId="39" xfId="0" applyNumberFormat="1" applyBorder="1" applyAlignment="1">
      <alignment horizontal="right" vertical="center"/>
    </xf>
    <xf numFmtId="2" fontId="0" fillId="0" borderId="41" xfId="0" applyNumberFormat="1" applyBorder="1" applyAlignment="1">
      <alignment horizontal="right" vertical="center"/>
    </xf>
    <xf numFmtId="0" fontId="27" fillId="9" borderId="36" xfId="0" applyFont="1" applyFill="1" applyBorder="1" applyAlignment="1">
      <alignment horizontal="center" vertical="center"/>
    </xf>
    <xf numFmtId="0" fontId="27" fillId="9" borderId="37" xfId="0" applyFont="1" applyFill="1" applyBorder="1" applyAlignment="1">
      <alignment horizontal="center" vertical="center"/>
    </xf>
    <xf numFmtId="0" fontId="27" fillId="9" borderId="39" xfId="0" applyFont="1" applyFill="1" applyBorder="1" applyAlignment="1">
      <alignment horizontal="center" vertical="center"/>
    </xf>
    <xf numFmtId="0" fontId="27" fillId="9" borderId="41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2" fontId="0" fillId="9" borderId="16" xfId="0" applyNumberFormat="1" applyFill="1" applyBorder="1" applyAlignment="1">
      <alignment horizontal="right"/>
    </xf>
    <xf numFmtId="9" fontId="0" fillId="9" borderId="36" xfId="14" applyFont="1" applyFill="1" applyBorder="1" applyAlignment="1">
      <alignment horizontal="center" vertical="center"/>
    </xf>
    <xf numFmtId="9" fontId="0" fillId="9" borderId="37" xfId="14" applyFont="1" applyFill="1" applyBorder="1" applyAlignment="1">
      <alignment horizontal="center" vertical="center"/>
    </xf>
    <xf numFmtId="9" fontId="0" fillId="9" borderId="39" xfId="14" applyFont="1" applyFill="1" applyBorder="1" applyAlignment="1">
      <alignment horizontal="center" vertical="center"/>
    </xf>
    <xf numFmtId="9" fontId="0" fillId="9" borderId="41" xfId="14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right"/>
    </xf>
    <xf numFmtId="9" fontId="0" fillId="0" borderId="36" xfId="14" applyFont="1" applyBorder="1" applyAlignment="1">
      <alignment horizontal="center" vertical="center"/>
    </xf>
    <xf numFmtId="9" fontId="0" fillId="0" borderId="37" xfId="14" applyFont="1" applyBorder="1" applyAlignment="1">
      <alignment horizontal="center" vertical="center"/>
    </xf>
    <xf numFmtId="9" fontId="0" fillId="0" borderId="39" xfId="14" applyFont="1" applyBorder="1" applyAlignment="1">
      <alignment horizontal="center" vertical="center"/>
    </xf>
    <xf numFmtId="9" fontId="0" fillId="0" borderId="41" xfId="14" applyFont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0" fillId="12" borderId="29" xfId="10" applyFont="1" applyFill="1" applyBorder="1" applyAlignment="1">
      <alignment horizontal="right"/>
    </xf>
    <xf numFmtId="41" fontId="0" fillId="12" borderId="31" xfId="10" applyFont="1" applyFill="1" applyBorder="1" applyAlignment="1">
      <alignment horizontal="right"/>
    </xf>
    <xf numFmtId="41" fontId="0" fillId="6" borderId="29" xfId="10" applyFont="1" applyFill="1" applyBorder="1" applyAlignment="1">
      <alignment horizontal="center"/>
    </xf>
    <xf numFmtId="41" fontId="0" fillId="6" borderId="31" xfId="10" applyFont="1" applyFill="1" applyBorder="1" applyAlignment="1">
      <alignment horizontal="center"/>
    </xf>
    <xf numFmtId="0" fontId="0" fillId="9" borderId="29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0" fillId="9" borderId="31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14" borderId="0" xfId="0" applyFill="1" applyAlignment="1">
      <alignment horizontal="center"/>
    </xf>
    <xf numFmtId="14" fontId="0" fillId="9" borderId="16" xfId="0" applyNumberFormat="1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41" fontId="28" fillId="9" borderId="16" xfId="10" applyFont="1" applyFill="1" applyBorder="1" applyAlignment="1">
      <alignment horizontal="left"/>
    </xf>
    <xf numFmtId="41" fontId="28" fillId="0" borderId="16" xfId="10" applyFont="1" applyBorder="1" applyAlignment="1">
      <alignment horizontal="left"/>
    </xf>
    <xf numFmtId="41" fontId="0" fillId="9" borderId="16" xfId="0" quotePrefix="1" applyNumberFormat="1" applyFill="1" applyBorder="1" applyAlignment="1">
      <alignment horizontal="center"/>
    </xf>
    <xf numFmtId="41" fontId="0" fillId="9" borderId="16" xfId="0" applyNumberFormat="1" applyFill="1" applyBorder="1" applyAlignment="1">
      <alignment horizontal="center"/>
    </xf>
    <xf numFmtId="0" fontId="28" fillId="9" borderId="16" xfId="13" applyFont="1" applyFill="1" applyBorder="1" applyAlignment="1">
      <alignment horizontal="center"/>
    </xf>
    <xf numFmtId="41" fontId="28" fillId="9" borderId="16" xfId="10" quotePrefix="1" applyFont="1" applyFill="1" applyBorder="1" applyAlignment="1">
      <alignment horizontal="left"/>
    </xf>
    <xf numFmtId="0" fontId="0" fillId="4" borderId="16" xfId="0" quotePrefix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41" fontId="0" fillId="4" borderId="16" xfId="10" quotePrefix="1" applyFont="1" applyFill="1" applyBorder="1" applyAlignment="1">
      <alignment horizontal="right"/>
    </xf>
    <xf numFmtId="41" fontId="0" fillId="4" borderId="16" xfId="10" applyFont="1" applyFill="1" applyBorder="1" applyAlignment="1">
      <alignment horizontal="right"/>
    </xf>
    <xf numFmtId="14" fontId="0" fillId="4" borderId="16" xfId="0" applyNumberFormat="1" applyFill="1" applyBorder="1" applyAlignment="1">
      <alignment horizontal="center"/>
    </xf>
    <xf numFmtId="41" fontId="28" fillId="4" borderId="16" xfId="10" quotePrefix="1" applyFont="1" applyFill="1" applyBorder="1" applyAlignment="1">
      <alignment horizontal="left"/>
    </xf>
    <xf numFmtId="41" fontId="28" fillId="4" borderId="16" xfId="10" applyFont="1" applyFill="1" applyBorder="1" applyAlignment="1">
      <alignment horizontal="left"/>
    </xf>
    <xf numFmtId="0" fontId="30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169" fontId="35" fillId="0" borderId="45" xfId="0" applyNumberFormat="1" applyFont="1" applyFill="1" applyBorder="1" applyAlignment="1" applyProtection="1">
      <alignment horizontal="center"/>
      <protection locked="0"/>
    </xf>
    <xf numFmtId="169" fontId="35" fillId="0" borderId="0" xfId="0" applyNumberFormat="1" applyFont="1" applyFill="1" applyBorder="1" applyAlignment="1" applyProtection="1">
      <alignment horizontal="center"/>
      <protection locked="0"/>
    </xf>
    <xf numFmtId="0" fontId="0" fillId="0" borderId="45" xfId="0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169" fontId="0" fillId="0" borderId="45" xfId="0" applyNumberFormat="1" applyFont="1" applyBorder="1" applyAlignment="1" applyProtection="1">
      <alignment horizontal="center"/>
      <protection locked="0"/>
    </xf>
    <xf numFmtId="169" fontId="0" fillId="0" borderId="0" xfId="0" applyNumberFormat="1" applyFont="1" applyBorder="1" applyAlignment="1" applyProtection="1">
      <alignment horizontal="center"/>
      <protection locked="0"/>
    </xf>
    <xf numFmtId="41" fontId="0" fillId="0" borderId="29" xfId="10" applyFont="1" applyBorder="1" applyAlignment="1">
      <alignment horizontal="center"/>
    </xf>
    <xf numFmtId="41" fontId="0" fillId="0" borderId="31" xfId="10" applyFont="1" applyBorder="1" applyAlignment="1">
      <alignment horizontal="center"/>
    </xf>
    <xf numFmtId="0" fontId="30" fillId="0" borderId="0" xfId="0" applyFont="1" applyBorder="1" applyAlignment="1">
      <alignment wrapText="1"/>
    </xf>
    <xf numFmtId="0" fontId="0" fillId="8" borderId="0" xfId="0" applyFill="1" applyBorder="1" applyAlignment="1">
      <alignment horizontal="right"/>
    </xf>
    <xf numFmtId="41" fontId="0" fillId="0" borderId="0" xfId="10" applyFont="1" applyBorder="1" applyAlignment="1">
      <alignment horizontal="right"/>
    </xf>
    <xf numFmtId="0" fontId="0" fillId="0" borderId="16" xfId="0" applyFill="1" applyBorder="1" applyAlignment="1">
      <alignment horizontal="center" vertical="center"/>
    </xf>
    <xf numFmtId="41" fontId="0" fillId="0" borderId="30" xfId="10" applyFont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15" fontId="32" fillId="0" borderId="0" xfId="0" applyNumberFormat="1" applyFont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right"/>
    </xf>
    <xf numFmtId="0" fontId="0" fillId="0" borderId="16" xfId="0" applyBorder="1" applyAlignment="1">
      <alignment horizontal="right"/>
    </xf>
    <xf numFmtId="14" fontId="0" fillId="9" borderId="16" xfId="0" applyNumberFormat="1" applyFill="1" applyBorder="1" applyAlignment="1">
      <alignment horizontal="right"/>
    </xf>
    <xf numFmtId="0" fontId="27" fillId="0" borderId="16" xfId="0" applyFont="1" applyBorder="1" applyAlignment="1">
      <alignment horizontal="center"/>
    </xf>
    <xf numFmtId="14" fontId="0" fillId="0" borderId="16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0" fontId="0" fillId="14" borderId="40" xfId="0" applyFill="1" applyBorder="1" applyAlignment="1">
      <alignment horizontal="center"/>
    </xf>
    <xf numFmtId="0" fontId="27" fillId="9" borderId="16" xfId="0" applyFont="1" applyFill="1" applyBorder="1" applyAlignment="1">
      <alignment horizontal="center"/>
    </xf>
    <xf numFmtId="3" fontId="0" fillId="9" borderId="16" xfId="0" applyNumberFormat="1" applyFill="1" applyBorder="1" applyAlignment="1">
      <alignment horizontal="right"/>
    </xf>
    <xf numFmtId="0" fontId="0" fillId="14" borderId="16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41" fontId="0" fillId="9" borderId="36" xfId="0" applyNumberFormat="1" applyFill="1" applyBorder="1" applyAlignment="1">
      <alignment horizontal="center" vertical="center"/>
    </xf>
    <xf numFmtId="41" fontId="0" fillId="0" borderId="36" xfId="0" applyNumberForma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9" fontId="0" fillId="12" borderId="36" xfId="14" applyFont="1" applyFill="1" applyBorder="1" applyAlignment="1">
      <alignment horizontal="center" vertical="center"/>
    </xf>
    <xf numFmtId="9" fontId="0" fillId="12" borderId="37" xfId="14" applyFont="1" applyFill="1" applyBorder="1" applyAlignment="1">
      <alignment horizontal="center" vertical="center"/>
    </xf>
    <xf numFmtId="9" fontId="0" fillId="12" borderId="39" xfId="14" applyFont="1" applyFill="1" applyBorder="1" applyAlignment="1">
      <alignment horizontal="center" vertical="center"/>
    </xf>
    <xf numFmtId="9" fontId="0" fillId="12" borderId="41" xfId="14" applyFont="1" applyFill="1" applyBorder="1" applyAlignment="1">
      <alignment horizontal="center" vertical="center"/>
    </xf>
    <xf numFmtId="2" fontId="0" fillId="12" borderId="36" xfId="0" applyNumberFormat="1" applyFill="1" applyBorder="1" applyAlignment="1">
      <alignment horizontal="center" vertical="center"/>
    </xf>
    <xf numFmtId="2" fontId="0" fillId="12" borderId="37" xfId="0" applyNumberFormat="1" applyFill="1" applyBorder="1" applyAlignment="1">
      <alignment horizontal="center" vertical="center"/>
    </xf>
    <xf numFmtId="2" fontId="0" fillId="12" borderId="39" xfId="0" applyNumberFormat="1" applyFill="1" applyBorder="1" applyAlignment="1">
      <alignment horizontal="center" vertical="center"/>
    </xf>
    <xf numFmtId="2" fontId="0" fillId="12" borderId="41" xfId="0" applyNumberFormat="1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41" fontId="0" fillId="12" borderId="36" xfId="10" applyFont="1" applyFill="1" applyBorder="1" applyAlignment="1">
      <alignment horizontal="center" vertical="center"/>
    </xf>
    <xf numFmtId="41" fontId="0" fillId="12" borderId="37" xfId="10" applyFont="1" applyFill="1" applyBorder="1" applyAlignment="1">
      <alignment horizontal="center" vertical="center"/>
    </xf>
    <xf numFmtId="41" fontId="0" fillId="12" borderId="39" xfId="10" applyFont="1" applyFill="1" applyBorder="1" applyAlignment="1">
      <alignment horizontal="center" vertical="center"/>
    </xf>
    <xf numFmtId="41" fontId="0" fillId="12" borderId="41" xfId="10" applyFont="1" applyFill="1" applyBorder="1" applyAlignment="1">
      <alignment horizontal="center" vertical="center"/>
    </xf>
    <xf numFmtId="2" fontId="0" fillId="12" borderId="36" xfId="0" applyNumberFormat="1" applyFill="1" applyBorder="1" applyAlignment="1">
      <alignment horizontal="right" vertical="center"/>
    </xf>
    <xf numFmtId="2" fontId="0" fillId="12" borderId="37" xfId="0" applyNumberFormat="1" applyFill="1" applyBorder="1" applyAlignment="1">
      <alignment horizontal="right" vertical="center"/>
    </xf>
    <xf numFmtId="2" fontId="0" fillId="12" borderId="39" xfId="0" applyNumberFormat="1" applyFill="1" applyBorder="1" applyAlignment="1">
      <alignment horizontal="right" vertical="center"/>
    </xf>
    <xf numFmtId="2" fontId="0" fillId="12" borderId="41" xfId="0" applyNumberFormat="1" applyFill="1" applyBorder="1" applyAlignment="1">
      <alignment horizontal="right" vertical="center"/>
    </xf>
    <xf numFmtId="41" fontId="0" fillId="12" borderId="36" xfId="10" applyFont="1" applyFill="1" applyBorder="1" applyAlignment="1">
      <alignment horizontal="right" vertical="center"/>
    </xf>
    <xf numFmtId="41" fontId="0" fillId="12" borderId="37" xfId="10" applyFont="1" applyFill="1" applyBorder="1" applyAlignment="1">
      <alignment horizontal="right" vertical="center"/>
    </xf>
    <xf numFmtId="41" fontId="0" fillId="12" borderId="39" xfId="10" applyFont="1" applyFill="1" applyBorder="1" applyAlignment="1">
      <alignment horizontal="right" vertical="center"/>
    </xf>
    <xf numFmtId="41" fontId="0" fillId="12" borderId="41" xfId="10" applyFont="1" applyFill="1" applyBorder="1" applyAlignment="1">
      <alignment horizontal="right" vertical="center"/>
    </xf>
    <xf numFmtId="0" fontId="17" fillId="12" borderId="36" xfId="0" applyFont="1" applyFill="1" applyBorder="1" applyAlignment="1">
      <alignment horizontal="center" vertical="center"/>
    </xf>
    <xf numFmtId="0" fontId="17" fillId="12" borderId="37" xfId="0" applyFont="1" applyFill="1" applyBorder="1" applyAlignment="1">
      <alignment horizontal="center" vertical="center"/>
    </xf>
    <xf numFmtId="0" fontId="17" fillId="12" borderId="39" xfId="0" applyFont="1" applyFill="1" applyBorder="1" applyAlignment="1">
      <alignment horizontal="center" vertical="center"/>
    </xf>
    <xf numFmtId="0" fontId="17" fillId="12" borderId="41" xfId="0" applyFont="1" applyFill="1" applyBorder="1" applyAlignment="1">
      <alignment horizontal="center" vertical="center"/>
    </xf>
    <xf numFmtId="0" fontId="27" fillId="12" borderId="36" xfId="0" applyFont="1" applyFill="1" applyBorder="1" applyAlignment="1">
      <alignment horizontal="center" vertical="center"/>
    </xf>
    <xf numFmtId="0" fontId="27" fillId="12" borderId="37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/>
    </xf>
    <xf numFmtId="0" fontId="27" fillId="12" borderId="41" xfId="0" applyFont="1" applyFill="1" applyBorder="1" applyAlignment="1">
      <alignment horizontal="center" vertical="center"/>
    </xf>
    <xf numFmtId="0" fontId="0" fillId="12" borderId="29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17" fillId="12" borderId="29" xfId="0" applyFont="1" applyFill="1" applyBorder="1" applyAlignment="1">
      <alignment horizontal="center"/>
    </xf>
    <xf numFmtId="0" fontId="17" fillId="12" borderId="31" xfId="0" applyFont="1" applyFill="1" applyBorder="1" applyAlignment="1">
      <alignment horizontal="center"/>
    </xf>
    <xf numFmtId="2" fontId="0" fillId="12" borderId="29" xfId="14" applyNumberFormat="1" applyFont="1" applyFill="1" applyBorder="1" applyAlignment="1">
      <alignment horizontal="right" vertical="center"/>
    </xf>
    <xf numFmtId="2" fontId="0" fillId="12" borderId="31" xfId="14" applyNumberFormat="1" applyFont="1" applyFill="1" applyBorder="1" applyAlignment="1">
      <alignment horizontal="right" vertical="center"/>
    </xf>
    <xf numFmtId="0" fontId="0" fillId="4" borderId="16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1" fontId="0" fillId="9" borderId="34" xfId="10" applyFont="1" applyFill="1" applyBorder="1" applyAlignment="1">
      <alignment horizontal="center" vertical="center"/>
    </xf>
    <xf numFmtId="41" fontId="0" fillId="9" borderId="35" xfId="10" applyFont="1" applyFill="1" applyBorder="1" applyAlignment="1">
      <alignment horizontal="center" vertical="center"/>
    </xf>
    <xf numFmtId="41" fontId="0" fillId="0" borderId="34" xfId="10" applyFont="1" applyBorder="1" applyAlignment="1">
      <alignment horizontal="center" vertical="center"/>
    </xf>
    <xf numFmtId="41" fontId="0" fillId="0" borderId="35" xfId="10" applyFont="1" applyBorder="1" applyAlignment="1">
      <alignment horizontal="center" vertical="center"/>
    </xf>
  </cellXfs>
  <cellStyles count="15">
    <cellStyle name="Comma [0]" xfId="10" builtinId="6"/>
    <cellStyle name="Comma 2" xfId="12" xr:uid="{3D871A51-AE7F-BE41-B5B6-DE65ED52BCB1}"/>
    <cellStyle name="Comma 4" xfId="7" xr:uid="{EE1D0FB5-94E5-CD48-9C89-D1E0F9C6664B}"/>
    <cellStyle name="Hyperlink" xfId="13" builtinId="8"/>
    <cellStyle name="Normal" xfId="0" builtinId="0"/>
    <cellStyle name="Normal 11" xfId="6" xr:uid="{92F76CC8-46C2-C845-8451-35D55FADAEE9}"/>
    <cellStyle name="Normal 2" xfId="11" xr:uid="{1A5FA9F9-372E-9141-A05F-D521352339AD}"/>
    <cellStyle name="Normal_CDW_Estimation&amp;Schedule_v1.0" xfId="1" xr:uid="{C54FD28E-2D89-7F4D-8244-CD1BFB4B99D2}"/>
    <cellStyle name="Normal_RECI-SCM_EstimateWBS_v0.4" xfId="4" xr:uid="{858DEDF9-40E1-C943-88E8-47C812A2E65F}"/>
    <cellStyle name="Normal_RECI-SCM_EstimateWBS_v0.4 2" xfId="5" xr:uid="{48B08D26-F625-3942-BCE3-CA0F56D774DC}"/>
    <cellStyle name="Normal_Template_Estimation_Short project" xfId="2" xr:uid="{B1212AE2-897C-5B48-808D-2775AD2E6D79}"/>
    <cellStyle name="Normal_経理・運用システ_Estimation_v1 0" xfId="3" xr:uid="{7DB7E8A4-4DD0-F44E-A0A1-074D14650232}"/>
    <cellStyle name="Percent" xfId="14" builtinId="5"/>
    <cellStyle name="標準 2" xfId="8" xr:uid="{9587D1C4-67BC-3C42-97CE-78DF820CB026}"/>
    <cellStyle name="標準_汎用様式  (2)" xfId="9" xr:uid="{FA2C8F53-C371-4B40-8DF9-2B339A3575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Effeciency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Data!$B$4:$B$7</c:f>
              <c:numCache>
                <c:formatCode>@</c:formatCode>
                <c:ptCount val="4"/>
                <c:pt idx="0">
                  <c:v>2019.01</c:v>
                </c:pt>
                <c:pt idx="1">
                  <c:v>2019.02</c:v>
                </c:pt>
                <c:pt idx="2">
                  <c:v>2019.03</c:v>
                </c:pt>
                <c:pt idx="3">
                  <c:v>2019.04</c:v>
                </c:pt>
              </c:numCache>
            </c:numRef>
          </c:cat>
          <c:val>
            <c:numRef>
              <c:f>Data!$C$4:$C$7</c:f>
              <c:numCache>
                <c:formatCode>0</c:formatCode>
                <c:ptCount val="4"/>
                <c:pt idx="0">
                  <c:v>67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1-B74F-9A0D-E5B4117A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82704"/>
        <c:axId val="1876288064"/>
      </c:lineChart>
      <c:catAx>
        <c:axId val="19132827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88064"/>
        <c:crosses val="autoZero"/>
        <c:auto val="1"/>
        <c:lblAlgn val="ctr"/>
        <c:lblOffset val="100"/>
        <c:noMultiLvlLbl val="0"/>
      </c:catAx>
      <c:valAx>
        <c:axId val="18762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Billable Effort(MM)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Data!$C$10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Data!$B$11:$B$14</c:f>
              <c:numCache>
                <c:formatCode>@</c:formatCode>
                <c:ptCount val="4"/>
                <c:pt idx="0">
                  <c:v>2019.01</c:v>
                </c:pt>
                <c:pt idx="1">
                  <c:v>2019.02</c:v>
                </c:pt>
                <c:pt idx="2">
                  <c:v>2019.03</c:v>
                </c:pt>
                <c:pt idx="3">
                  <c:v>2019.04</c:v>
                </c:pt>
              </c:numCache>
            </c:numRef>
          </c:cat>
          <c:val>
            <c:numRef>
              <c:f>Data!$C$11:$C$14</c:f>
              <c:numCache>
                <c:formatCode>0</c:formatCode>
                <c:ptCount val="4"/>
                <c:pt idx="0">
                  <c:v>45</c:v>
                </c:pt>
                <c:pt idx="1">
                  <c:v>47</c:v>
                </c:pt>
                <c:pt idx="2">
                  <c:v>50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8-D441-9EB1-12E518D6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243888"/>
        <c:axId val="1877397824"/>
      </c:barChart>
      <c:catAx>
        <c:axId val="191524388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97824"/>
        <c:crosses val="autoZero"/>
        <c:auto val="1"/>
        <c:lblAlgn val="ctr"/>
        <c:lblOffset val="100"/>
        <c:noMultiLvlLbl val="0"/>
      </c:catAx>
      <c:valAx>
        <c:axId val="1877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Data!$C$31</c:f>
              <c:strCache>
                <c:ptCount val="1"/>
                <c:pt idx="0">
                  <c:v>Revenue(VND)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Data!$B$32:$B$36</c:f>
              <c:strCache>
                <c:ptCount val="5"/>
                <c:pt idx="0">
                  <c:v>VietjetAir</c:v>
                </c:pt>
                <c:pt idx="1">
                  <c:v>VNCaptial</c:v>
                </c:pt>
                <c:pt idx="2">
                  <c:v>Linkst</c:v>
                </c:pt>
                <c:pt idx="3">
                  <c:v>DAC</c:v>
                </c:pt>
                <c:pt idx="4">
                  <c:v>TACCD</c:v>
                </c:pt>
              </c:strCache>
            </c:strRef>
          </c:cat>
          <c:val>
            <c:numRef>
              <c:f>Data!$C$32:$C$36</c:f>
              <c:numCache>
                <c:formatCode>_(* #,##0_);_(* \(#,##0\);_(* "-"_);_(@_)</c:formatCode>
                <c:ptCount val="5"/>
                <c:pt idx="0">
                  <c:v>20909</c:v>
                </c:pt>
                <c:pt idx="1">
                  <c:v>101992</c:v>
                </c:pt>
                <c:pt idx="2">
                  <c:v>920192</c:v>
                </c:pt>
                <c:pt idx="3">
                  <c:v>9290</c:v>
                </c:pt>
                <c:pt idx="4">
                  <c:v>909022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8-E645-8C81-68622467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255535"/>
        <c:axId val="865257215"/>
      </c:barChart>
      <c:catAx>
        <c:axId val="86525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57215"/>
        <c:crosses val="autoZero"/>
        <c:auto val="1"/>
        <c:lblAlgn val="ctr"/>
        <c:lblOffset val="100"/>
        <c:noMultiLvlLbl val="0"/>
      </c:catAx>
      <c:valAx>
        <c:axId val="8652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5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Revenue(VND)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Data!$B$41:$B$45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Data!$C$41:$C$45</c:f>
              <c:numCache>
                <c:formatCode>_(* #,##0_);_(* \(#,##0\);_(* "-"_);_(@_)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4500000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7-C042-8D9B-01EE2E70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572207"/>
        <c:axId val="868238719"/>
      </c:lineChart>
      <c:catAx>
        <c:axId val="84257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38719"/>
        <c:crosses val="autoZero"/>
        <c:auto val="1"/>
        <c:lblAlgn val="ctr"/>
        <c:lblOffset val="100"/>
        <c:noMultiLvlLbl val="0"/>
      </c:catAx>
      <c:valAx>
        <c:axId val="8682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7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Data!$C$47</c:f>
              <c:strCache>
                <c:ptCount val="1"/>
                <c:pt idx="0">
                  <c:v>Cost(VND)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30-E147-B446-CB9DEEE897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30-E147-B446-CB9DEEE897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30-E147-B446-CB9DEEE897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30-E147-B446-CB9DEEE897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30-E147-B446-CB9DEEE897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30-E147-B446-CB9DEEE89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Data!$B$48:$B$53</c:f>
              <c:strCache>
                <c:ptCount val="6"/>
                <c:pt idx="0">
                  <c:v>SalesVN</c:v>
                </c:pt>
                <c:pt idx="1">
                  <c:v>Daily</c:v>
                </c:pt>
                <c:pt idx="2">
                  <c:v>Office</c:v>
                </c:pt>
                <c:pt idx="3">
                  <c:v>Insurance</c:v>
                </c:pt>
                <c:pt idx="4">
                  <c:v>Benefit</c:v>
                </c:pt>
                <c:pt idx="5">
                  <c:v>Salary</c:v>
                </c:pt>
              </c:strCache>
            </c:strRef>
          </c:cat>
          <c:val>
            <c:numRef>
              <c:f>Data!$C$48:$C$53</c:f>
              <c:numCache>
                <c:formatCode>_(* #,##0_);_(* \(#,##0\);_(* "-"_);_(@_)</c:formatCode>
                <c:ptCount val="6"/>
                <c:pt idx="0">
                  <c:v>20000</c:v>
                </c:pt>
                <c:pt idx="1">
                  <c:v>30000</c:v>
                </c:pt>
                <c:pt idx="2">
                  <c:v>50000</c:v>
                </c:pt>
                <c:pt idx="3">
                  <c:v>222222</c:v>
                </c:pt>
                <c:pt idx="4">
                  <c:v>90293</c:v>
                </c:pt>
                <c:pt idx="5">
                  <c:v>802093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30-E147-B446-CB9DEEE8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622300</xdr:colOff>
      <xdr:row>30</xdr:row>
      <xdr:rowOff>177800</xdr:rowOff>
    </xdr:from>
    <xdr:to>
      <xdr:col>23</xdr:col>
      <xdr:colOff>177800</xdr:colOff>
      <xdr:row>33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2A8B11-86A7-394A-A3A3-1BFED78BA697}"/>
            </a:ext>
          </a:extLst>
        </xdr:cNvPr>
        <xdr:cNvSpPr/>
      </xdr:nvSpPr>
      <xdr:spPr>
        <a:xfrm>
          <a:off x="11976100" y="6172200"/>
          <a:ext cx="29845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Neu table</a:t>
          </a:r>
          <a:r>
            <a:rPr lang="en-US" sz="1100" baseline="0"/>
            <a:t> dai qua thi create scrollbar cung OK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112</xdr:row>
      <xdr:rowOff>177800</xdr:rowOff>
    </xdr:from>
    <xdr:to>
      <xdr:col>29</xdr:col>
      <xdr:colOff>177800</xdr:colOff>
      <xdr:row>115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64787F-492E-F34F-A008-4534E79FFE7C}"/>
            </a:ext>
          </a:extLst>
        </xdr:cNvPr>
        <xdr:cNvSpPr/>
      </xdr:nvSpPr>
      <xdr:spPr>
        <a:xfrm>
          <a:off x="11976100" y="6172200"/>
          <a:ext cx="29845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Neu table</a:t>
          </a:r>
          <a:r>
            <a:rPr lang="en-US" sz="1100" baseline="0"/>
            <a:t> dai qua thi create scrollbar cung OK</a:t>
          </a:r>
          <a:endParaRPr lang="en-US" sz="1100"/>
        </a:p>
      </xdr:txBody>
    </xdr:sp>
    <xdr:clientData/>
  </xdr:twoCellAnchor>
  <xdr:twoCellAnchor>
    <xdr:from>
      <xdr:col>18</xdr:col>
      <xdr:colOff>622300</xdr:colOff>
      <xdr:row>194</xdr:row>
      <xdr:rowOff>177800</xdr:rowOff>
    </xdr:from>
    <xdr:to>
      <xdr:col>24</xdr:col>
      <xdr:colOff>0</xdr:colOff>
      <xdr:row>197</xdr:row>
      <xdr:rowOff>139700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01C3666-D4BE-784F-AA98-3C2D2FFC3A70}"/>
            </a:ext>
          </a:extLst>
        </xdr:cNvPr>
        <xdr:cNvSpPr/>
      </xdr:nvSpPr>
      <xdr:spPr>
        <a:xfrm>
          <a:off x="11976100" y="22707600"/>
          <a:ext cx="29845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Neu table</a:t>
          </a:r>
          <a:r>
            <a:rPr lang="en-US" sz="1100" baseline="0"/>
            <a:t> dai qua thi create scrollbar cung OK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254000</xdr:rowOff>
    </xdr:from>
    <xdr:to>
      <xdr:col>12</xdr:col>
      <xdr:colOff>38100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44184-5727-7049-B42D-D86B93F6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177800</xdr:rowOff>
    </xdr:from>
    <xdr:to>
      <xdr:col>21</xdr:col>
      <xdr:colOff>381000</xdr:colOff>
      <xdr:row>23</xdr:row>
      <xdr:rowOff>254000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09E1A-0EEE-9345-937F-1CB2D6688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34</xdr:row>
      <xdr:rowOff>139700</xdr:rowOff>
    </xdr:from>
    <xdr:to>
      <xdr:col>17</xdr:col>
      <xdr:colOff>609600</xdr:colOff>
      <xdr:row>36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4FB3A9B-8799-0A42-BE1B-C8255F5221A9}"/>
            </a:ext>
          </a:extLst>
        </xdr:cNvPr>
        <xdr:cNvSpPr/>
      </xdr:nvSpPr>
      <xdr:spPr>
        <a:xfrm>
          <a:off x="9804400" y="7277100"/>
          <a:ext cx="17907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create scrollbar cung OK</a:t>
          </a:r>
          <a:endParaRPr lang="en-US" sz="1100"/>
        </a:p>
      </xdr:txBody>
    </xdr:sp>
    <xdr:clientData/>
  </xdr:twoCellAnchor>
  <xdr:twoCellAnchor>
    <xdr:from>
      <xdr:col>14</xdr:col>
      <xdr:colOff>571500</xdr:colOff>
      <xdr:row>53</xdr:row>
      <xdr:rowOff>63500</xdr:rowOff>
    </xdr:from>
    <xdr:to>
      <xdr:col>17</xdr:col>
      <xdr:colOff>114300</xdr:colOff>
      <xdr:row>56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2C8B43C-489F-0641-BCA0-DB0756C8A00F}"/>
            </a:ext>
          </a:extLst>
        </xdr:cNvPr>
        <xdr:cNvSpPr/>
      </xdr:nvSpPr>
      <xdr:spPr>
        <a:xfrm>
          <a:off x="9309100" y="11353800"/>
          <a:ext cx="17907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Table nay edit duoc gia tri tu thang hien tai den tuong lai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241300</xdr:colOff>
      <xdr:row>30</xdr:row>
      <xdr:rowOff>139700</xdr:rowOff>
    </xdr:from>
    <xdr:to>
      <xdr:col>7</xdr:col>
      <xdr:colOff>546100</xdr:colOff>
      <xdr:row>33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96157C8-1269-A649-8E95-27EFAB7511CF}"/>
            </a:ext>
          </a:extLst>
        </xdr:cNvPr>
        <xdr:cNvSpPr/>
      </xdr:nvSpPr>
      <xdr:spPr>
        <a:xfrm>
          <a:off x="3365500" y="6515100"/>
          <a:ext cx="990600" cy="4699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12</xdr:col>
      <xdr:colOff>533400</xdr:colOff>
      <xdr:row>41</xdr:row>
      <xdr:rowOff>76200</xdr:rowOff>
    </xdr:from>
    <xdr:to>
      <xdr:col>15</xdr:col>
      <xdr:colOff>406400</xdr:colOff>
      <xdr:row>44</xdr:row>
      <xdr:rowOff>190500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23693968-BF85-5C43-8D0F-328E3167A396}"/>
            </a:ext>
          </a:extLst>
        </xdr:cNvPr>
        <xdr:cNvSpPr/>
      </xdr:nvSpPr>
      <xdr:spPr>
        <a:xfrm>
          <a:off x="7772400" y="8864600"/>
          <a:ext cx="2171700" cy="723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622300</xdr:colOff>
      <xdr:row>23</xdr:row>
      <xdr:rowOff>177800</xdr:rowOff>
    </xdr:from>
    <xdr:to>
      <xdr:col>25</xdr:col>
      <xdr:colOff>177800</xdr:colOff>
      <xdr:row>26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AE3BD4-8700-2842-B9D5-8006D76260EF}"/>
            </a:ext>
          </a:extLst>
        </xdr:cNvPr>
        <xdr:cNvSpPr/>
      </xdr:nvSpPr>
      <xdr:spPr>
        <a:xfrm>
          <a:off x="12293600" y="6172200"/>
          <a:ext cx="298450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Neu table</a:t>
          </a:r>
          <a:r>
            <a:rPr lang="en-US" sz="1100" baseline="0"/>
            <a:t> dai qua thi create scrollbar cung OK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86</xdr:row>
      <xdr:rowOff>165100</xdr:rowOff>
    </xdr:from>
    <xdr:to>
      <xdr:col>5</xdr:col>
      <xdr:colOff>571500</xdr:colOff>
      <xdr:row>88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F5E7E44-91F0-3C48-B146-FE03DCE28279}"/>
            </a:ext>
          </a:extLst>
        </xdr:cNvPr>
        <xdr:cNvSpPr/>
      </xdr:nvSpPr>
      <xdr:spPr>
        <a:xfrm>
          <a:off x="1943100" y="23202900"/>
          <a:ext cx="1143000" cy="330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103</xdr:row>
      <xdr:rowOff>88900</xdr:rowOff>
    </xdr:from>
    <xdr:to>
      <xdr:col>5</xdr:col>
      <xdr:colOff>50800</xdr:colOff>
      <xdr:row>106</xdr:row>
      <xdr:rowOff>88900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DFA44AF3-42E5-6241-BF26-8715C1D1AC44}"/>
            </a:ext>
          </a:extLst>
        </xdr:cNvPr>
        <xdr:cNvSpPr/>
      </xdr:nvSpPr>
      <xdr:spPr>
        <a:xfrm>
          <a:off x="1651000" y="26581100"/>
          <a:ext cx="914400" cy="609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68</xdr:row>
      <xdr:rowOff>0</xdr:rowOff>
    </xdr:from>
    <xdr:to>
      <xdr:col>12</xdr:col>
      <xdr:colOff>368300</xdr:colOff>
      <xdr:row>83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5AE58-49FD-F845-BCEE-AF45E3A4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88</xdr:row>
      <xdr:rowOff>0</xdr:rowOff>
    </xdr:from>
    <xdr:to>
      <xdr:col>11</xdr:col>
      <xdr:colOff>266700</xdr:colOff>
      <xdr:row>101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DB941-9F2D-274B-8F3E-E267045C4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15</xdr:col>
      <xdr:colOff>273050</xdr:colOff>
      <xdr:row>126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BDB96-801B-9645-AE41-C228BEA82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hsv02/&#32207;&#21512;&#12524;&#12531;&#12479;&#12523;&#12522;&#12540;&#12473;&#12471;&#12473;&#12486;&#12512;/DOCUME~1/ADMINI~1/LOCALS~1/Temp/B2Temp/Attach/Yamatmp/99&#24180;&#24230;&#21942;&#26989;&#65404;&#65405;&#65411;&#65425;&#25285;&#24403;&#26989;&#21209;&#35336;&#30011;/&#20307;&#21046;%5e99_Cost~981125_Yama_Kinj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hb296/crew/TL/STAGING/TL/STAGING/~IOS404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WW8-001/ONS_Sorce/temp/&#65411;&#65392;&#65420;&#65438;&#65433;&#38917;&#30446;&#23450;&#32681;&#26360;(&#21407;&#32025;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10.133.3.73/Himeji/JP/C&#65374;1/PH2.0_&#24115;&#31080;&#19968;&#3523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ile07/GAIA-P2/Fsoft/PDB-M/DailyReport/SANYO-PDB-M_Estimation_v1.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LHP070/&#20849;&#26377;DATA/&#20844;&#38283;&#24773;&#22577;/&#20869;&#37096;&#24773;&#22577;/&#25945;&#32946;/&#65329;&#65315;&#22823;&#20250;/96QC&#22823;&#20250;/&#27211;&#2641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1&#12503;&#12525;&#12472;&#12455;&#12463;&#12488;&#31649;&#29702;/&#20304;&#12293;&#26408;/&#65404;&#65405;31&#31649;&#29702;/&#21407;&#20385;&#31649;&#2970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ile07/GAIA-P2/ExcelPro/exPro&#141;H&#8217;&#246;&#8226;/v3fre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USB&#12513;&#12514;&#12522;/PJ&#23436;&#20102;&#22577;&#21578;&#20998;&#26512;/TEMPLATE1/PROT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172.16.18.167/ShareFS1057/&#26989;&#21209;&#22522;&#24185;&#38306;&#36899;/01%20&#26989;&#21209;&#22522;&#24185;&#65404;&#65405;&#65411;&#65425;/02%20&#38283;&#30330;&#36039;&#26009;/12%20CMM&#23550;&#24540;/01%20&#35373;&#35336;&#26360;/01%20&#35201;&#27714;&#20181;&#27096;&#26360;/&#22522;&#26412;&#35336;&#30011;&#26908;&#35342;&#26360;1999122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USB&#12513;&#12514;&#12522;/PJ&#23436;&#20102;&#22577;&#21578;&#20998;&#26512;/TEMPLATE1/TEMP/&#35336;&#30011;t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ateway02/warp-ed/Gadgetbox/RIMArts/Rebecca/tsew050/User1/Attach/19991207_00/f(%5eXgA&#37904;(SupM~IF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ateway02/WARP-WEB/Gadgetbox/RIMArts/Rebecca/tsew050/User1/Attach/19991207_00/f(%5eXgA&#37904;(SupM~IF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nd/&#12452;&#12527;&#12461;&#65298;/ASEET/&#12501;&#12449;&#12531;&#12465;&#12523;/01.&#12489;&#12461;&#12517;&#12513;&#12531;&#12488;&#25244;&#31883;&#29256;/03.&#22806;&#37096;&#35373;&#35336;&#26360;/5.&#65411;&#65438;&#65392;&#65408;&#65420;&#65383;&#65394;&#65433;&#20181;&#27096;/5.1.&#65411;&#65438;&#65392;&#65408;&#65405;&#65412;&#65393;&#19968;&#35239;&#34920;/&#65411;&#65438;&#65392;&#65408;&#65405;&#65412;&#65393;&#19968;&#352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hb296/crew/Temp/oracle/&#65411;&#65392;&#65420;&#65438;&#65433;~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hikiishi/Local%20Settings/Temporary%20Internet%20Files/Content.Outlook/GRNOL5UY/Works/Hitachi%20Limited/&#20181;&#27096;&#26360;&#12469;&#12531;&#12503;&#12523;&#65298;/&#26085;&#31435;&#65427;&#65418;&#65438;&#65394;&#65433;/7&#12452;&#12531;&#12501;&#12521;/&#25313;&#24373;&#27083;&#25104;/WINDOWS/TEMP/FILE002%20(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ig/&#20844;&#38283;&#29992;/&#22806;&#35388;/99&#12381;&#12398;&#20182;/MTB_&#36766;&#26360;/DMR/DMR_MNG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LHP070/&#20849;&#26377;DATA/&#25163;&#38918;&#26360;/&#20225;&#30011;/E0B04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WW8-001/ONS_Sorce/temp/sst62A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社情報"/>
      <sheetName val="#REF"/>
      <sheetName val="料飲"/>
      <sheetName val="入力規則(サブシステムID)"/>
      <sheetName val="入力規則(その他)"/>
      <sheetName val="入力規則(機能分類)"/>
      <sheetName val="T"/>
      <sheetName val="list"/>
      <sheetName val="入力規則(システムI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~IOS4046"/>
    </sheetNames>
    <definedNames>
      <definedName name="kunny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阪ホスト"/>
      <sheetName val="橋本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価管理合計表"/>
      <sheetName val="原価管理表始め"/>
      <sheetName val="M-630SE費"/>
      <sheetName val="M-630SE費 (2)"/>
      <sheetName val="M-630SE費 (3)"/>
      <sheetName val="2050増設"/>
      <sheetName val="2050増設 (2)"/>
      <sheetName val="3100増設"/>
      <sheetName val="HBS3100導入"/>
      <sheetName val="HBSキヤリコン"/>
      <sheetName val="日立テクノ"/>
      <sheetName val="えびなﾃｸﾉｽ"/>
      <sheetName val="ＨＢＳ地震"/>
      <sheetName val="ＨＢＳ　ＤＩＳＫ増設"/>
      <sheetName val="ＨＢＳＣＳＳ"/>
      <sheetName val="原価管理表HBS(九州）"/>
      <sheetName val="HBS3010CS"/>
      <sheetName val="ＨＢＳ導入経費"/>
      <sheetName val="原価管理表 ＨＢＳＹ３月"/>
      <sheetName val="HBS3010DU2"/>
      <sheetName val="平田倉庫 M-840"/>
      <sheetName val="HBS3010一時経費"/>
      <sheetName val="HBS3010SE"/>
      <sheetName val="原価管理表平田倉庫"/>
      <sheetName val="HBS1010NB"/>
      <sheetName val="HBS3010導入１"/>
      <sheetName val="HBS3010導入２"/>
      <sheetName val="東ビル販"/>
      <sheetName val="原価管理表ＨＢＳＹ２月"/>
      <sheetName val="原価管理表日立印刷ＳＢ"/>
      <sheetName val="原価管理表日立印刷ﾎｽﾄ"/>
      <sheetName val="原価管理表ＨＢＳＹ１２月"/>
      <sheetName val="原価管理表 ＨＢＳＹ１月"/>
      <sheetName val="原価管理表 HBS施設"/>
      <sheetName val="原価管理表東ビル販"/>
      <sheetName val="原価管理表ＨＢＳビル技"/>
      <sheetName val="原価管理表 ＨＢＳ支社統合"/>
      <sheetName val="原価管理表 日立印刷"/>
      <sheetName val="原価管理表ＨＢＳ"/>
      <sheetName val="原価管理表ＨＢＳＣＳＳ)"/>
      <sheetName val="原価管理表ＨＢＳ支社統合２"/>
      <sheetName val="原価管理表１０月Ｙ"/>
      <sheetName val="原価管理表 日立テクノ"/>
      <sheetName val="原価管理表ＨＢＳ１１月Ｙ"/>
      <sheetName val="原価管理表平田倉庫2"/>
      <sheetName val="原価管理表終わり"/>
      <sheetName val="原価管理表 (18)"/>
      <sheetName val="原価管理表 (17)"/>
      <sheetName val="原価管理"/>
      <sheetName val="【管理者】マスタ"/>
      <sheetName val="大阪ホスト"/>
    </sheetNames>
    <definedNames>
      <definedName name="Record2"/>
      <definedName name="Record3"/>
      <definedName name="Record5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ＨＢＳＣＳＳ"/>
      <sheetName val="原価管理表 (17)"/>
      <sheetName val="メニュー"/>
      <sheetName val="設定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2"/>
      <sheetName val="ＨＢＳＣＳＳ"/>
      <sheetName val="原価管理表 (17)"/>
      <sheetName val="メニュー"/>
      <sheetName val="設定"/>
      <sheetName val="進捗管理"/>
      <sheetName val="大阪ホスト"/>
    </sheetNames>
    <definedNames>
      <definedName name="SUM_戻る_Click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ＴＢＬ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ttest"/>
      <sheetName val="マスターＴＢＬ"/>
      <sheetName val="障害管理台帳"/>
      <sheetName val="ステータス "/>
      <sheetName val="業務取引区分"/>
      <sheetName val="CS002 Strategy Sheet"/>
      <sheetName val="CS001 Strategy Detail"/>
      <sheetName val="メニュー"/>
      <sheetName val="設定"/>
    </sheetNames>
    <definedNames>
      <definedName name="承認表示_確認_Click"/>
      <definedName name="承認表示_終了_Click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礎数字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~1"/>
    </sheetNames>
    <definedNames>
      <definedName name="CreateSQL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DD回線料 (DA利用)"/>
      <sheetName val="KDD工事費(DA利用)"/>
      <sheetName val="料金表9803"/>
    </sheetNames>
    <sheetDataSet>
      <sheetData sheetId="0" refreshError="1"/>
      <sheetData sheetId="1" refreshError="1"/>
      <sheetData sheetId="2" refreshError="1">
        <row r="2">
          <cell r="B2">
            <v>1</v>
          </cell>
          <cell r="C2">
            <v>1.5</v>
          </cell>
          <cell r="D2">
            <v>6</v>
          </cell>
          <cell r="E2">
            <v>64</v>
          </cell>
          <cell r="F2">
            <v>128</v>
          </cell>
          <cell r="G2">
            <v>192</v>
          </cell>
          <cell r="H2">
            <v>256</v>
          </cell>
          <cell r="I2">
            <v>384</v>
          </cell>
          <cell r="J2">
            <v>512</v>
          </cell>
          <cell r="K2">
            <v>768</v>
          </cell>
          <cell r="L2">
            <v>50</v>
          </cell>
          <cell r="M2">
            <v>150</v>
          </cell>
        </row>
        <row r="3">
          <cell r="A3" t="str">
            <v>基本料</v>
          </cell>
          <cell r="B3">
            <v>28000</v>
          </cell>
          <cell r="C3">
            <v>35000</v>
          </cell>
          <cell r="D3">
            <v>60000</v>
          </cell>
          <cell r="E3">
            <v>6000</v>
          </cell>
          <cell r="F3">
            <v>7000</v>
          </cell>
          <cell r="G3">
            <v>10000</v>
          </cell>
          <cell r="H3">
            <v>12000</v>
          </cell>
          <cell r="I3">
            <v>14000</v>
          </cell>
          <cell r="J3">
            <v>18000</v>
          </cell>
          <cell r="K3">
            <v>25000</v>
          </cell>
          <cell r="L3">
            <v>324000</v>
          </cell>
          <cell r="M3">
            <v>724000</v>
          </cell>
        </row>
        <row r="4">
          <cell r="A4" t="str">
            <v>単位</v>
          </cell>
          <cell r="B4" t="str">
            <v>M</v>
          </cell>
          <cell r="C4" t="str">
            <v>M</v>
          </cell>
          <cell r="D4" t="str">
            <v>M</v>
          </cell>
          <cell r="E4" t="str">
            <v>K</v>
          </cell>
          <cell r="F4" t="str">
            <v>K</v>
          </cell>
          <cell r="G4" t="str">
            <v>K</v>
          </cell>
          <cell r="H4" t="str">
            <v>K</v>
          </cell>
          <cell r="I4" t="str">
            <v>K</v>
          </cell>
          <cell r="J4" t="str">
            <v>K</v>
          </cell>
          <cell r="K4" t="str">
            <v>K</v>
          </cell>
          <cell r="L4" t="str">
            <v>M</v>
          </cell>
          <cell r="M4" t="str">
            <v>M</v>
          </cell>
        </row>
        <row r="6">
          <cell r="A6" t="str">
            <v>KM</v>
          </cell>
          <cell r="B6">
            <v>0</v>
          </cell>
          <cell r="C6">
            <v>1</v>
          </cell>
          <cell r="D6">
            <v>4</v>
          </cell>
          <cell r="E6">
            <v>16</v>
          </cell>
          <cell r="F6">
            <v>32</v>
          </cell>
          <cell r="G6">
            <v>48</v>
          </cell>
          <cell r="H6">
            <v>64</v>
          </cell>
          <cell r="I6">
            <v>128</v>
          </cell>
          <cell r="J6">
            <v>192</v>
          </cell>
          <cell r="K6">
            <v>256</v>
          </cell>
          <cell r="L6">
            <v>384</v>
          </cell>
          <cell r="M6">
            <v>512</v>
          </cell>
          <cell r="N6">
            <v>768</v>
          </cell>
        </row>
        <row r="7">
          <cell r="A7" t="str">
            <v>CIR料金</v>
          </cell>
          <cell r="B7">
            <v>2000</v>
          </cell>
          <cell r="C7">
            <v>180000</v>
          </cell>
          <cell r="D7">
            <v>3000</v>
          </cell>
          <cell r="E7">
            <v>8000</v>
          </cell>
          <cell r="F7">
            <v>12000</v>
          </cell>
          <cell r="G7">
            <v>18000</v>
          </cell>
          <cell r="H7">
            <v>22000</v>
          </cell>
          <cell r="I7">
            <v>41000</v>
          </cell>
          <cell r="J7">
            <v>61000</v>
          </cell>
          <cell r="K7">
            <v>81000</v>
          </cell>
          <cell r="L7">
            <v>107000</v>
          </cell>
          <cell r="M7">
            <v>119000</v>
          </cell>
          <cell r="N7">
            <v>153000</v>
          </cell>
        </row>
        <row r="25">
          <cell r="A25" t="str">
            <v>Km</v>
          </cell>
          <cell r="B25">
            <v>1</v>
          </cell>
          <cell r="C25">
            <v>1.5</v>
          </cell>
          <cell r="D25">
            <v>50</v>
          </cell>
          <cell r="E25">
            <v>64</v>
          </cell>
          <cell r="F25">
            <v>128</v>
          </cell>
          <cell r="G25">
            <v>150</v>
          </cell>
          <cell r="H25">
            <v>192</v>
          </cell>
          <cell r="I25">
            <v>256</v>
          </cell>
          <cell r="J25">
            <v>384</v>
          </cell>
          <cell r="K25">
            <v>512</v>
          </cell>
          <cell r="L25">
            <v>768</v>
          </cell>
        </row>
        <row r="26">
          <cell r="A26">
            <v>15</v>
          </cell>
          <cell r="B26">
            <v>276000</v>
          </cell>
          <cell r="C26">
            <v>161000</v>
          </cell>
          <cell r="D26">
            <v>510000</v>
          </cell>
          <cell r="E26">
            <v>22000</v>
          </cell>
          <cell r="F26">
            <v>33000</v>
          </cell>
          <cell r="G26" t="str">
            <v>-</v>
          </cell>
          <cell r="H26">
            <v>130000</v>
          </cell>
          <cell r="I26">
            <v>147000</v>
          </cell>
          <cell r="J26">
            <v>173000</v>
          </cell>
          <cell r="K26">
            <v>194000</v>
          </cell>
          <cell r="L26">
            <v>229000</v>
          </cell>
        </row>
        <row r="27">
          <cell r="A27">
            <v>30</v>
          </cell>
          <cell r="B27">
            <v>334000</v>
          </cell>
          <cell r="C27">
            <v>235000</v>
          </cell>
          <cell r="D27">
            <v>1800000</v>
          </cell>
          <cell r="E27">
            <v>30000</v>
          </cell>
          <cell r="F27">
            <v>47000</v>
          </cell>
          <cell r="G27" t="str">
            <v>-</v>
          </cell>
          <cell r="H27">
            <v>178000</v>
          </cell>
          <cell r="I27">
            <v>190000</v>
          </cell>
          <cell r="J27">
            <v>212000</v>
          </cell>
          <cell r="K27">
            <v>233000</v>
          </cell>
          <cell r="L27">
            <v>275000</v>
          </cell>
        </row>
        <row r="28">
          <cell r="A28">
            <v>40</v>
          </cell>
          <cell r="B28">
            <v>363000</v>
          </cell>
          <cell r="C28">
            <v>435000</v>
          </cell>
          <cell r="D28">
            <v>2330000</v>
          </cell>
          <cell r="E28">
            <v>68000</v>
          </cell>
          <cell r="F28">
            <v>82000</v>
          </cell>
          <cell r="G28" t="str">
            <v>-</v>
          </cell>
          <cell r="H28">
            <v>184000</v>
          </cell>
          <cell r="I28">
            <v>197000</v>
          </cell>
          <cell r="J28">
            <v>222000</v>
          </cell>
          <cell r="K28">
            <v>247000</v>
          </cell>
          <cell r="L28">
            <v>295000</v>
          </cell>
        </row>
        <row r="29">
          <cell r="A29">
            <v>50</v>
          </cell>
          <cell r="B29">
            <v>386000</v>
          </cell>
          <cell r="C29">
            <v>465000</v>
          </cell>
          <cell r="D29">
            <v>2730000</v>
          </cell>
          <cell r="E29">
            <v>70000</v>
          </cell>
          <cell r="F29">
            <v>84000</v>
          </cell>
          <cell r="G29" t="str">
            <v>-</v>
          </cell>
          <cell r="H29">
            <v>188000</v>
          </cell>
          <cell r="I29">
            <v>202000</v>
          </cell>
          <cell r="J29">
            <v>230000</v>
          </cell>
          <cell r="K29">
            <v>258000</v>
          </cell>
          <cell r="L29">
            <v>311000</v>
          </cell>
        </row>
        <row r="30">
          <cell r="A30">
            <v>60</v>
          </cell>
          <cell r="B30">
            <v>409000</v>
          </cell>
          <cell r="C30">
            <v>494000</v>
          </cell>
          <cell r="D30">
            <v>3080000</v>
          </cell>
          <cell r="E30">
            <v>71000</v>
          </cell>
          <cell r="F30">
            <v>87000</v>
          </cell>
          <cell r="G30" t="str">
            <v>-</v>
          </cell>
          <cell r="H30">
            <v>192000</v>
          </cell>
          <cell r="I30">
            <v>208000</v>
          </cell>
          <cell r="J30">
            <v>239000</v>
          </cell>
          <cell r="K30">
            <v>269000</v>
          </cell>
          <cell r="L30">
            <v>327000</v>
          </cell>
        </row>
        <row r="31">
          <cell r="A31">
            <v>70</v>
          </cell>
          <cell r="B31">
            <v>432000</v>
          </cell>
          <cell r="C31">
            <v>524000</v>
          </cell>
          <cell r="D31">
            <v>3410000</v>
          </cell>
          <cell r="E31">
            <v>73000</v>
          </cell>
          <cell r="F31">
            <v>90000</v>
          </cell>
          <cell r="G31" t="str">
            <v>-</v>
          </cell>
          <cell r="H31">
            <v>196000</v>
          </cell>
          <cell r="I31">
            <v>213000</v>
          </cell>
          <cell r="J31">
            <v>247000</v>
          </cell>
          <cell r="K31">
            <v>280000</v>
          </cell>
          <cell r="L31">
            <v>343000</v>
          </cell>
        </row>
        <row r="32">
          <cell r="A32">
            <v>80</v>
          </cell>
          <cell r="B32">
            <v>455000</v>
          </cell>
          <cell r="C32">
            <v>554000</v>
          </cell>
          <cell r="D32">
            <v>3700000</v>
          </cell>
          <cell r="E32">
            <v>74000</v>
          </cell>
          <cell r="F32">
            <v>93000</v>
          </cell>
          <cell r="G32" t="str">
            <v>-</v>
          </cell>
          <cell r="H32">
            <v>201000</v>
          </cell>
          <cell r="I32">
            <v>219000</v>
          </cell>
          <cell r="J32">
            <v>255000</v>
          </cell>
          <cell r="K32">
            <v>291000</v>
          </cell>
          <cell r="L32">
            <v>359000</v>
          </cell>
        </row>
        <row r="33">
          <cell r="A33">
            <v>90</v>
          </cell>
          <cell r="B33">
            <v>478000</v>
          </cell>
          <cell r="C33">
            <v>583000</v>
          </cell>
          <cell r="D33">
            <v>3970000</v>
          </cell>
          <cell r="E33">
            <v>76000</v>
          </cell>
          <cell r="F33">
            <v>96000</v>
          </cell>
          <cell r="G33" t="str">
            <v>-</v>
          </cell>
          <cell r="H33">
            <v>205000</v>
          </cell>
          <cell r="I33">
            <v>225000</v>
          </cell>
          <cell r="J33">
            <v>264000</v>
          </cell>
          <cell r="K33">
            <v>302000</v>
          </cell>
          <cell r="L33">
            <v>375000</v>
          </cell>
        </row>
        <row r="34">
          <cell r="A34">
            <v>100</v>
          </cell>
          <cell r="B34">
            <v>501000</v>
          </cell>
          <cell r="C34">
            <v>613000</v>
          </cell>
          <cell r="D34">
            <v>4230000</v>
          </cell>
          <cell r="E34">
            <v>77000</v>
          </cell>
          <cell r="F34">
            <v>99000</v>
          </cell>
          <cell r="G34" t="str">
            <v>-</v>
          </cell>
          <cell r="H34">
            <v>209000</v>
          </cell>
          <cell r="I34">
            <v>230000</v>
          </cell>
          <cell r="J34">
            <v>272000</v>
          </cell>
          <cell r="K34">
            <v>313000</v>
          </cell>
          <cell r="L34">
            <v>391000</v>
          </cell>
        </row>
        <row r="35">
          <cell r="A35">
            <v>120</v>
          </cell>
          <cell r="B35">
            <v>536000</v>
          </cell>
          <cell r="C35">
            <v>658000</v>
          </cell>
          <cell r="D35">
            <v>4610000</v>
          </cell>
          <cell r="E35">
            <v>79000</v>
          </cell>
          <cell r="F35">
            <v>103000</v>
          </cell>
          <cell r="G35" t="str">
            <v>-</v>
          </cell>
          <cell r="H35">
            <v>216000</v>
          </cell>
          <cell r="I35">
            <v>239000</v>
          </cell>
          <cell r="J35">
            <v>284000</v>
          </cell>
          <cell r="K35">
            <v>329000</v>
          </cell>
          <cell r="L35">
            <v>415000</v>
          </cell>
        </row>
        <row r="36">
          <cell r="A36">
            <v>140</v>
          </cell>
          <cell r="B36">
            <v>582000</v>
          </cell>
          <cell r="C36">
            <v>717000</v>
          </cell>
          <cell r="D36">
            <v>5060000</v>
          </cell>
          <cell r="E36">
            <v>82000</v>
          </cell>
          <cell r="F36">
            <v>109000</v>
          </cell>
          <cell r="G36" t="str">
            <v>-</v>
          </cell>
          <cell r="H36">
            <v>224000</v>
          </cell>
          <cell r="I36">
            <v>250000</v>
          </cell>
          <cell r="J36">
            <v>301000</v>
          </cell>
          <cell r="K36">
            <v>351000</v>
          </cell>
          <cell r="L36">
            <v>446000</v>
          </cell>
        </row>
        <row r="37">
          <cell r="A37">
            <v>160</v>
          </cell>
          <cell r="B37">
            <v>628000</v>
          </cell>
          <cell r="C37">
            <v>776000</v>
          </cell>
          <cell r="D37">
            <v>5490000</v>
          </cell>
          <cell r="E37">
            <v>85000</v>
          </cell>
          <cell r="F37">
            <v>114000</v>
          </cell>
          <cell r="G37" t="str">
            <v>-</v>
          </cell>
          <cell r="H37">
            <v>233000</v>
          </cell>
          <cell r="I37">
            <v>261000</v>
          </cell>
          <cell r="J37">
            <v>318000</v>
          </cell>
          <cell r="K37">
            <v>373000</v>
          </cell>
          <cell r="L37">
            <v>478000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R_MNGR"/>
    </sheetNames>
    <definedNames>
      <definedName name="Dupl_CHK"/>
      <definedName name="Rec_Def_Open"/>
      <definedName name="Rec_Open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B040"/>
    </sheetNames>
    <definedNames>
      <definedName name="E0B041開"/>
      <definedName name="E0B042開"/>
      <definedName name="E0B043開"/>
      <definedName name="E0B044開"/>
      <definedName name="E0B045開"/>
      <definedName name="E0B046開"/>
      <definedName name="E0B047開"/>
      <definedName name="変更点開"/>
      <definedName name="流れ開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onNT@splus-software.com.vn" TargetMode="External"/><Relationship Id="rId2" Type="http://schemas.openxmlformats.org/officeDocument/2006/relationships/hyperlink" Target="mailto:yamashita@yama.vn" TargetMode="External"/><Relationship Id="rId1" Type="http://schemas.openxmlformats.org/officeDocument/2006/relationships/hyperlink" Target="mailto:chunglt@xxx.com.v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narita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9AE9-B254-B747-934F-48037AD9BB53}">
  <dimension ref="B1:R30"/>
  <sheetViews>
    <sheetView showGridLines="0" view="pageBreakPreview" zoomScale="96" zoomScaleNormal="100" zoomScaleSheetLayoutView="96" workbookViewId="0">
      <selection activeCell="K29" sqref="K29"/>
    </sheetView>
  </sheetViews>
  <sheetFormatPr baseColWidth="10" defaultColWidth="8" defaultRowHeight="11"/>
  <cols>
    <col min="1" max="1" width="2.6640625" style="1" customWidth="1"/>
    <col min="2" max="3" width="7.1640625" style="1" customWidth="1"/>
    <col min="4" max="4" width="7.1640625" style="7" customWidth="1"/>
    <col min="5" max="17" width="7.1640625" style="1" customWidth="1"/>
    <col min="18" max="18" width="2.83203125" style="1" customWidth="1"/>
    <col min="19" max="16384" width="8" style="1"/>
  </cols>
  <sheetData>
    <row r="1" spans="2:18">
      <c r="B1" s="165"/>
      <c r="C1" s="165"/>
      <c r="D1" s="166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</row>
    <row r="2" spans="2:18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8" ht="12" thickBo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2:18" ht="25">
      <c r="B4" s="167" t="s">
        <v>0</v>
      </c>
      <c r="C4" s="168"/>
      <c r="D4" s="168"/>
      <c r="E4" s="168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70"/>
      <c r="R4" s="6"/>
    </row>
    <row r="5" spans="2:18">
      <c r="B5" s="171" t="s">
        <v>132</v>
      </c>
      <c r="C5" s="172"/>
      <c r="D5" s="172"/>
      <c r="E5" s="172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4"/>
      <c r="R5" s="6"/>
    </row>
    <row r="6" spans="2:18">
      <c r="B6" s="175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  <c r="R6" s="6"/>
    </row>
    <row r="7" spans="2:18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6"/>
    </row>
    <row r="8" spans="2:18">
      <c r="B8" s="175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  <c r="R8" s="6"/>
    </row>
    <row r="9" spans="2:18">
      <c r="B9" s="175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7"/>
      <c r="R9" s="6"/>
    </row>
    <row r="10" spans="2:18">
      <c r="B10" s="175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7"/>
      <c r="R10" s="6"/>
    </row>
    <row r="11" spans="2:18"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  <c r="R11" s="6"/>
    </row>
    <row r="12" spans="2:18"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  <c r="R12" s="6"/>
    </row>
    <row r="13" spans="2:18">
      <c r="B13" s="175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7"/>
      <c r="R13" s="6"/>
    </row>
    <row r="14" spans="2:18">
      <c r="B14" s="175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7"/>
      <c r="R14" s="6"/>
    </row>
    <row r="15" spans="2:18"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7"/>
      <c r="R15" s="6"/>
    </row>
    <row r="16" spans="2:18">
      <c r="B16" s="175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7"/>
      <c r="R16" s="6"/>
    </row>
    <row r="17" spans="2:18">
      <c r="B17" s="175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7"/>
      <c r="R17" s="6"/>
    </row>
    <row r="18" spans="2:18">
      <c r="B18" s="175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7"/>
      <c r="R18" s="6"/>
    </row>
    <row r="19" spans="2:18"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7"/>
      <c r="R19" s="6"/>
    </row>
    <row r="20" spans="2:18">
      <c r="B20" s="175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7"/>
      <c r="R20" s="6"/>
    </row>
    <row r="21" spans="2:18">
      <c r="B21" s="178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80"/>
      <c r="R21" s="6"/>
    </row>
    <row r="22" spans="2:18" ht="12" thickBot="1">
      <c r="B22" s="181"/>
      <c r="C22" s="182"/>
      <c r="D22" s="182"/>
      <c r="E22" s="182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4"/>
      <c r="R22" s="6"/>
    </row>
    <row r="27" spans="2:18" ht="13">
      <c r="J27" s="8"/>
    </row>
    <row r="30" spans="2:18">
      <c r="B30" s="9"/>
      <c r="C30" s="10"/>
      <c r="D30" s="10"/>
      <c r="E30" s="10"/>
      <c r="F30" s="10"/>
    </row>
  </sheetData>
  <mergeCells count="4">
    <mergeCell ref="B1:P1"/>
    <mergeCell ref="B4:Q4"/>
    <mergeCell ref="B5:Q21"/>
    <mergeCell ref="B22:Q22"/>
  </mergeCells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B54C-F3AA-E64D-9466-01935E1348AF}">
  <dimension ref="B3:C53"/>
  <sheetViews>
    <sheetView topLeftCell="A19" workbookViewId="0">
      <selection activeCell="N24" sqref="N24"/>
    </sheetView>
  </sheetViews>
  <sheetFormatPr baseColWidth="10" defaultRowHeight="16"/>
  <cols>
    <col min="3" max="3" width="14" bestFit="1" customWidth="1"/>
  </cols>
  <sheetData>
    <row r="3" spans="2:3">
      <c r="B3" t="s">
        <v>297</v>
      </c>
      <c r="C3" t="s">
        <v>298</v>
      </c>
    </row>
    <row r="4" spans="2:3">
      <c r="B4" s="102">
        <v>2019.01</v>
      </c>
      <c r="C4" s="101">
        <v>67</v>
      </c>
    </row>
    <row r="5" spans="2:3">
      <c r="B5" s="102">
        <v>2019.02</v>
      </c>
      <c r="C5" s="101">
        <v>70</v>
      </c>
    </row>
    <row r="6" spans="2:3">
      <c r="B6" s="102">
        <v>2019.03</v>
      </c>
      <c r="C6" s="101">
        <v>71</v>
      </c>
    </row>
    <row r="7" spans="2:3">
      <c r="B7" s="102">
        <v>2019.04</v>
      </c>
      <c r="C7" s="101">
        <v>72</v>
      </c>
    </row>
    <row r="10" spans="2:3">
      <c r="B10" t="s">
        <v>251</v>
      </c>
      <c r="C10" t="s">
        <v>300</v>
      </c>
    </row>
    <row r="11" spans="2:3">
      <c r="B11" s="102">
        <v>2019.01</v>
      </c>
      <c r="C11" s="101">
        <v>45</v>
      </c>
    </row>
    <row r="12" spans="2:3">
      <c r="B12" s="102">
        <v>2019.02</v>
      </c>
      <c r="C12" s="101">
        <v>47</v>
      </c>
    </row>
    <row r="13" spans="2:3">
      <c r="B13" s="102">
        <v>2019.03</v>
      </c>
      <c r="C13" s="101">
        <v>50</v>
      </c>
    </row>
    <row r="14" spans="2:3">
      <c r="B14" s="102">
        <v>2019.04</v>
      </c>
      <c r="C14" s="101">
        <v>68</v>
      </c>
    </row>
    <row r="17" spans="2:3">
      <c r="B17" t="s">
        <v>284</v>
      </c>
      <c r="C17" t="s">
        <v>301</v>
      </c>
    </row>
    <row r="18" spans="2:3">
      <c r="B18" s="102">
        <v>2019.01</v>
      </c>
      <c r="C18" s="103">
        <v>2010909182</v>
      </c>
    </row>
    <row r="19" spans="2:3">
      <c r="B19" s="102">
        <v>2019.02</v>
      </c>
      <c r="C19" s="103">
        <v>2500909182</v>
      </c>
    </row>
    <row r="20" spans="2:3">
      <c r="B20" s="102">
        <v>2019.03</v>
      </c>
      <c r="C20" s="103">
        <v>2490091891</v>
      </c>
    </row>
    <row r="21" spans="2:3">
      <c r="B21" s="102">
        <v>2019.04</v>
      </c>
      <c r="C21" s="103">
        <v>3090009121</v>
      </c>
    </row>
    <row r="23" spans="2:3">
      <c r="B23" t="s">
        <v>285</v>
      </c>
      <c r="C23" t="s">
        <v>301</v>
      </c>
    </row>
    <row r="24" spans="2:3">
      <c r="B24" s="102">
        <v>2019.01</v>
      </c>
      <c r="C24" s="103">
        <v>2000909182</v>
      </c>
    </row>
    <row r="25" spans="2:3">
      <c r="B25" s="102">
        <v>2019.02</v>
      </c>
      <c r="C25" s="103">
        <v>2120909092</v>
      </c>
    </row>
    <row r="26" spans="2:3">
      <c r="B26" s="102">
        <v>2019.03</v>
      </c>
      <c r="C26" s="103">
        <v>2490091211</v>
      </c>
    </row>
    <row r="27" spans="2:3">
      <c r="B27" s="102">
        <v>2019.04</v>
      </c>
      <c r="C27" s="103">
        <v>2490009787</v>
      </c>
    </row>
    <row r="31" spans="2:3">
      <c r="B31" t="s">
        <v>11</v>
      </c>
      <c r="C31" t="s">
        <v>476</v>
      </c>
    </row>
    <row r="32" spans="2:3">
      <c r="B32" t="s">
        <v>475</v>
      </c>
      <c r="C32" s="103">
        <v>20909</v>
      </c>
    </row>
    <row r="33" spans="2:3">
      <c r="B33" t="s">
        <v>477</v>
      </c>
      <c r="C33" s="103">
        <v>101992</v>
      </c>
    </row>
    <row r="34" spans="2:3">
      <c r="B34" t="s">
        <v>478</v>
      </c>
      <c r="C34" s="103">
        <v>920192</v>
      </c>
    </row>
    <row r="35" spans="2:3">
      <c r="B35" t="s">
        <v>479</v>
      </c>
      <c r="C35" s="103">
        <v>9290</v>
      </c>
    </row>
    <row r="36" spans="2:3">
      <c r="B36" t="s">
        <v>480</v>
      </c>
      <c r="C36" s="103">
        <v>909022</v>
      </c>
    </row>
    <row r="37" spans="2:3">
      <c r="C37" s="103"/>
    </row>
    <row r="38" spans="2:3">
      <c r="C38" s="103"/>
    </row>
    <row r="40" spans="2:3">
      <c r="B40" t="s">
        <v>379</v>
      </c>
      <c r="C40" t="s">
        <v>476</v>
      </c>
    </row>
    <row r="41" spans="2:3">
      <c r="B41" t="s">
        <v>473</v>
      </c>
      <c r="C41" s="103">
        <v>1000000</v>
      </c>
    </row>
    <row r="42" spans="2:3">
      <c r="B42" t="s">
        <v>482</v>
      </c>
      <c r="C42" s="103">
        <v>2000000</v>
      </c>
    </row>
    <row r="43" spans="2:3">
      <c r="B43" t="s">
        <v>483</v>
      </c>
      <c r="C43" s="103">
        <v>3000000</v>
      </c>
    </row>
    <row r="44" spans="2:3">
      <c r="B44" t="s">
        <v>484</v>
      </c>
      <c r="C44" s="103">
        <v>4000000</v>
      </c>
    </row>
    <row r="45" spans="2:3">
      <c r="B45" t="s">
        <v>485</v>
      </c>
      <c r="C45" s="103">
        <v>4500000</v>
      </c>
    </row>
    <row r="47" spans="2:3">
      <c r="B47" t="s">
        <v>384</v>
      </c>
      <c r="C47" t="s">
        <v>487</v>
      </c>
    </row>
    <row r="48" spans="2:3">
      <c r="B48" t="s">
        <v>488</v>
      </c>
      <c r="C48" s="103">
        <v>20000</v>
      </c>
    </row>
    <row r="49" spans="2:3">
      <c r="B49" t="s">
        <v>489</v>
      </c>
      <c r="C49" s="103">
        <v>30000</v>
      </c>
    </row>
    <row r="50" spans="2:3">
      <c r="B50" t="s">
        <v>388</v>
      </c>
      <c r="C50" s="103">
        <v>50000</v>
      </c>
    </row>
    <row r="51" spans="2:3">
      <c r="B51" t="s">
        <v>490</v>
      </c>
      <c r="C51" s="103">
        <v>222222</v>
      </c>
    </row>
    <row r="52" spans="2:3">
      <c r="B52" t="s">
        <v>491</v>
      </c>
      <c r="C52" s="103">
        <v>90293</v>
      </c>
    </row>
    <row r="53" spans="2:3">
      <c r="B53" t="s">
        <v>492</v>
      </c>
      <c r="C53" s="103">
        <v>802093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212E-9E98-DE4A-8BBE-1B7029AD9E5D}">
  <dimension ref="B2:AX73"/>
  <sheetViews>
    <sheetView topLeftCell="A42" workbookViewId="0">
      <selection activeCell="C47" sqref="C47"/>
    </sheetView>
  </sheetViews>
  <sheetFormatPr baseColWidth="10" defaultRowHeight="16"/>
  <cols>
    <col min="1" max="1" width="4" customWidth="1"/>
    <col min="2" max="2" width="4.83203125" customWidth="1"/>
    <col min="3" max="3" width="9" customWidth="1"/>
    <col min="4" max="4" width="5.1640625" customWidth="1"/>
    <col min="5" max="12" width="9" customWidth="1"/>
    <col min="13" max="13" width="9.6640625" customWidth="1"/>
    <col min="14" max="14" width="10" customWidth="1"/>
    <col min="15" max="15" width="10.5" customWidth="1"/>
    <col min="16" max="16" width="10" customWidth="1"/>
    <col min="17" max="20" width="9" customWidth="1"/>
    <col min="21" max="30" width="7.83203125" customWidth="1"/>
    <col min="31" max="34" width="9" customWidth="1"/>
    <col min="35" max="46" width="12" customWidth="1"/>
    <col min="47" max="49" width="6.6640625" customWidth="1"/>
    <col min="50" max="51" width="9" customWidth="1"/>
  </cols>
  <sheetData>
    <row r="2" spans="2:50" ht="18">
      <c r="B2" s="244" t="s">
        <v>91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</row>
    <row r="4" spans="2:50">
      <c r="B4" s="65" t="s">
        <v>518</v>
      </c>
    </row>
    <row r="6" spans="2:50">
      <c r="C6" t="s">
        <v>519</v>
      </c>
    </row>
    <row r="8" spans="2:50" ht="21" customHeight="1"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4" t="s">
        <v>104</v>
      </c>
      <c r="AV8" s="55" t="s">
        <v>103</v>
      </c>
      <c r="AW8" s="54" t="s">
        <v>102</v>
      </c>
    </row>
    <row r="9" spans="2:50">
      <c r="C9" s="289" t="s">
        <v>105</v>
      </c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50">
      <c r="C10" s="292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  <c r="AI10" s="293"/>
      <c r="AJ10" s="293"/>
      <c r="AK10" s="293"/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4"/>
    </row>
    <row r="11" spans="2:50" ht="24" customHeight="1">
      <c r="C11" s="258" t="s">
        <v>107</v>
      </c>
      <c r="D11" s="60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7"/>
    </row>
    <row r="12" spans="2:50" ht="21" customHeight="1">
      <c r="C12" s="259"/>
      <c r="D12" s="61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9"/>
    </row>
    <row r="13" spans="2:50" ht="21" customHeight="1">
      <c r="C13" s="259"/>
      <c r="D13" s="61"/>
      <c r="E13" s="58" t="s">
        <v>11</v>
      </c>
      <c r="F13" s="58"/>
      <c r="G13" s="49"/>
      <c r="H13" s="50"/>
      <c r="I13" s="51"/>
      <c r="J13" s="58"/>
      <c r="L13" t="s">
        <v>236</v>
      </c>
      <c r="O13" s="49"/>
      <c r="P13" s="50"/>
      <c r="Q13" s="98" t="s">
        <v>217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9"/>
    </row>
    <row r="14" spans="2:50" ht="21" customHeight="1">
      <c r="C14" s="259"/>
      <c r="D14" s="61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9"/>
    </row>
    <row r="15" spans="2:50" ht="21" customHeight="1">
      <c r="C15" s="259"/>
      <c r="D15" s="61"/>
      <c r="E15" s="58" t="s">
        <v>14</v>
      </c>
      <c r="F15" s="58"/>
      <c r="G15" s="49"/>
      <c r="H15" s="50"/>
      <c r="I15" s="51"/>
      <c r="J15" s="58"/>
      <c r="L15" s="58" t="s">
        <v>328</v>
      </c>
      <c r="M15" s="58"/>
      <c r="N15" s="58"/>
      <c r="O15" t="s">
        <v>327</v>
      </c>
      <c r="Q15" t="s">
        <v>326</v>
      </c>
      <c r="S15" t="s">
        <v>325</v>
      </c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9"/>
    </row>
    <row r="16" spans="2:50" ht="21" customHeight="1">
      <c r="C16" s="259"/>
      <c r="D16" s="61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9"/>
    </row>
    <row r="17" spans="3:49" ht="21" customHeight="1">
      <c r="C17" s="259"/>
      <c r="D17" s="61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9"/>
    </row>
    <row r="18" spans="3:49" ht="21" customHeight="1">
      <c r="C18" s="259"/>
      <c r="D18" s="61"/>
      <c r="E18" s="255" t="s">
        <v>161</v>
      </c>
      <c r="F18" s="255"/>
      <c r="G18" s="255" t="s">
        <v>14</v>
      </c>
      <c r="H18" s="255"/>
      <c r="I18" s="255" t="s">
        <v>236</v>
      </c>
      <c r="J18" s="255"/>
      <c r="K18" s="272" t="s">
        <v>237</v>
      </c>
      <c r="L18" s="273"/>
      <c r="M18" s="272" t="s">
        <v>240</v>
      </c>
      <c r="N18" s="273"/>
      <c r="O18" s="272" t="s">
        <v>324</v>
      </c>
      <c r="P18" s="273"/>
      <c r="Q18" s="272" t="s">
        <v>97</v>
      </c>
      <c r="R18" s="325"/>
      <c r="S18" s="255" t="s">
        <v>255</v>
      </c>
      <c r="T18" s="255"/>
      <c r="U18" s="255" t="s">
        <v>329</v>
      </c>
      <c r="V18" s="255"/>
      <c r="W18" s="255" t="s">
        <v>330</v>
      </c>
      <c r="X18" s="255"/>
      <c r="Y18" s="255" t="s">
        <v>351</v>
      </c>
      <c r="Z18" s="255"/>
      <c r="AA18" s="255" t="s">
        <v>350</v>
      </c>
      <c r="AB18" s="255"/>
      <c r="AC18" s="255" t="s">
        <v>331</v>
      </c>
      <c r="AD18" s="255"/>
      <c r="AE18" s="272" t="s">
        <v>235</v>
      </c>
      <c r="AF18" s="273"/>
      <c r="AG18" s="272" t="s">
        <v>366</v>
      </c>
      <c r="AH18" s="273"/>
      <c r="AI18" s="107" t="s">
        <v>376</v>
      </c>
      <c r="AJ18" s="108" t="s">
        <v>353</v>
      </c>
      <c r="AK18" s="107" t="s">
        <v>354</v>
      </c>
      <c r="AL18" s="108" t="s">
        <v>355</v>
      </c>
      <c r="AM18" s="107" t="s">
        <v>356</v>
      </c>
      <c r="AN18" s="108" t="s">
        <v>352</v>
      </c>
      <c r="AO18" s="107" t="s">
        <v>357</v>
      </c>
      <c r="AP18" s="108" t="s">
        <v>358</v>
      </c>
      <c r="AQ18" s="107" t="s">
        <v>359</v>
      </c>
      <c r="AR18" s="108" t="s">
        <v>360</v>
      </c>
      <c r="AS18" s="107" t="s">
        <v>361</v>
      </c>
      <c r="AT18" s="108" t="s">
        <v>362</v>
      </c>
      <c r="AU18" s="376" t="s">
        <v>375</v>
      </c>
      <c r="AV18" s="377"/>
      <c r="AW18" s="59"/>
    </row>
    <row r="19" spans="3:49" ht="21" customHeight="1">
      <c r="C19" s="259"/>
      <c r="D19" s="61"/>
      <c r="E19" s="255"/>
      <c r="F19" s="255"/>
      <c r="G19" s="255"/>
      <c r="H19" s="255"/>
      <c r="I19" s="255"/>
      <c r="J19" s="255"/>
      <c r="K19" s="272"/>
      <c r="L19" s="273"/>
      <c r="M19" s="272"/>
      <c r="N19" s="273"/>
      <c r="O19" s="272"/>
      <c r="P19" s="273"/>
      <c r="Q19" s="272"/>
      <c r="R19" s="32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72"/>
      <c r="AF19" s="273"/>
      <c r="AG19" s="272"/>
      <c r="AH19" s="273"/>
      <c r="AI19" s="124">
        <v>25000</v>
      </c>
      <c r="AJ19" s="125">
        <v>27100</v>
      </c>
      <c r="AK19" s="124">
        <v>32533</v>
      </c>
      <c r="AL19" s="125">
        <v>40090</v>
      </c>
      <c r="AM19" s="124">
        <v>55000</v>
      </c>
      <c r="AN19" s="125">
        <v>62191</v>
      </c>
      <c r="AO19" s="124">
        <v>79921</v>
      </c>
      <c r="AP19" s="125">
        <v>89009</v>
      </c>
      <c r="AQ19" s="124">
        <v>89882</v>
      </c>
      <c r="AR19" s="125">
        <v>91000</v>
      </c>
      <c r="AS19" s="124">
        <v>91212</v>
      </c>
      <c r="AT19" s="125">
        <v>97029</v>
      </c>
      <c r="AU19" s="374">
        <f>AVERAGE(AI19:AT19)</f>
        <v>64997.25</v>
      </c>
      <c r="AV19" s="375"/>
      <c r="AW19" s="59"/>
    </row>
    <row r="20" spans="3:49" ht="13" customHeight="1">
      <c r="C20" s="259"/>
      <c r="D20" s="61"/>
      <c r="E20" s="334" t="s">
        <v>115</v>
      </c>
      <c r="F20" s="335"/>
      <c r="G20" s="354" t="s">
        <v>115</v>
      </c>
      <c r="H20" s="355"/>
      <c r="I20" s="334" t="s">
        <v>115</v>
      </c>
      <c r="J20" s="335"/>
      <c r="K20" s="334" t="s">
        <v>115</v>
      </c>
      <c r="L20" s="335"/>
      <c r="M20" s="334" t="s">
        <v>337</v>
      </c>
      <c r="N20" s="335"/>
      <c r="O20" s="334" t="s">
        <v>336</v>
      </c>
      <c r="P20" s="335"/>
      <c r="Q20" s="334" t="s">
        <v>348</v>
      </c>
      <c r="R20" s="335"/>
      <c r="S20" s="338">
        <v>220000</v>
      </c>
      <c r="T20" s="339"/>
      <c r="U20" s="342">
        <f>SUM(AI20:AT20)</f>
        <v>9</v>
      </c>
      <c r="V20" s="343"/>
      <c r="W20" s="326">
        <f>U20*S20</f>
        <v>1980000</v>
      </c>
      <c r="X20" s="327"/>
      <c r="Y20" s="326">
        <f>W20/110</f>
        <v>18000</v>
      </c>
      <c r="Z20" s="327"/>
      <c r="AA20" s="342">
        <f>SUM(AI21:AT21)</f>
        <v>13</v>
      </c>
      <c r="AB20" s="343"/>
      <c r="AC20" s="363">
        <f>AU20/AU21</f>
        <v>0.69230769230769229</v>
      </c>
      <c r="AD20" s="364"/>
      <c r="AE20" s="334" t="s">
        <v>333</v>
      </c>
      <c r="AF20" s="335"/>
      <c r="AG20" s="372" t="s">
        <v>367</v>
      </c>
      <c r="AH20" s="372"/>
      <c r="AI20" s="126">
        <v>3</v>
      </c>
      <c r="AJ20" s="126">
        <v>4</v>
      </c>
      <c r="AK20" s="126">
        <v>2</v>
      </c>
      <c r="AL20" s="127"/>
      <c r="AM20" s="127"/>
      <c r="AN20" s="127"/>
      <c r="AO20" s="127"/>
      <c r="AP20" s="127"/>
      <c r="AQ20" s="127"/>
      <c r="AR20" s="127"/>
      <c r="AS20" s="127"/>
      <c r="AT20" s="127"/>
      <c r="AU20" s="362">
        <f>SUM(AI20:AT20)</f>
        <v>9</v>
      </c>
      <c r="AV20" s="362"/>
      <c r="AW20" s="59"/>
    </row>
    <row r="21" spans="3:49" ht="13" customHeight="1">
      <c r="C21" s="259"/>
      <c r="D21" s="61"/>
      <c r="E21" s="336"/>
      <c r="F21" s="337"/>
      <c r="G21" s="356"/>
      <c r="H21" s="357"/>
      <c r="I21" s="336"/>
      <c r="J21" s="337"/>
      <c r="K21" s="336"/>
      <c r="L21" s="337"/>
      <c r="M21" s="336"/>
      <c r="N21" s="337"/>
      <c r="O21" s="336"/>
      <c r="P21" s="337"/>
      <c r="Q21" s="336"/>
      <c r="R21" s="337"/>
      <c r="S21" s="340"/>
      <c r="T21" s="341"/>
      <c r="U21" s="344"/>
      <c r="V21" s="345"/>
      <c r="W21" s="328"/>
      <c r="X21" s="329"/>
      <c r="Y21" s="328"/>
      <c r="Z21" s="329"/>
      <c r="AA21" s="344"/>
      <c r="AB21" s="345"/>
      <c r="AC21" s="365"/>
      <c r="AD21" s="366"/>
      <c r="AE21" s="336"/>
      <c r="AF21" s="337"/>
      <c r="AG21" s="336" t="s">
        <v>409</v>
      </c>
      <c r="AH21" s="337"/>
      <c r="AI21" s="126">
        <v>4</v>
      </c>
      <c r="AJ21" s="126">
        <v>6</v>
      </c>
      <c r="AK21" s="126">
        <v>3</v>
      </c>
      <c r="AL21" s="127"/>
      <c r="AM21" s="127"/>
      <c r="AN21" s="127"/>
      <c r="AO21" s="127"/>
      <c r="AP21" s="127"/>
      <c r="AQ21" s="127"/>
      <c r="AR21" s="127"/>
      <c r="AS21" s="127"/>
      <c r="AT21" s="127"/>
      <c r="AU21" s="362">
        <f>SUM(AI21:AT21)</f>
        <v>13</v>
      </c>
      <c r="AV21" s="362"/>
      <c r="AW21" s="59"/>
    </row>
    <row r="22" spans="3:49" ht="13" customHeight="1">
      <c r="C22" s="259"/>
      <c r="D22" s="61"/>
      <c r="E22" s="297" t="s">
        <v>115</v>
      </c>
      <c r="F22" s="298"/>
      <c r="G22" s="358" t="s">
        <v>115</v>
      </c>
      <c r="H22" s="359"/>
      <c r="I22" s="297" t="s">
        <v>115</v>
      </c>
      <c r="J22" s="298"/>
      <c r="K22" s="297" t="s">
        <v>115</v>
      </c>
      <c r="L22" s="298"/>
      <c r="M22" s="297" t="s">
        <v>338</v>
      </c>
      <c r="N22" s="298"/>
      <c r="O22" s="297" t="s">
        <v>339</v>
      </c>
      <c r="P22" s="298"/>
      <c r="Q22" s="297" t="s">
        <v>348</v>
      </c>
      <c r="R22" s="298"/>
      <c r="S22" s="346">
        <v>192000</v>
      </c>
      <c r="T22" s="347"/>
      <c r="U22" s="350">
        <f t="shared" ref="U22" si="0">SUM(AI22:AT22)</f>
        <v>10</v>
      </c>
      <c r="V22" s="351"/>
      <c r="W22" s="330">
        <f t="shared" ref="W22" si="1">U22*S22</f>
        <v>1920000</v>
      </c>
      <c r="X22" s="331"/>
      <c r="Y22" s="330">
        <f>W22/110</f>
        <v>17454.545454545456</v>
      </c>
      <c r="Z22" s="331"/>
      <c r="AA22" s="350">
        <f t="shared" ref="AA22" si="2">SUM(AI23:AT23)</f>
        <v>10</v>
      </c>
      <c r="AB22" s="351"/>
      <c r="AC22" s="368">
        <f t="shared" ref="AC22" si="3">AU22/AU23</f>
        <v>1</v>
      </c>
      <c r="AD22" s="369"/>
      <c r="AE22" s="297" t="s">
        <v>334</v>
      </c>
      <c r="AF22" s="298"/>
      <c r="AG22" s="373" t="s">
        <v>367</v>
      </c>
      <c r="AH22" s="373"/>
      <c r="AI22" s="127"/>
      <c r="AJ22" s="127"/>
      <c r="AK22" s="128">
        <v>1</v>
      </c>
      <c r="AL22" s="128">
        <v>1</v>
      </c>
      <c r="AM22" s="128">
        <v>1</v>
      </c>
      <c r="AN22" s="128">
        <v>1</v>
      </c>
      <c r="AO22" s="128">
        <v>1</v>
      </c>
      <c r="AP22" s="128">
        <v>1</v>
      </c>
      <c r="AQ22" s="128">
        <v>1</v>
      </c>
      <c r="AR22" s="128">
        <v>1</v>
      </c>
      <c r="AS22" s="128">
        <v>1</v>
      </c>
      <c r="AT22" s="128">
        <v>1</v>
      </c>
      <c r="AU22" s="367">
        <f t="shared" ref="AU22:AU33" si="4">SUM(AI22:AT22)</f>
        <v>10</v>
      </c>
      <c r="AV22" s="367"/>
      <c r="AW22" s="59"/>
    </row>
    <row r="23" spans="3:49" ht="13" customHeight="1">
      <c r="C23" s="259"/>
      <c r="D23" s="61"/>
      <c r="E23" s="299"/>
      <c r="F23" s="300"/>
      <c r="G23" s="360"/>
      <c r="H23" s="361"/>
      <c r="I23" s="299"/>
      <c r="J23" s="300"/>
      <c r="K23" s="299"/>
      <c r="L23" s="300"/>
      <c r="M23" s="299"/>
      <c r="N23" s="300"/>
      <c r="O23" s="299"/>
      <c r="P23" s="300"/>
      <c r="Q23" s="299"/>
      <c r="R23" s="300"/>
      <c r="S23" s="348"/>
      <c r="T23" s="349"/>
      <c r="U23" s="352"/>
      <c r="V23" s="353"/>
      <c r="W23" s="332"/>
      <c r="X23" s="333"/>
      <c r="Y23" s="332"/>
      <c r="Z23" s="333"/>
      <c r="AA23" s="352"/>
      <c r="AB23" s="353"/>
      <c r="AC23" s="370"/>
      <c r="AD23" s="371"/>
      <c r="AE23" s="299"/>
      <c r="AF23" s="300"/>
      <c r="AG23" s="373" t="s">
        <v>409</v>
      </c>
      <c r="AH23" s="373"/>
      <c r="AI23" s="127"/>
      <c r="AJ23" s="127"/>
      <c r="AK23" s="128">
        <v>1</v>
      </c>
      <c r="AL23" s="128">
        <v>1</v>
      </c>
      <c r="AM23" s="128">
        <v>1</v>
      </c>
      <c r="AN23" s="128">
        <v>1</v>
      </c>
      <c r="AO23" s="128">
        <v>1</v>
      </c>
      <c r="AP23" s="128">
        <v>1</v>
      </c>
      <c r="AQ23" s="128">
        <v>1</v>
      </c>
      <c r="AR23" s="128">
        <v>1</v>
      </c>
      <c r="AS23" s="128">
        <v>1</v>
      </c>
      <c r="AT23" s="128">
        <v>1</v>
      </c>
      <c r="AU23" s="367">
        <f t="shared" si="4"/>
        <v>10</v>
      </c>
      <c r="AV23" s="367"/>
      <c r="AW23" s="59"/>
    </row>
    <row r="24" spans="3:49" ht="13" customHeight="1">
      <c r="C24" s="259"/>
      <c r="D24" s="61"/>
      <c r="E24" s="334" t="s">
        <v>115</v>
      </c>
      <c r="F24" s="335"/>
      <c r="G24" s="354" t="s">
        <v>115</v>
      </c>
      <c r="H24" s="355"/>
      <c r="I24" s="334" t="s">
        <v>115</v>
      </c>
      <c r="J24" s="335"/>
      <c r="K24" s="334" t="s">
        <v>115</v>
      </c>
      <c r="L24" s="335"/>
      <c r="M24" s="334" t="s">
        <v>340</v>
      </c>
      <c r="N24" s="335"/>
      <c r="O24" s="334" t="s">
        <v>341</v>
      </c>
      <c r="P24" s="335"/>
      <c r="Q24" s="334" t="s">
        <v>349</v>
      </c>
      <c r="R24" s="335"/>
      <c r="S24" s="338">
        <v>1800</v>
      </c>
      <c r="T24" s="339"/>
      <c r="U24" s="342">
        <f>SUM(AI24:AT24)</f>
        <v>170</v>
      </c>
      <c r="V24" s="343"/>
      <c r="W24" s="326">
        <f t="shared" ref="W24" si="5">U24*S24</f>
        <v>306000</v>
      </c>
      <c r="X24" s="327"/>
      <c r="Y24" s="326">
        <f t="shared" ref="Y24" si="6">S24*U24</f>
        <v>306000</v>
      </c>
      <c r="Z24" s="327"/>
      <c r="AA24" s="342">
        <f t="shared" ref="AA24" si="7">SUM(AI25:AT25)</f>
        <v>186</v>
      </c>
      <c r="AB24" s="343"/>
      <c r="AC24" s="363">
        <f t="shared" ref="AC24" si="8">AU24/AU25</f>
        <v>0.91397849462365588</v>
      </c>
      <c r="AD24" s="364"/>
      <c r="AE24" s="334" t="s">
        <v>334</v>
      </c>
      <c r="AF24" s="335"/>
      <c r="AG24" s="372" t="s">
        <v>367</v>
      </c>
      <c r="AH24" s="372"/>
      <c r="AI24" s="129">
        <v>10</v>
      </c>
      <c r="AJ24" s="129">
        <v>10</v>
      </c>
      <c r="AK24" s="126">
        <v>12</v>
      </c>
      <c r="AL24" s="126">
        <v>12</v>
      </c>
      <c r="AM24" s="126">
        <v>12</v>
      </c>
      <c r="AN24" s="126">
        <v>13</v>
      </c>
      <c r="AO24" s="126">
        <v>14</v>
      </c>
      <c r="AP24" s="126">
        <v>16</v>
      </c>
      <c r="AQ24" s="126">
        <v>17</v>
      </c>
      <c r="AR24" s="126">
        <v>18</v>
      </c>
      <c r="AS24" s="126">
        <v>18</v>
      </c>
      <c r="AT24" s="126">
        <v>18</v>
      </c>
      <c r="AU24" s="362">
        <f t="shared" si="4"/>
        <v>170</v>
      </c>
      <c r="AV24" s="362"/>
      <c r="AW24" s="59"/>
    </row>
    <row r="25" spans="3:49" ht="13" customHeight="1">
      <c r="C25" s="259"/>
      <c r="D25" s="61"/>
      <c r="E25" s="336"/>
      <c r="F25" s="337"/>
      <c r="G25" s="356"/>
      <c r="H25" s="357"/>
      <c r="I25" s="336"/>
      <c r="J25" s="337"/>
      <c r="K25" s="336"/>
      <c r="L25" s="337"/>
      <c r="M25" s="336"/>
      <c r="N25" s="337"/>
      <c r="O25" s="336"/>
      <c r="P25" s="337"/>
      <c r="Q25" s="336"/>
      <c r="R25" s="337"/>
      <c r="S25" s="340"/>
      <c r="T25" s="341"/>
      <c r="U25" s="344"/>
      <c r="V25" s="345"/>
      <c r="W25" s="328"/>
      <c r="X25" s="329"/>
      <c r="Y25" s="328"/>
      <c r="Z25" s="329"/>
      <c r="AA25" s="344"/>
      <c r="AB25" s="345"/>
      <c r="AC25" s="365"/>
      <c r="AD25" s="366"/>
      <c r="AE25" s="336"/>
      <c r="AF25" s="337"/>
      <c r="AG25" s="336" t="s">
        <v>409</v>
      </c>
      <c r="AH25" s="337"/>
      <c r="AI25" s="129">
        <v>12</v>
      </c>
      <c r="AJ25" s="129">
        <v>12</v>
      </c>
      <c r="AK25" s="126">
        <v>13</v>
      </c>
      <c r="AL25" s="126">
        <v>13</v>
      </c>
      <c r="AM25" s="126">
        <v>13</v>
      </c>
      <c r="AN25" s="126">
        <v>13</v>
      </c>
      <c r="AO25" s="126">
        <v>15</v>
      </c>
      <c r="AP25" s="126">
        <v>17</v>
      </c>
      <c r="AQ25" s="126">
        <v>18</v>
      </c>
      <c r="AR25" s="126">
        <v>20</v>
      </c>
      <c r="AS25" s="126">
        <v>20</v>
      </c>
      <c r="AT25" s="126">
        <v>20</v>
      </c>
      <c r="AU25" s="362">
        <f t="shared" si="4"/>
        <v>186</v>
      </c>
      <c r="AV25" s="362"/>
      <c r="AW25" s="59"/>
    </row>
    <row r="26" spans="3:49" ht="13" customHeight="1">
      <c r="C26" s="259"/>
      <c r="D26" s="61"/>
      <c r="E26" s="297" t="s">
        <v>115</v>
      </c>
      <c r="F26" s="298"/>
      <c r="G26" s="358" t="s">
        <v>115</v>
      </c>
      <c r="H26" s="359"/>
      <c r="I26" s="297" t="s">
        <v>115</v>
      </c>
      <c r="J26" s="298"/>
      <c r="K26" s="297" t="s">
        <v>115</v>
      </c>
      <c r="L26" s="298"/>
      <c r="M26" s="297" t="s">
        <v>342</v>
      </c>
      <c r="N26" s="298"/>
      <c r="O26" s="297" t="s">
        <v>343</v>
      </c>
      <c r="P26" s="298"/>
      <c r="Q26" s="297" t="s">
        <v>349</v>
      </c>
      <c r="R26" s="298"/>
      <c r="S26" s="346">
        <v>2000</v>
      </c>
      <c r="T26" s="347"/>
      <c r="U26" s="350">
        <f t="shared" ref="U26" si="9">SUM(AI26:AT26)</f>
        <v>4</v>
      </c>
      <c r="V26" s="351"/>
      <c r="W26" s="330">
        <f t="shared" ref="W26" si="10">U26*S26</f>
        <v>8000</v>
      </c>
      <c r="X26" s="331"/>
      <c r="Y26" s="330">
        <f t="shared" ref="Y26" si="11">S26*U26</f>
        <v>8000</v>
      </c>
      <c r="Z26" s="331"/>
      <c r="AA26" s="350">
        <f t="shared" ref="AA26" si="12">SUM(AI27:AT27)</f>
        <v>4</v>
      </c>
      <c r="AB26" s="351"/>
      <c r="AC26" s="368">
        <f t="shared" ref="AC26" si="13">AU26/AU27</f>
        <v>1</v>
      </c>
      <c r="AD26" s="369"/>
      <c r="AE26" s="297" t="s">
        <v>333</v>
      </c>
      <c r="AF26" s="298"/>
      <c r="AG26" s="373" t="s">
        <v>367</v>
      </c>
      <c r="AH26" s="373"/>
      <c r="AI26" s="130">
        <v>2</v>
      </c>
      <c r="AJ26" s="130">
        <v>2</v>
      </c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367">
        <f t="shared" si="4"/>
        <v>4</v>
      </c>
      <c r="AV26" s="367"/>
      <c r="AW26" s="59"/>
    </row>
    <row r="27" spans="3:49" ht="13" customHeight="1">
      <c r="C27" s="259"/>
      <c r="D27" s="61"/>
      <c r="E27" s="299"/>
      <c r="F27" s="300"/>
      <c r="G27" s="360"/>
      <c r="H27" s="361"/>
      <c r="I27" s="299"/>
      <c r="J27" s="300"/>
      <c r="K27" s="299"/>
      <c r="L27" s="300"/>
      <c r="M27" s="299"/>
      <c r="N27" s="300"/>
      <c r="O27" s="299"/>
      <c r="P27" s="300"/>
      <c r="Q27" s="299"/>
      <c r="R27" s="300"/>
      <c r="S27" s="348"/>
      <c r="T27" s="349"/>
      <c r="U27" s="352"/>
      <c r="V27" s="353"/>
      <c r="W27" s="332"/>
      <c r="X27" s="333"/>
      <c r="Y27" s="332"/>
      <c r="Z27" s="333"/>
      <c r="AA27" s="352"/>
      <c r="AB27" s="353"/>
      <c r="AC27" s="370"/>
      <c r="AD27" s="371"/>
      <c r="AE27" s="299"/>
      <c r="AF27" s="300"/>
      <c r="AG27" s="373" t="s">
        <v>409</v>
      </c>
      <c r="AH27" s="373"/>
      <c r="AI27" s="130">
        <v>2</v>
      </c>
      <c r="AJ27" s="130">
        <v>2</v>
      </c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367">
        <f t="shared" si="4"/>
        <v>4</v>
      </c>
      <c r="AV27" s="367"/>
      <c r="AW27" s="59"/>
    </row>
    <row r="28" spans="3:49" ht="13" customHeight="1">
      <c r="C28" s="259"/>
      <c r="D28" s="61"/>
      <c r="E28" s="334" t="s">
        <v>115</v>
      </c>
      <c r="F28" s="335"/>
      <c r="G28" s="354" t="s">
        <v>115</v>
      </c>
      <c r="H28" s="355"/>
      <c r="I28" s="334" t="s">
        <v>115</v>
      </c>
      <c r="J28" s="335"/>
      <c r="K28" s="334" t="s">
        <v>115</v>
      </c>
      <c r="L28" s="335"/>
      <c r="M28" s="334" t="s">
        <v>344</v>
      </c>
      <c r="N28" s="335"/>
      <c r="O28" s="334" t="s">
        <v>345</v>
      </c>
      <c r="P28" s="335"/>
      <c r="Q28" s="334" t="s">
        <v>348</v>
      </c>
      <c r="R28" s="335"/>
      <c r="S28" s="338">
        <v>210000</v>
      </c>
      <c r="T28" s="339"/>
      <c r="U28" s="342">
        <f t="shared" ref="U28" si="14">SUM(AI28:AT28)</f>
        <v>15.670000000000002</v>
      </c>
      <c r="V28" s="343"/>
      <c r="W28" s="326">
        <f t="shared" ref="W28" si="15">U28*S28</f>
        <v>3290700.0000000005</v>
      </c>
      <c r="X28" s="327"/>
      <c r="Y28" s="326">
        <f>W28/110</f>
        <v>29915.454545454551</v>
      </c>
      <c r="Z28" s="327"/>
      <c r="AA28" s="342">
        <f t="shared" ref="AA28" si="16">SUM(AI29:AT29)</f>
        <v>36</v>
      </c>
      <c r="AB28" s="343"/>
      <c r="AC28" s="363">
        <f t="shared" ref="AC28" si="17">AU28/AU29</f>
        <v>0.43527777777777782</v>
      </c>
      <c r="AD28" s="364"/>
      <c r="AE28" s="334" t="s">
        <v>334</v>
      </c>
      <c r="AF28" s="335"/>
      <c r="AG28" s="372" t="s">
        <v>367</v>
      </c>
      <c r="AH28" s="372"/>
      <c r="AI28" s="127"/>
      <c r="AJ28" s="127"/>
      <c r="AK28" s="127"/>
      <c r="AL28" s="126">
        <v>5</v>
      </c>
      <c r="AM28" s="126">
        <v>5</v>
      </c>
      <c r="AN28" s="126">
        <v>4.3</v>
      </c>
      <c r="AO28" s="126">
        <v>0.25</v>
      </c>
      <c r="AP28" s="126">
        <v>1.1200000000000001</v>
      </c>
      <c r="AQ28" s="127"/>
      <c r="AR28" s="127"/>
      <c r="AS28" s="127"/>
      <c r="AT28" s="127"/>
      <c r="AU28" s="362">
        <f t="shared" si="4"/>
        <v>15.670000000000002</v>
      </c>
      <c r="AV28" s="362"/>
      <c r="AW28" s="59"/>
    </row>
    <row r="29" spans="3:49" ht="13" customHeight="1">
      <c r="C29" s="259"/>
      <c r="D29" s="61"/>
      <c r="E29" s="336"/>
      <c r="F29" s="337"/>
      <c r="G29" s="356"/>
      <c r="H29" s="357"/>
      <c r="I29" s="336"/>
      <c r="J29" s="337"/>
      <c r="K29" s="336"/>
      <c r="L29" s="337"/>
      <c r="M29" s="336"/>
      <c r="N29" s="337"/>
      <c r="O29" s="336"/>
      <c r="P29" s="337"/>
      <c r="Q29" s="336"/>
      <c r="R29" s="337"/>
      <c r="S29" s="340"/>
      <c r="T29" s="341"/>
      <c r="U29" s="344"/>
      <c r="V29" s="345"/>
      <c r="W29" s="328"/>
      <c r="X29" s="329"/>
      <c r="Y29" s="328"/>
      <c r="Z29" s="329"/>
      <c r="AA29" s="344"/>
      <c r="AB29" s="345"/>
      <c r="AC29" s="365"/>
      <c r="AD29" s="366"/>
      <c r="AE29" s="336"/>
      <c r="AF29" s="337"/>
      <c r="AG29" s="336" t="s">
        <v>409</v>
      </c>
      <c r="AH29" s="337"/>
      <c r="AI29" s="127"/>
      <c r="AJ29" s="127"/>
      <c r="AK29" s="127"/>
      <c r="AL29" s="126">
        <v>8</v>
      </c>
      <c r="AM29" s="126">
        <v>8</v>
      </c>
      <c r="AN29" s="126">
        <v>8</v>
      </c>
      <c r="AO29" s="126">
        <v>4</v>
      </c>
      <c r="AP29" s="126">
        <v>4</v>
      </c>
      <c r="AQ29" s="126">
        <v>2</v>
      </c>
      <c r="AR29" s="126">
        <v>2</v>
      </c>
      <c r="AS29" s="127"/>
      <c r="AT29" s="127"/>
      <c r="AU29" s="362">
        <f t="shared" si="4"/>
        <v>36</v>
      </c>
      <c r="AV29" s="362"/>
      <c r="AW29" s="59"/>
    </row>
    <row r="30" spans="3:49" ht="13" customHeight="1">
      <c r="C30" s="259"/>
      <c r="D30" s="61"/>
      <c r="E30" s="297" t="s">
        <v>115</v>
      </c>
      <c r="F30" s="298"/>
      <c r="G30" s="358" t="s">
        <v>115</v>
      </c>
      <c r="H30" s="359"/>
      <c r="I30" s="297" t="s">
        <v>115</v>
      </c>
      <c r="J30" s="298"/>
      <c r="K30" s="297" t="s">
        <v>115</v>
      </c>
      <c r="L30" s="298"/>
      <c r="M30" s="297" t="s">
        <v>346</v>
      </c>
      <c r="N30" s="298"/>
      <c r="O30" s="297" t="s">
        <v>347</v>
      </c>
      <c r="P30" s="298"/>
      <c r="Q30" s="297" t="s">
        <v>349</v>
      </c>
      <c r="R30" s="298"/>
      <c r="S30" s="346">
        <v>2200</v>
      </c>
      <c r="T30" s="347"/>
      <c r="U30" s="350">
        <f t="shared" ref="U30" si="18">SUM(AI30:AT30)</f>
        <v>6</v>
      </c>
      <c r="V30" s="351"/>
      <c r="W30" s="330">
        <f t="shared" ref="W30" si="19">U30*S30</f>
        <v>13200</v>
      </c>
      <c r="X30" s="331"/>
      <c r="Y30" s="330">
        <f t="shared" ref="Y30" si="20">S30*U30</f>
        <v>13200</v>
      </c>
      <c r="Z30" s="331"/>
      <c r="AA30" s="350">
        <f t="shared" ref="AA30" si="21">SUM(AI31:AT31)</f>
        <v>7</v>
      </c>
      <c r="AB30" s="351"/>
      <c r="AC30" s="368">
        <f t="shared" ref="AC30" si="22">AU30/AU31</f>
        <v>0.8571428571428571</v>
      </c>
      <c r="AD30" s="369"/>
      <c r="AE30" s="297" t="s">
        <v>334</v>
      </c>
      <c r="AF30" s="298"/>
      <c r="AG30" s="373" t="s">
        <v>367</v>
      </c>
      <c r="AH30" s="373"/>
      <c r="AI30" s="130">
        <v>1</v>
      </c>
      <c r="AJ30" s="130">
        <v>2</v>
      </c>
      <c r="AK30" s="128">
        <v>2</v>
      </c>
      <c r="AL30" s="128">
        <v>1</v>
      </c>
      <c r="AM30" s="127"/>
      <c r="AN30" s="127"/>
      <c r="AO30" s="127"/>
      <c r="AP30" s="127"/>
      <c r="AQ30" s="127"/>
      <c r="AR30" s="127"/>
      <c r="AS30" s="127"/>
      <c r="AT30" s="127"/>
      <c r="AU30" s="367">
        <f t="shared" si="4"/>
        <v>6</v>
      </c>
      <c r="AV30" s="367"/>
      <c r="AW30" s="59"/>
    </row>
    <row r="31" spans="3:49" ht="13" customHeight="1">
      <c r="C31" s="259"/>
      <c r="D31" s="61"/>
      <c r="E31" s="299"/>
      <c r="F31" s="300"/>
      <c r="G31" s="360"/>
      <c r="H31" s="361"/>
      <c r="I31" s="299"/>
      <c r="J31" s="300"/>
      <c r="K31" s="299"/>
      <c r="L31" s="300"/>
      <c r="M31" s="299"/>
      <c r="N31" s="300"/>
      <c r="O31" s="299"/>
      <c r="P31" s="300"/>
      <c r="Q31" s="299"/>
      <c r="R31" s="300"/>
      <c r="S31" s="348"/>
      <c r="T31" s="349"/>
      <c r="U31" s="352"/>
      <c r="V31" s="353"/>
      <c r="W31" s="332"/>
      <c r="X31" s="333"/>
      <c r="Y31" s="332"/>
      <c r="Z31" s="333"/>
      <c r="AA31" s="352"/>
      <c r="AB31" s="353"/>
      <c r="AC31" s="370"/>
      <c r="AD31" s="371"/>
      <c r="AE31" s="299"/>
      <c r="AF31" s="300"/>
      <c r="AG31" s="373" t="s">
        <v>409</v>
      </c>
      <c r="AH31" s="373"/>
      <c r="AI31" s="130">
        <v>1</v>
      </c>
      <c r="AJ31" s="130">
        <v>2</v>
      </c>
      <c r="AK31" s="128">
        <v>2</v>
      </c>
      <c r="AL31" s="128">
        <v>2</v>
      </c>
      <c r="AM31" s="127"/>
      <c r="AN31" s="127"/>
      <c r="AO31" s="127"/>
      <c r="AP31" s="127"/>
      <c r="AQ31" s="127"/>
      <c r="AR31" s="127"/>
      <c r="AS31" s="127"/>
      <c r="AT31" s="127"/>
      <c r="AU31" s="367">
        <f t="shared" si="4"/>
        <v>7</v>
      </c>
      <c r="AV31" s="367"/>
      <c r="AW31" s="59"/>
    </row>
    <row r="32" spans="3:49" ht="13" customHeight="1">
      <c r="C32" s="259"/>
      <c r="D32" s="61"/>
      <c r="E32" s="334" t="s">
        <v>115</v>
      </c>
      <c r="F32" s="335"/>
      <c r="G32" s="354" t="s">
        <v>115</v>
      </c>
      <c r="H32" s="355"/>
      <c r="I32" s="334" t="s">
        <v>115</v>
      </c>
      <c r="J32" s="335"/>
      <c r="K32" s="334" t="s">
        <v>115</v>
      </c>
      <c r="L32" s="335"/>
      <c r="M32" s="334" t="s">
        <v>258</v>
      </c>
      <c r="N32" s="335"/>
      <c r="O32" s="334" t="s">
        <v>259</v>
      </c>
      <c r="P32" s="335"/>
      <c r="Q32" s="334" t="s">
        <v>348</v>
      </c>
      <c r="R32" s="335"/>
      <c r="S32" s="338">
        <v>220000</v>
      </c>
      <c r="T32" s="339"/>
      <c r="U32" s="342">
        <f t="shared" ref="U32" si="23">SUM(AI32:AT32)</f>
        <v>11.65</v>
      </c>
      <c r="V32" s="343"/>
      <c r="W32" s="326">
        <f t="shared" ref="W32" si="24">U32*S32</f>
        <v>2563000</v>
      </c>
      <c r="X32" s="327"/>
      <c r="Y32" s="326">
        <f>W32/110</f>
        <v>23300</v>
      </c>
      <c r="Z32" s="327"/>
      <c r="AA32" s="342">
        <f t="shared" ref="AA32" si="25">SUM(AI33:AT33)</f>
        <v>17.5</v>
      </c>
      <c r="AB32" s="343"/>
      <c r="AC32" s="363">
        <f t="shared" ref="AC32" si="26">AU32/AU33</f>
        <v>0.6657142857142857</v>
      </c>
      <c r="AD32" s="364"/>
      <c r="AE32" s="334" t="s">
        <v>335</v>
      </c>
      <c r="AF32" s="335"/>
      <c r="AG32" s="372" t="s">
        <v>367</v>
      </c>
      <c r="AH32" s="372"/>
      <c r="AI32" s="127"/>
      <c r="AJ32" s="127"/>
      <c r="AK32" s="127"/>
      <c r="AL32" s="127"/>
      <c r="AM32" s="127"/>
      <c r="AN32" s="127"/>
      <c r="AO32" s="127"/>
      <c r="AP32" s="127"/>
      <c r="AQ32" s="126">
        <v>2.5</v>
      </c>
      <c r="AR32" s="126">
        <v>2.75</v>
      </c>
      <c r="AS32" s="126">
        <v>5</v>
      </c>
      <c r="AT32" s="126">
        <v>1.4</v>
      </c>
      <c r="AU32" s="362">
        <f t="shared" si="4"/>
        <v>11.65</v>
      </c>
      <c r="AV32" s="362"/>
      <c r="AW32" s="59"/>
    </row>
    <row r="33" spans="3:49" ht="13" customHeight="1">
      <c r="C33" s="259"/>
      <c r="D33" s="61"/>
      <c r="E33" s="336"/>
      <c r="F33" s="337"/>
      <c r="G33" s="356"/>
      <c r="H33" s="357"/>
      <c r="I33" s="336"/>
      <c r="J33" s="337"/>
      <c r="K33" s="336"/>
      <c r="L33" s="337"/>
      <c r="M33" s="336"/>
      <c r="N33" s="337"/>
      <c r="O33" s="336"/>
      <c r="P33" s="337"/>
      <c r="Q33" s="336"/>
      <c r="R33" s="337"/>
      <c r="S33" s="340"/>
      <c r="T33" s="341"/>
      <c r="U33" s="344"/>
      <c r="V33" s="345"/>
      <c r="W33" s="328"/>
      <c r="X33" s="329"/>
      <c r="Y33" s="328"/>
      <c r="Z33" s="329"/>
      <c r="AA33" s="344"/>
      <c r="AB33" s="345"/>
      <c r="AC33" s="365"/>
      <c r="AD33" s="366"/>
      <c r="AE33" s="336"/>
      <c r="AF33" s="337"/>
      <c r="AG33" s="336" t="s">
        <v>409</v>
      </c>
      <c r="AH33" s="337"/>
      <c r="AI33" s="127"/>
      <c r="AJ33" s="127"/>
      <c r="AK33" s="127"/>
      <c r="AL33" s="127"/>
      <c r="AM33" s="127"/>
      <c r="AN33" s="127"/>
      <c r="AO33" s="127"/>
      <c r="AP33" s="127"/>
      <c r="AQ33" s="126">
        <v>4</v>
      </c>
      <c r="AR33" s="126">
        <v>4</v>
      </c>
      <c r="AS33" s="126">
        <v>6</v>
      </c>
      <c r="AT33" s="126">
        <v>3.5</v>
      </c>
      <c r="AU33" s="362">
        <f t="shared" si="4"/>
        <v>17.5</v>
      </c>
      <c r="AV33" s="362"/>
      <c r="AW33" s="59"/>
    </row>
    <row r="34" spans="3:49" ht="21" customHeight="1">
      <c r="C34" s="259"/>
      <c r="D34" s="61"/>
      <c r="E34" s="255"/>
      <c r="F34" s="255"/>
      <c r="G34" s="255"/>
      <c r="H34" s="255"/>
      <c r="I34" s="255"/>
      <c r="J34" s="255"/>
      <c r="K34" s="272"/>
      <c r="L34" s="273"/>
      <c r="M34" s="272"/>
      <c r="N34" s="273"/>
      <c r="O34" s="272"/>
      <c r="P34" s="273"/>
      <c r="Q34" s="272"/>
      <c r="R34" s="32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72"/>
      <c r="AF34" s="273"/>
      <c r="AG34" s="272"/>
      <c r="AH34" s="273"/>
      <c r="AI34" s="131">
        <f>SUM(AI20,AI22,AI24,AI26,AI28,AI30)/SUM(AI21,AI23,AI25,AI27,AI29,AI31)</f>
        <v>0.84210526315789469</v>
      </c>
      <c r="AJ34" s="131">
        <f t="shared" ref="AJ34:AT34" si="27">SUM(AJ20,AJ22,AJ24,AJ26,AJ28,AJ30)/SUM(AJ21,AJ23,AJ25,AJ27,AJ29,AJ31)</f>
        <v>0.81818181818181823</v>
      </c>
      <c r="AK34" s="131">
        <f t="shared" si="27"/>
        <v>0.89473684210526316</v>
      </c>
      <c r="AL34" s="131">
        <f t="shared" si="27"/>
        <v>0.79166666666666663</v>
      </c>
      <c r="AM34" s="131">
        <f t="shared" si="27"/>
        <v>0.81818181818181823</v>
      </c>
      <c r="AN34" s="131">
        <f t="shared" si="27"/>
        <v>0.8318181818181819</v>
      </c>
      <c r="AO34" s="131">
        <f t="shared" si="27"/>
        <v>0.76249999999999996</v>
      </c>
      <c r="AP34" s="131">
        <f t="shared" si="27"/>
        <v>0.82363636363636372</v>
      </c>
      <c r="AQ34" s="131">
        <f t="shared" si="27"/>
        <v>0.8571428571428571</v>
      </c>
      <c r="AR34" s="131">
        <f t="shared" si="27"/>
        <v>0.82608695652173914</v>
      </c>
      <c r="AS34" s="131">
        <f t="shared" si="27"/>
        <v>0.90476190476190477</v>
      </c>
      <c r="AT34" s="131">
        <f t="shared" si="27"/>
        <v>0.90476190476190477</v>
      </c>
      <c r="AU34" s="324"/>
      <c r="AV34" s="324"/>
      <c r="AW34" s="59"/>
    </row>
    <row r="35" spans="3:49" ht="21" customHeight="1">
      <c r="C35" s="259"/>
      <c r="D35" s="61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9"/>
    </row>
    <row r="36" spans="3:49" ht="21" customHeight="1">
      <c r="C36" s="259"/>
      <c r="D36" s="61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4" t="s">
        <v>380</v>
      </c>
      <c r="AK36" s="54">
        <v>2019</v>
      </c>
      <c r="AL36" s="54" t="s">
        <v>332</v>
      </c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9"/>
    </row>
    <row r="37" spans="3:49" ht="24" customHeight="1">
      <c r="C37" s="260"/>
      <c r="D37" s="62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9"/>
    </row>
    <row r="38" spans="3:49">
      <c r="C38" s="277" t="s">
        <v>106</v>
      </c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/>
      <c r="AR38" s="278"/>
      <c r="AS38" s="278"/>
      <c r="AT38" s="278"/>
      <c r="AU38" s="278"/>
      <c r="AV38" s="278"/>
      <c r="AW38" s="279"/>
    </row>
    <row r="39" spans="3:49">
      <c r="C39" s="280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81"/>
      <c r="AO39" s="281"/>
      <c r="AP39" s="281"/>
      <c r="AQ39" s="281"/>
      <c r="AR39" s="281"/>
      <c r="AS39" s="281"/>
      <c r="AT39" s="281"/>
      <c r="AU39" s="281"/>
      <c r="AV39" s="281"/>
      <c r="AW39" s="282"/>
    </row>
    <row r="40" spans="3:49">
      <c r="C40" s="283"/>
      <c r="D40" s="284"/>
      <c r="E40" s="284"/>
      <c r="F40" s="284"/>
      <c r="G40" s="284"/>
      <c r="H40" s="284"/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84"/>
      <c r="AO40" s="284"/>
      <c r="AP40" s="284"/>
      <c r="AQ40" s="284"/>
      <c r="AR40" s="284"/>
      <c r="AS40" s="284"/>
      <c r="AT40" s="284"/>
      <c r="AU40" s="284"/>
      <c r="AV40" s="284"/>
      <c r="AW40" s="285"/>
    </row>
    <row r="46" spans="3:49">
      <c r="C46" t="s">
        <v>520</v>
      </c>
    </row>
    <row r="48" spans="3:49" ht="21">
      <c r="C48" s="5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4" t="s">
        <v>104</v>
      </c>
      <c r="Z48" s="55" t="s">
        <v>103</v>
      </c>
      <c r="AA48" s="54" t="s">
        <v>102</v>
      </c>
    </row>
    <row r="49" spans="3:27">
      <c r="C49" s="68" t="s">
        <v>105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70"/>
    </row>
    <row r="50" spans="3:27"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3"/>
    </row>
    <row r="51" spans="3:27">
      <c r="C51" s="121" t="s">
        <v>107</v>
      </c>
      <c r="D51" s="60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7"/>
    </row>
    <row r="52" spans="3:27">
      <c r="C52" s="122"/>
      <c r="D52" s="61"/>
      <c r="E52" s="58" t="s">
        <v>14</v>
      </c>
      <c r="F52" s="58"/>
      <c r="G52" s="58" t="s">
        <v>363</v>
      </c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9"/>
    </row>
    <row r="53" spans="3:27">
      <c r="C53" s="122"/>
      <c r="D53" s="61"/>
      <c r="E53" s="58"/>
      <c r="F53" s="58"/>
      <c r="G53" s="58"/>
      <c r="H53" s="58"/>
      <c r="I53" s="58"/>
      <c r="J53" s="58"/>
      <c r="K53" s="58"/>
      <c r="L53" s="58"/>
      <c r="T53" s="58"/>
      <c r="U53" s="58"/>
      <c r="V53" s="58"/>
      <c r="W53" s="58"/>
      <c r="X53" s="58"/>
      <c r="Y53" s="58"/>
      <c r="Z53" s="58"/>
      <c r="AA53" s="59"/>
    </row>
    <row r="54" spans="3:27">
      <c r="C54" s="122"/>
      <c r="D54" s="61"/>
      <c r="E54" s="58" t="s">
        <v>240</v>
      </c>
      <c r="F54" s="58"/>
      <c r="G54" s="58" t="s">
        <v>364</v>
      </c>
      <c r="H54" s="58"/>
      <c r="I54" s="58" t="s">
        <v>241</v>
      </c>
      <c r="J54" s="58"/>
      <c r="K54" s="58" t="s">
        <v>364</v>
      </c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9"/>
    </row>
    <row r="55" spans="3:27">
      <c r="C55" s="122"/>
      <c r="D55" s="61"/>
      <c r="E55" s="58"/>
      <c r="F55" s="58"/>
      <c r="G55" s="58"/>
      <c r="H55" s="58"/>
      <c r="I55" s="58"/>
      <c r="J55" s="58"/>
      <c r="K55" s="58"/>
      <c r="L55" s="58"/>
      <c r="AA55" s="59"/>
    </row>
    <row r="56" spans="3:27">
      <c r="C56" s="122"/>
      <c r="D56" s="61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9"/>
    </row>
    <row r="57" spans="3:27">
      <c r="C57" s="122"/>
      <c r="D57" s="61"/>
      <c r="E57" s="58"/>
      <c r="F57" s="58"/>
      <c r="G57" s="113"/>
      <c r="H57" s="113"/>
      <c r="I57" s="113"/>
      <c r="J57" s="113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9"/>
    </row>
    <row r="58" spans="3:27">
      <c r="C58" s="122"/>
      <c r="D58" s="61"/>
      <c r="E58" s="106" t="s">
        <v>365</v>
      </c>
      <c r="F58" s="106"/>
      <c r="G58" s="106" t="s">
        <v>256</v>
      </c>
      <c r="H58" s="106"/>
      <c r="I58" s="272" t="s">
        <v>367</v>
      </c>
      <c r="J58" s="273"/>
      <c r="K58" s="106" t="s">
        <v>366</v>
      </c>
      <c r="L58" s="106"/>
      <c r="M58" s="107" t="s">
        <v>376</v>
      </c>
      <c r="N58" s="108" t="s">
        <v>353</v>
      </c>
      <c r="O58" s="107" t="s">
        <v>354</v>
      </c>
      <c r="P58" s="108" t="s">
        <v>355</v>
      </c>
      <c r="Q58" s="107" t="s">
        <v>356</v>
      </c>
      <c r="R58" s="108" t="s">
        <v>352</v>
      </c>
      <c r="S58" s="107" t="s">
        <v>357</v>
      </c>
      <c r="T58" s="108" t="s">
        <v>358</v>
      </c>
      <c r="U58" s="107" t="s">
        <v>359</v>
      </c>
      <c r="V58" s="108" t="s">
        <v>360</v>
      </c>
      <c r="W58" s="107" t="s">
        <v>361</v>
      </c>
      <c r="X58" s="108" t="s">
        <v>362</v>
      </c>
      <c r="Y58" s="255" t="s">
        <v>375</v>
      </c>
      <c r="Z58" s="255"/>
      <c r="AA58" s="59"/>
    </row>
    <row r="59" spans="3:27">
      <c r="C59" s="122"/>
      <c r="D59" s="61"/>
      <c r="E59" s="316" t="s">
        <v>371</v>
      </c>
      <c r="F59" s="317"/>
      <c r="G59" s="316" t="s">
        <v>369</v>
      </c>
      <c r="H59" s="317"/>
      <c r="I59" s="320">
        <v>20</v>
      </c>
      <c r="J59" s="321"/>
      <c r="K59" s="117" t="s">
        <v>367</v>
      </c>
      <c r="L59" s="118"/>
      <c r="M59" s="110">
        <v>5</v>
      </c>
      <c r="N59" s="110">
        <v>5</v>
      </c>
      <c r="O59" s="110">
        <v>5</v>
      </c>
      <c r="P59" s="110">
        <v>5</v>
      </c>
      <c r="Q59" s="120"/>
      <c r="R59" s="110"/>
      <c r="S59" s="119"/>
      <c r="T59" s="110"/>
      <c r="U59" s="119"/>
      <c r="V59" s="110"/>
      <c r="W59" s="110"/>
      <c r="X59" s="110"/>
      <c r="Y59" s="315">
        <f>SUM(M59:X59)</f>
        <v>20</v>
      </c>
      <c r="Z59" s="315"/>
      <c r="AA59" s="59"/>
    </row>
    <row r="60" spans="3:27">
      <c r="C60" s="122"/>
      <c r="D60" s="61"/>
      <c r="E60" s="318"/>
      <c r="F60" s="319"/>
      <c r="G60" s="318"/>
      <c r="H60" s="319"/>
      <c r="I60" s="322"/>
      <c r="J60" s="323"/>
      <c r="K60" s="117" t="s">
        <v>368</v>
      </c>
      <c r="L60" s="118"/>
      <c r="M60" s="110">
        <v>6</v>
      </c>
      <c r="N60" s="110">
        <v>6</v>
      </c>
      <c r="O60" s="110">
        <v>6</v>
      </c>
      <c r="P60" s="110">
        <v>6</v>
      </c>
      <c r="Q60" s="120"/>
      <c r="R60" s="110"/>
      <c r="S60" s="119"/>
      <c r="T60" s="110"/>
      <c r="U60" s="119"/>
      <c r="V60" s="110"/>
      <c r="W60" s="110"/>
      <c r="X60" s="110"/>
      <c r="Y60" s="315">
        <f>SUM(M60:X60)</f>
        <v>24</v>
      </c>
      <c r="Z60" s="315"/>
      <c r="AA60" s="59"/>
    </row>
    <row r="61" spans="3:27">
      <c r="C61" s="122"/>
      <c r="D61" s="61"/>
      <c r="E61" s="306" t="s">
        <v>372</v>
      </c>
      <c r="F61" s="307"/>
      <c r="G61" s="306" t="s">
        <v>370</v>
      </c>
      <c r="H61" s="307"/>
      <c r="I61" s="310">
        <v>125</v>
      </c>
      <c r="J61" s="311"/>
      <c r="K61" s="114" t="s">
        <v>367</v>
      </c>
      <c r="L61" s="115"/>
      <c r="M61" s="111"/>
      <c r="N61" s="111"/>
      <c r="O61" s="111"/>
      <c r="P61" s="111">
        <v>0.75</v>
      </c>
      <c r="Q61" s="111">
        <v>0.25</v>
      </c>
      <c r="R61" s="111">
        <v>0.25</v>
      </c>
      <c r="S61" s="116"/>
      <c r="T61" s="111"/>
      <c r="U61" s="116"/>
      <c r="V61" s="111"/>
      <c r="W61" s="111"/>
      <c r="X61" s="111"/>
      <c r="Y61" s="314">
        <f t="shared" ref="Y61:Y66" si="28">SUM(M61:X61)</f>
        <v>1.25</v>
      </c>
      <c r="Z61" s="314"/>
      <c r="AA61" s="59"/>
    </row>
    <row r="62" spans="3:27">
      <c r="C62" s="122"/>
      <c r="D62" s="61"/>
      <c r="E62" s="308"/>
      <c r="F62" s="309"/>
      <c r="G62" s="308"/>
      <c r="H62" s="309"/>
      <c r="I62" s="312"/>
      <c r="J62" s="313"/>
      <c r="K62" s="114" t="s">
        <v>368</v>
      </c>
      <c r="L62" s="115"/>
      <c r="M62" s="111"/>
      <c r="N62" s="111"/>
      <c r="O62" s="111"/>
      <c r="P62" s="111">
        <v>1</v>
      </c>
      <c r="Q62" s="111">
        <v>1</v>
      </c>
      <c r="R62" s="111">
        <v>1</v>
      </c>
      <c r="S62" s="116"/>
      <c r="T62" s="111"/>
      <c r="U62" s="116"/>
      <c r="V62" s="111"/>
      <c r="W62" s="111"/>
      <c r="X62" s="111"/>
      <c r="Y62" s="314">
        <f t="shared" si="28"/>
        <v>3</v>
      </c>
      <c r="Z62" s="314"/>
      <c r="AA62" s="59"/>
    </row>
    <row r="63" spans="3:27">
      <c r="C63" s="122"/>
      <c r="D63" s="61"/>
      <c r="E63" s="316" t="s">
        <v>373</v>
      </c>
      <c r="F63" s="317"/>
      <c r="G63" s="316" t="s">
        <v>370</v>
      </c>
      <c r="H63" s="317"/>
      <c r="I63" s="320">
        <v>1</v>
      </c>
      <c r="J63" s="321"/>
      <c r="K63" s="117" t="s">
        <v>367</v>
      </c>
      <c r="L63" s="118"/>
      <c r="M63" s="110"/>
      <c r="N63" s="110"/>
      <c r="O63" s="110"/>
      <c r="P63" s="110"/>
      <c r="Q63" s="110">
        <v>0.5</v>
      </c>
      <c r="R63" s="110">
        <v>0.5</v>
      </c>
      <c r="S63" s="119"/>
      <c r="T63" s="110"/>
      <c r="U63" s="119"/>
      <c r="V63" s="110"/>
      <c r="W63" s="110"/>
      <c r="X63" s="110"/>
      <c r="Y63" s="315">
        <f t="shared" si="28"/>
        <v>1</v>
      </c>
      <c r="Z63" s="315"/>
      <c r="AA63" s="59"/>
    </row>
    <row r="64" spans="3:27">
      <c r="C64" s="122"/>
      <c r="D64" s="61"/>
      <c r="E64" s="318"/>
      <c r="F64" s="319"/>
      <c r="G64" s="318"/>
      <c r="H64" s="319"/>
      <c r="I64" s="322"/>
      <c r="J64" s="323"/>
      <c r="K64" s="117" t="s">
        <v>368</v>
      </c>
      <c r="L64" s="118"/>
      <c r="M64" s="110"/>
      <c r="N64" s="110"/>
      <c r="O64" s="110"/>
      <c r="P64" s="110"/>
      <c r="Q64" s="110">
        <v>0.5</v>
      </c>
      <c r="R64" s="110">
        <v>0.5</v>
      </c>
      <c r="S64" s="119"/>
      <c r="T64" s="110"/>
      <c r="U64" s="119"/>
      <c r="V64" s="110"/>
      <c r="W64" s="110"/>
      <c r="X64" s="110"/>
      <c r="Y64" s="315">
        <f t="shared" si="28"/>
        <v>1</v>
      </c>
      <c r="Z64" s="315"/>
      <c r="AA64" s="59"/>
    </row>
    <row r="65" spans="3:27">
      <c r="C65" s="122"/>
      <c r="D65" s="61"/>
      <c r="E65" s="306" t="s">
        <v>374</v>
      </c>
      <c r="F65" s="307"/>
      <c r="G65" s="306" t="s">
        <v>370</v>
      </c>
      <c r="H65" s="307"/>
      <c r="I65" s="310">
        <v>0.63</v>
      </c>
      <c r="J65" s="311"/>
      <c r="K65" s="114" t="s">
        <v>367</v>
      </c>
      <c r="L65" s="115"/>
      <c r="M65" s="111"/>
      <c r="N65" s="111"/>
      <c r="O65" s="111"/>
      <c r="P65" s="111"/>
      <c r="Q65" s="111"/>
      <c r="R65" s="111">
        <v>0.63</v>
      </c>
      <c r="S65" s="116"/>
      <c r="T65" s="111"/>
      <c r="U65" s="116"/>
      <c r="V65" s="111"/>
      <c r="W65" s="111"/>
      <c r="X65" s="111"/>
      <c r="Y65" s="314">
        <f t="shared" si="28"/>
        <v>0.63</v>
      </c>
      <c r="Z65" s="314"/>
      <c r="AA65" s="59"/>
    </row>
    <row r="66" spans="3:27">
      <c r="C66" s="122"/>
      <c r="D66" s="61"/>
      <c r="E66" s="308"/>
      <c r="F66" s="309"/>
      <c r="G66" s="308"/>
      <c r="H66" s="309"/>
      <c r="I66" s="312"/>
      <c r="J66" s="313"/>
      <c r="K66" s="114" t="s">
        <v>368</v>
      </c>
      <c r="L66" s="115"/>
      <c r="M66" s="111"/>
      <c r="N66" s="111"/>
      <c r="O66" s="111"/>
      <c r="P66" s="111"/>
      <c r="Q66" s="111"/>
      <c r="R66" s="111">
        <v>1</v>
      </c>
      <c r="S66" s="116"/>
      <c r="T66" s="111"/>
      <c r="U66" s="116"/>
      <c r="V66" s="111"/>
      <c r="W66" s="111"/>
      <c r="X66" s="111"/>
      <c r="Y66" s="314">
        <f t="shared" si="28"/>
        <v>1</v>
      </c>
      <c r="Z66" s="314"/>
      <c r="AA66" s="59"/>
    </row>
    <row r="67" spans="3:27">
      <c r="C67" s="122"/>
      <c r="D67" s="61"/>
      <c r="E67" s="272"/>
      <c r="F67" s="273"/>
      <c r="G67" s="272"/>
      <c r="H67" s="273"/>
      <c r="I67" s="272"/>
      <c r="J67" s="273"/>
      <c r="K67" s="272"/>
      <c r="L67" s="273"/>
      <c r="M67" s="131">
        <f>SUM(M59,M61,M63,M65)/SUM(M60,M62,M64,M66)</f>
        <v>0.83333333333333337</v>
      </c>
      <c r="N67" s="131">
        <f t="shared" ref="N67:R67" si="29">SUM(N59,N61,N63,N65)/SUM(N60,N62,N64,N66)</f>
        <v>0.83333333333333337</v>
      </c>
      <c r="O67" s="131">
        <f t="shared" si="29"/>
        <v>0.83333333333333337</v>
      </c>
      <c r="P67" s="131">
        <f t="shared" si="29"/>
        <v>0.8214285714285714</v>
      </c>
      <c r="Q67" s="131">
        <f t="shared" si="29"/>
        <v>0.5</v>
      </c>
      <c r="R67" s="131">
        <f t="shared" si="29"/>
        <v>0.55199999999999994</v>
      </c>
      <c r="S67" s="131"/>
      <c r="T67" s="131"/>
      <c r="U67" s="131"/>
      <c r="V67" s="131"/>
      <c r="W67" s="131"/>
      <c r="X67" s="131"/>
      <c r="Y67" s="255"/>
      <c r="Z67" s="255"/>
      <c r="AA67" s="59"/>
    </row>
    <row r="68" spans="3:27">
      <c r="C68" s="122"/>
      <c r="D68" s="61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58"/>
      <c r="AA68" s="59"/>
    </row>
    <row r="69" spans="3:27">
      <c r="C69" s="122"/>
      <c r="D69" s="61"/>
      <c r="E69" s="58"/>
      <c r="F69" s="58"/>
      <c r="L69" s="305" t="s">
        <v>284</v>
      </c>
      <c r="M69" s="305"/>
      <c r="N69" s="305" t="s">
        <v>226</v>
      </c>
      <c r="O69" s="305"/>
      <c r="P69" s="112"/>
      <c r="Q69" s="112"/>
      <c r="R69" s="112"/>
      <c r="S69" s="112"/>
      <c r="T69" s="112"/>
      <c r="U69" s="113"/>
      <c r="V69" s="113"/>
      <c r="W69" s="113"/>
      <c r="X69" s="113"/>
      <c r="Y69" s="113"/>
      <c r="Z69" s="58"/>
      <c r="AA69" s="59"/>
    </row>
    <row r="70" spans="3:27">
      <c r="C70" s="123"/>
      <c r="D70" s="62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9"/>
    </row>
    <row r="71" spans="3:27">
      <c r="C71" s="74" t="s">
        <v>106</v>
      </c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6"/>
    </row>
    <row r="72" spans="3:27"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9"/>
    </row>
    <row r="73" spans="3:27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2"/>
    </row>
  </sheetData>
  <mergeCells count="207">
    <mergeCell ref="AG32:AH32"/>
    <mergeCell ref="AG33:AH33"/>
    <mergeCell ref="Y19:Z19"/>
    <mergeCell ref="Q18:R18"/>
    <mergeCell ref="S18:T18"/>
    <mergeCell ref="U18:V18"/>
    <mergeCell ref="B2:AX2"/>
    <mergeCell ref="C9:AW10"/>
    <mergeCell ref="C11:C37"/>
    <mergeCell ref="AG19:AH19"/>
    <mergeCell ref="Q19:R19"/>
    <mergeCell ref="S19:T19"/>
    <mergeCell ref="U19:V19"/>
    <mergeCell ref="AU21:AV21"/>
    <mergeCell ref="AU22:AV22"/>
    <mergeCell ref="U20:V21"/>
    <mergeCell ref="Y20:Z21"/>
    <mergeCell ref="AA20:AB21"/>
    <mergeCell ref="Y18:Z18"/>
    <mergeCell ref="AA18:AB18"/>
    <mergeCell ref="AC18:AD18"/>
    <mergeCell ref="AG18:AH18"/>
    <mergeCell ref="AU18:AV18"/>
    <mergeCell ref="AE32:AF33"/>
    <mergeCell ref="E18:F18"/>
    <mergeCell ref="G18:H18"/>
    <mergeCell ref="I18:J18"/>
    <mergeCell ref="K18:L18"/>
    <mergeCell ref="M18:N18"/>
    <mergeCell ref="O18:P18"/>
    <mergeCell ref="AA19:AB19"/>
    <mergeCell ref="AC19:AD19"/>
    <mergeCell ref="E19:F19"/>
    <mergeCell ref="G19:H19"/>
    <mergeCell ref="I19:J19"/>
    <mergeCell ref="K19:L19"/>
    <mergeCell ref="M19:N19"/>
    <mergeCell ref="O19:P19"/>
    <mergeCell ref="W18:X18"/>
    <mergeCell ref="W19:X19"/>
    <mergeCell ref="AE18:AF18"/>
    <mergeCell ref="AE19:AF19"/>
    <mergeCell ref="AE20:AF21"/>
    <mergeCell ref="AC20:AD21"/>
    <mergeCell ref="AU20:AV20"/>
    <mergeCell ref="AU19:AV19"/>
    <mergeCell ref="AG20:AH20"/>
    <mergeCell ref="AG21:AH21"/>
    <mergeCell ref="AG22:AH22"/>
    <mergeCell ref="AU25:AV25"/>
    <mergeCell ref="S24:T25"/>
    <mergeCell ref="U24:V25"/>
    <mergeCell ref="Y24:Z25"/>
    <mergeCell ref="AA24:AB25"/>
    <mergeCell ref="AU24:AV24"/>
    <mergeCell ref="AC24:AD25"/>
    <mergeCell ref="AU23:AV23"/>
    <mergeCell ref="S22:T23"/>
    <mergeCell ref="U22:V23"/>
    <mergeCell ref="Y22:Z23"/>
    <mergeCell ref="AG23:AH23"/>
    <mergeCell ref="AG24:AH24"/>
    <mergeCell ref="AG25:AH25"/>
    <mergeCell ref="AC22:AD23"/>
    <mergeCell ref="AA22:AB23"/>
    <mergeCell ref="AE22:AF23"/>
    <mergeCell ref="AE24:AF25"/>
    <mergeCell ref="AU27:AV27"/>
    <mergeCell ref="AA26:AB27"/>
    <mergeCell ref="AC26:AD27"/>
    <mergeCell ref="E26:F27"/>
    <mergeCell ref="G26:H27"/>
    <mergeCell ref="I26:J27"/>
    <mergeCell ref="K26:L27"/>
    <mergeCell ref="AU26:AV26"/>
    <mergeCell ref="AG26:AH26"/>
    <mergeCell ref="AG27:AH27"/>
    <mergeCell ref="M26:N27"/>
    <mergeCell ref="O26:P27"/>
    <mergeCell ref="Q26:R27"/>
    <mergeCell ref="S26:T27"/>
    <mergeCell ref="U26:V27"/>
    <mergeCell ref="Y26:Z27"/>
    <mergeCell ref="AE26:AF27"/>
    <mergeCell ref="AU30:AV30"/>
    <mergeCell ref="AU29:AV29"/>
    <mergeCell ref="AA28:AB29"/>
    <mergeCell ref="AC28:AD29"/>
    <mergeCell ref="E28:F29"/>
    <mergeCell ref="G28:H29"/>
    <mergeCell ref="I28:J29"/>
    <mergeCell ref="K28:L29"/>
    <mergeCell ref="AU28:AV28"/>
    <mergeCell ref="AG28:AH28"/>
    <mergeCell ref="AG29:AH29"/>
    <mergeCell ref="AG30:AH30"/>
    <mergeCell ref="Y28:Z29"/>
    <mergeCell ref="W28:X29"/>
    <mergeCell ref="AE28:AF29"/>
    <mergeCell ref="AE30:AF31"/>
    <mergeCell ref="AG31:AH31"/>
    <mergeCell ref="AU33:AV33"/>
    <mergeCell ref="E20:F21"/>
    <mergeCell ref="G20:H21"/>
    <mergeCell ref="I20:J21"/>
    <mergeCell ref="K20:L21"/>
    <mergeCell ref="M20:N21"/>
    <mergeCell ref="O20:P21"/>
    <mergeCell ref="Q20:R21"/>
    <mergeCell ref="S20:T21"/>
    <mergeCell ref="AA32:AB33"/>
    <mergeCell ref="AC32:AD33"/>
    <mergeCell ref="E32:F33"/>
    <mergeCell ref="G32:H33"/>
    <mergeCell ref="I32:J33"/>
    <mergeCell ref="K32:L33"/>
    <mergeCell ref="AU32:AV32"/>
    <mergeCell ref="AU31:AV31"/>
    <mergeCell ref="AA30:AB31"/>
    <mergeCell ref="AC30:AD31"/>
    <mergeCell ref="E30:F31"/>
    <mergeCell ref="G30:H31"/>
    <mergeCell ref="I30:J31"/>
    <mergeCell ref="K30:L31"/>
    <mergeCell ref="E24:F25"/>
    <mergeCell ref="G24:H25"/>
    <mergeCell ref="I24:J25"/>
    <mergeCell ref="K24:L25"/>
    <mergeCell ref="M24:N25"/>
    <mergeCell ref="O24:P25"/>
    <mergeCell ref="Q24:R25"/>
    <mergeCell ref="Q22:R23"/>
    <mergeCell ref="E22:F23"/>
    <mergeCell ref="G22:H23"/>
    <mergeCell ref="I22:J23"/>
    <mergeCell ref="K22:L23"/>
    <mergeCell ref="M22:N23"/>
    <mergeCell ref="O22:P23"/>
    <mergeCell ref="AE34:AF34"/>
    <mergeCell ref="W20:X21"/>
    <mergeCell ref="W22:X23"/>
    <mergeCell ref="W24:X25"/>
    <mergeCell ref="W26:X27"/>
    <mergeCell ref="M32:N33"/>
    <mergeCell ref="O32:P33"/>
    <mergeCell ref="Q32:R33"/>
    <mergeCell ref="S32:T33"/>
    <mergeCell ref="U32:V33"/>
    <mergeCell ref="M28:N29"/>
    <mergeCell ref="O28:P29"/>
    <mergeCell ref="Q28:R29"/>
    <mergeCell ref="S28:T29"/>
    <mergeCell ref="U28:V29"/>
    <mergeCell ref="Y32:Z33"/>
    <mergeCell ref="W32:X33"/>
    <mergeCell ref="M30:N31"/>
    <mergeCell ref="O30:P31"/>
    <mergeCell ref="Q30:R31"/>
    <mergeCell ref="S30:T31"/>
    <mergeCell ref="U30:V31"/>
    <mergeCell ref="Y30:Z31"/>
    <mergeCell ref="W30:X31"/>
    <mergeCell ref="W34:X34"/>
    <mergeCell ref="Y34:Z34"/>
    <mergeCell ref="AA34:AB34"/>
    <mergeCell ref="E34:F34"/>
    <mergeCell ref="G34:H34"/>
    <mergeCell ref="I34:J34"/>
    <mergeCell ref="K34:L34"/>
    <mergeCell ref="M34:N34"/>
    <mergeCell ref="O34:P34"/>
    <mergeCell ref="Y64:Z64"/>
    <mergeCell ref="Y63:Z63"/>
    <mergeCell ref="Y62:Z62"/>
    <mergeCell ref="Y61:Z61"/>
    <mergeCell ref="Y60:Z60"/>
    <mergeCell ref="Y59:Z59"/>
    <mergeCell ref="Y58:Z58"/>
    <mergeCell ref="AC34:AD34"/>
    <mergeCell ref="AG34:AH34"/>
    <mergeCell ref="C38:AW40"/>
    <mergeCell ref="G59:H60"/>
    <mergeCell ref="G61:H62"/>
    <mergeCell ref="G63:H64"/>
    <mergeCell ref="I58:J58"/>
    <mergeCell ref="E59:F60"/>
    <mergeCell ref="I59:J60"/>
    <mergeCell ref="E61:F62"/>
    <mergeCell ref="I61:J62"/>
    <mergeCell ref="E63:F64"/>
    <mergeCell ref="I63:J64"/>
    <mergeCell ref="AU34:AV34"/>
    <mergeCell ref="Q34:R34"/>
    <mergeCell ref="S34:T34"/>
    <mergeCell ref="U34:V34"/>
    <mergeCell ref="N69:O69"/>
    <mergeCell ref="Y67:Z67"/>
    <mergeCell ref="E67:F67"/>
    <mergeCell ref="G67:H67"/>
    <mergeCell ref="I67:J67"/>
    <mergeCell ref="K67:L67"/>
    <mergeCell ref="E65:F66"/>
    <mergeCell ref="I65:J66"/>
    <mergeCell ref="Y66:Z66"/>
    <mergeCell ref="Y65:Z65"/>
    <mergeCell ref="G65:H66"/>
    <mergeCell ref="L69:M6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6FBB-EB0B-AF47-941E-945DE8A6D78D}">
  <dimension ref="A2:P15"/>
  <sheetViews>
    <sheetView workbookViewId="0">
      <selection activeCell="L22" sqref="L22"/>
    </sheetView>
  </sheetViews>
  <sheetFormatPr baseColWidth="10" defaultColWidth="9" defaultRowHeight="13"/>
  <cols>
    <col min="1" max="1" width="3.1640625" style="19" customWidth="1"/>
    <col min="2" max="2" width="2.33203125" style="19" customWidth="1"/>
    <col min="3" max="3" width="8" style="19" customWidth="1"/>
    <col min="4" max="4" width="6.5" style="19" customWidth="1"/>
    <col min="5" max="5" width="15.33203125" style="19" customWidth="1"/>
    <col min="6" max="6" width="10" style="19" customWidth="1"/>
    <col min="7" max="7" width="10.33203125" style="19" customWidth="1"/>
    <col min="8" max="8" width="20" style="19" customWidth="1"/>
    <col min="9" max="9" width="24.1640625" style="19" customWidth="1"/>
    <col min="10" max="10" width="7.1640625" style="19" customWidth="1"/>
    <col min="11" max="11" width="13.6640625" style="19" customWidth="1"/>
    <col min="12" max="12" width="21.33203125" style="19" customWidth="1"/>
    <col min="13" max="13" width="4.83203125" style="19" customWidth="1"/>
    <col min="14" max="16384" width="9" style="19"/>
  </cols>
  <sheetData>
    <row r="2" spans="1:16" ht="24" customHeight="1">
      <c r="B2" s="244" t="s">
        <v>285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0"/>
      <c r="N2" s="20"/>
      <c r="O2" s="20"/>
      <c r="P2" s="20"/>
    </row>
    <row r="3" spans="1:16" ht="17" customHeight="1">
      <c r="A3" s="22"/>
      <c r="B3" s="23"/>
      <c r="C3" s="29"/>
      <c r="D3" s="39"/>
      <c r="E3" s="38"/>
      <c r="F3" s="36"/>
      <c r="G3" s="37"/>
      <c r="H3" s="37"/>
      <c r="I3" s="37"/>
      <c r="J3" s="37"/>
      <c r="K3" s="37"/>
    </row>
    <row r="4" spans="1:16" ht="17" customHeight="1">
      <c r="A4" s="22"/>
      <c r="B4" s="29" t="s">
        <v>80</v>
      </c>
      <c r="C4" s="29"/>
      <c r="D4" s="39"/>
      <c r="E4" s="38"/>
      <c r="F4" s="36"/>
      <c r="G4" s="37"/>
      <c r="H4" s="37"/>
      <c r="I4" s="37"/>
      <c r="J4" s="37"/>
      <c r="K4" s="37"/>
    </row>
    <row r="5" spans="1:16" s="21" customFormat="1" ht="15" customHeight="1">
      <c r="I5" s="20"/>
    </row>
    <row r="6" spans="1:16" ht="16" customHeight="1">
      <c r="A6" s="22"/>
      <c r="B6" s="23"/>
      <c r="C6" s="222" t="s">
        <v>83</v>
      </c>
      <c r="D6" s="222"/>
      <c r="E6" s="222"/>
      <c r="F6" s="247" t="s">
        <v>26</v>
      </c>
      <c r="G6" s="247"/>
      <c r="H6" s="247"/>
      <c r="I6" s="247"/>
      <c r="J6" s="247"/>
      <c r="K6" s="247"/>
      <c r="L6" s="247"/>
    </row>
    <row r="7" spans="1:16" ht="32" customHeight="1">
      <c r="A7" s="22"/>
      <c r="B7" s="23"/>
      <c r="C7" s="245" t="s">
        <v>285</v>
      </c>
      <c r="D7" s="245"/>
      <c r="E7" s="245"/>
      <c r="F7" s="246" t="s">
        <v>377</v>
      </c>
      <c r="G7" s="246"/>
      <c r="H7" s="246"/>
      <c r="I7" s="246"/>
      <c r="J7" s="246"/>
      <c r="K7" s="246"/>
      <c r="L7" s="246"/>
    </row>
    <row r="9" spans="1:16">
      <c r="B9" s="19" t="s">
        <v>84</v>
      </c>
    </row>
    <row r="11" spans="1:16">
      <c r="C11" s="45" t="s">
        <v>44</v>
      </c>
      <c r="D11" s="222" t="s">
        <v>37</v>
      </c>
      <c r="E11" s="222"/>
      <c r="F11" s="222"/>
      <c r="G11" s="247" t="s">
        <v>26</v>
      </c>
      <c r="H11" s="247"/>
      <c r="I11" s="247"/>
      <c r="J11" s="247"/>
      <c r="K11" s="247"/>
      <c r="L11" s="247"/>
    </row>
    <row r="12" spans="1:16" ht="49" customHeight="1">
      <c r="C12" s="43" t="s">
        <v>45</v>
      </c>
      <c r="D12" s="248" t="s">
        <v>521</v>
      </c>
      <c r="E12" s="245"/>
      <c r="F12" s="245"/>
      <c r="G12" s="246"/>
      <c r="H12" s="246"/>
      <c r="I12" s="246"/>
      <c r="J12" s="246"/>
      <c r="K12" s="246"/>
      <c r="L12" s="246"/>
    </row>
    <row r="13" spans="1:16" ht="49" customHeight="1">
      <c r="C13" s="43" t="s">
        <v>46</v>
      </c>
      <c r="D13" s="248" t="s">
        <v>522</v>
      </c>
      <c r="E13" s="245"/>
      <c r="F13" s="245"/>
      <c r="G13" s="246"/>
      <c r="H13" s="246"/>
      <c r="I13" s="246"/>
      <c r="J13" s="246"/>
      <c r="K13" s="246"/>
      <c r="L13" s="246"/>
    </row>
    <row r="14" spans="1:16" ht="49" customHeight="1">
      <c r="C14" s="43" t="s">
        <v>47</v>
      </c>
      <c r="D14" s="248" t="s">
        <v>523</v>
      </c>
      <c r="E14" s="245"/>
      <c r="F14" s="245"/>
      <c r="G14" s="246"/>
      <c r="H14" s="246"/>
      <c r="I14" s="246"/>
      <c r="J14" s="246"/>
      <c r="K14" s="246"/>
      <c r="L14" s="246"/>
    </row>
    <row r="15" spans="1:16" ht="30" customHeight="1">
      <c r="C15" s="43" t="s">
        <v>48</v>
      </c>
      <c r="D15" s="248" t="s">
        <v>524</v>
      </c>
      <c r="E15" s="245"/>
      <c r="F15" s="245"/>
      <c r="G15" s="246"/>
      <c r="H15" s="246"/>
      <c r="I15" s="246"/>
      <c r="J15" s="246"/>
      <c r="K15" s="246"/>
      <c r="L15" s="246"/>
    </row>
  </sheetData>
  <mergeCells count="15">
    <mergeCell ref="D11:F11"/>
    <mergeCell ref="G11:L11"/>
    <mergeCell ref="B2:L2"/>
    <mergeCell ref="C6:E6"/>
    <mergeCell ref="F6:L6"/>
    <mergeCell ref="C7:E7"/>
    <mergeCell ref="F7:L7"/>
    <mergeCell ref="D15:F15"/>
    <mergeCell ref="G15:L15"/>
    <mergeCell ref="D12:F12"/>
    <mergeCell ref="G12:L12"/>
    <mergeCell ref="D13:F13"/>
    <mergeCell ref="G13:L13"/>
    <mergeCell ref="D14:F14"/>
    <mergeCell ref="G14:L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CCCD-6E73-CB4D-BC04-2379EE069594}">
  <dimension ref="B2:AE102"/>
  <sheetViews>
    <sheetView topLeftCell="A68" workbookViewId="0">
      <selection activeCell="U50" sqref="U50"/>
    </sheetView>
  </sheetViews>
  <sheetFormatPr baseColWidth="10" defaultRowHeight="16"/>
  <cols>
    <col min="1" max="1" width="3.1640625" customWidth="1"/>
    <col min="2" max="31" width="6.6640625" customWidth="1"/>
  </cols>
  <sheetData>
    <row r="2" spans="2:31" ht="18">
      <c r="B2" s="244" t="s">
        <v>91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</row>
    <row r="4" spans="2:31">
      <c r="B4" s="65" t="s">
        <v>227</v>
      </c>
    </row>
    <row r="6" spans="2:31">
      <c r="C6" t="s">
        <v>378</v>
      </c>
    </row>
    <row r="8" spans="2:31" ht="21" customHeight="1"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4" t="s">
        <v>104</v>
      </c>
      <c r="AC8" s="55" t="s">
        <v>103</v>
      </c>
      <c r="AD8" s="54" t="s">
        <v>102</v>
      </c>
    </row>
    <row r="9" spans="2:31">
      <c r="C9" s="289" t="s">
        <v>105</v>
      </c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1"/>
    </row>
    <row r="10" spans="2:31">
      <c r="C10" s="292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4"/>
    </row>
    <row r="11" spans="2:31">
      <c r="C11" s="258" t="s">
        <v>107</v>
      </c>
      <c r="D11" s="60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7"/>
    </row>
    <row r="12" spans="2:31">
      <c r="C12" s="259"/>
      <c r="D12" s="61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9"/>
    </row>
    <row r="13" spans="2:31">
      <c r="C13" s="259"/>
      <c r="D13" s="61"/>
      <c r="E13" s="58" t="s">
        <v>379</v>
      </c>
      <c r="F13" s="58"/>
      <c r="G13" s="49"/>
      <c r="H13" s="50"/>
      <c r="I13" s="98" t="s">
        <v>217</v>
      </c>
      <c r="J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9"/>
    </row>
    <row r="14" spans="2:31" ht="9" customHeight="1">
      <c r="C14" s="259"/>
      <c r="D14" s="61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9"/>
    </row>
    <row r="15" spans="2:31">
      <c r="C15" s="259"/>
      <c r="D15" s="61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261" t="s">
        <v>113</v>
      </c>
      <c r="AB15" s="261"/>
      <c r="AC15" s="58"/>
      <c r="AD15" s="59"/>
    </row>
    <row r="16" spans="2:31">
      <c r="C16" s="259"/>
      <c r="D16" s="61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9"/>
    </row>
    <row r="17" spans="3:30">
      <c r="C17" s="259"/>
      <c r="D17" s="61"/>
      <c r="E17" s="255" t="s">
        <v>381</v>
      </c>
      <c r="F17" s="255"/>
      <c r="G17" s="272" t="s">
        <v>382</v>
      </c>
      <c r="H17" s="325"/>
      <c r="I17" s="325"/>
      <c r="J17" s="273"/>
      <c r="K17" s="255" t="s">
        <v>384</v>
      </c>
      <c r="L17" s="255"/>
      <c r="M17" s="255" t="s">
        <v>97</v>
      </c>
      <c r="N17" s="255"/>
      <c r="O17" s="255" t="s">
        <v>255</v>
      </c>
      <c r="P17" s="255"/>
      <c r="Q17" s="255" t="s">
        <v>385</v>
      </c>
      <c r="R17" s="255"/>
      <c r="S17" s="255" t="s">
        <v>252</v>
      </c>
      <c r="T17" s="255"/>
      <c r="U17" s="255" t="s">
        <v>386</v>
      </c>
      <c r="V17" s="255"/>
      <c r="W17" s="255" t="s">
        <v>204</v>
      </c>
      <c r="X17" s="255"/>
      <c r="Y17" s="255" t="s">
        <v>96</v>
      </c>
      <c r="Z17" s="255"/>
      <c r="AA17" s="255"/>
      <c r="AB17" s="255"/>
      <c r="AC17" s="58"/>
      <c r="AD17" s="59"/>
    </row>
    <row r="18" spans="3:30">
      <c r="C18" s="259"/>
      <c r="D18" s="132"/>
      <c r="E18" s="385" t="s">
        <v>383</v>
      </c>
      <c r="F18" s="257"/>
      <c r="G18" s="378" t="s">
        <v>387</v>
      </c>
      <c r="H18" s="379"/>
      <c r="I18" s="379"/>
      <c r="J18" s="380"/>
      <c r="K18" s="257" t="s">
        <v>388</v>
      </c>
      <c r="L18" s="257"/>
      <c r="M18" s="257" t="s">
        <v>389</v>
      </c>
      <c r="N18" s="257"/>
      <c r="O18" s="395">
        <v>240000000</v>
      </c>
      <c r="P18" s="390"/>
      <c r="Q18" s="270">
        <v>1</v>
      </c>
      <c r="R18" s="257"/>
      <c r="S18" s="392">
        <f>Q18*O18</f>
        <v>240000000</v>
      </c>
      <c r="T18" s="257"/>
      <c r="U18" s="393">
        <f>S18</f>
        <v>240000000</v>
      </c>
      <c r="V18" s="257"/>
      <c r="W18" s="257" t="s">
        <v>390</v>
      </c>
      <c r="X18" s="257"/>
      <c r="Y18" s="394" t="s">
        <v>115</v>
      </c>
      <c r="Z18" s="276"/>
      <c r="AA18" s="257"/>
      <c r="AB18" s="257"/>
      <c r="AC18" s="58"/>
      <c r="AD18" s="59"/>
    </row>
    <row r="19" spans="3:30">
      <c r="C19" s="259"/>
      <c r="D19" s="132"/>
      <c r="E19" s="400" t="s">
        <v>258</v>
      </c>
      <c r="F19" s="400"/>
      <c r="G19" s="381" t="s">
        <v>391</v>
      </c>
      <c r="H19" s="382"/>
      <c r="I19" s="382"/>
      <c r="J19" s="383"/>
      <c r="K19" s="397" t="s">
        <v>392</v>
      </c>
      <c r="L19" s="397"/>
      <c r="M19" s="397" t="s">
        <v>389</v>
      </c>
      <c r="N19" s="397"/>
      <c r="O19" s="401">
        <v>2000000</v>
      </c>
      <c r="P19" s="402"/>
      <c r="Q19" s="396">
        <v>1</v>
      </c>
      <c r="R19" s="397"/>
      <c r="S19" s="398">
        <f t="shared" ref="S19:S23" si="0">Q19*O19</f>
        <v>2000000</v>
      </c>
      <c r="T19" s="399"/>
      <c r="U19" s="399">
        <f t="shared" ref="U19:U23" si="1">S19</f>
        <v>2000000</v>
      </c>
      <c r="V19" s="399"/>
      <c r="W19" s="397" t="s">
        <v>390</v>
      </c>
      <c r="X19" s="397"/>
      <c r="Y19" s="397" t="s">
        <v>115</v>
      </c>
      <c r="Z19" s="397"/>
      <c r="AA19" s="397"/>
      <c r="AB19" s="397"/>
      <c r="AC19" s="58"/>
      <c r="AD19" s="59"/>
    </row>
    <row r="20" spans="3:30">
      <c r="C20" s="259"/>
      <c r="D20" s="61"/>
      <c r="E20" s="385"/>
      <c r="F20" s="385"/>
      <c r="G20" s="378" t="s">
        <v>393</v>
      </c>
      <c r="H20" s="379"/>
      <c r="I20" s="379"/>
      <c r="J20" s="380"/>
      <c r="K20" s="257" t="s">
        <v>392</v>
      </c>
      <c r="L20" s="257"/>
      <c r="M20" s="257" t="s">
        <v>348</v>
      </c>
      <c r="N20" s="257"/>
      <c r="O20" s="390">
        <v>200000</v>
      </c>
      <c r="P20" s="390"/>
      <c r="Q20" s="270">
        <v>1</v>
      </c>
      <c r="R20" s="257"/>
      <c r="S20" s="268">
        <f t="shared" si="0"/>
        <v>200000</v>
      </c>
      <c r="T20" s="269"/>
      <c r="U20" s="269">
        <f>S20*205</f>
        <v>41000000</v>
      </c>
      <c r="V20" s="269"/>
      <c r="W20" s="257" t="s">
        <v>398</v>
      </c>
      <c r="X20" s="257"/>
      <c r="Y20" s="257"/>
      <c r="Z20" s="257"/>
      <c r="AA20" s="257" t="s">
        <v>114</v>
      </c>
      <c r="AB20" s="257"/>
      <c r="AC20" s="58"/>
      <c r="AD20" s="59"/>
    </row>
    <row r="21" spans="3:30">
      <c r="C21" s="259"/>
      <c r="D21" s="61"/>
      <c r="E21" s="385"/>
      <c r="F21" s="385"/>
      <c r="G21" s="378" t="s">
        <v>116</v>
      </c>
      <c r="H21" s="379"/>
      <c r="I21" s="379"/>
      <c r="J21" s="380"/>
      <c r="K21" s="257"/>
      <c r="L21" s="257"/>
      <c r="M21" s="257"/>
      <c r="N21" s="257"/>
      <c r="O21" s="390"/>
      <c r="P21" s="390"/>
      <c r="Q21" s="270"/>
      <c r="R21" s="257"/>
      <c r="S21" s="270">
        <f t="shared" si="0"/>
        <v>0</v>
      </c>
      <c r="T21" s="257"/>
      <c r="U21" s="257">
        <f t="shared" si="1"/>
        <v>0</v>
      </c>
      <c r="V21" s="257"/>
      <c r="W21" s="257" t="s">
        <v>401</v>
      </c>
      <c r="X21" s="257"/>
      <c r="Y21" s="257"/>
      <c r="Z21" s="257"/>
      <c r="AA21" s="257" t="s">
        <v>114</v>
      </c>
      <c r="AB21" s="257"/>
      <c r="AC21" s="58"/>
      <c r="AD21" s="59"/>
    </row>
    <row r="22" spans="3:30">
      <c r="C22" s="259"/>
      <c r="D22" s="61"/>
      <c r="E22" s="386"/>
      <c r="F22" s="386"/>
      <c r="G22" s="387" t="s">
        <v>116</v>
      </c>
      <c r="H22" s="388"/>
      <c r="I22" s="388"/>
      <c r="J22" s="389"/>
      <c r="K22" s="256"/>
      <c r="L22" s="256"/>
      <c r="M22" s="256"/>
      <c r="N22" s="256"/>
      <c r="O22" s="391"/>
      <c r="P22" s="391"/>
      <c r="Q22" s="265"/>
      <c r="R22" s="256"/>
      <c r="S22" s="265">
        <f t="shared" si="0"/>
        <v>0</v>
      </c>
      <c r="T22" s="256"/>
      <c r="U22" s="256">
        <f t="shared" si="1"/>
        <v>0</v>
      </c>
      <c r="V22" s="256"/>
      <c r="W22" s="256"/>
      <c r="X22" s="256"/>
      <c r="Y22" s="256"/>
      <c r="Z22" s="256"/>
      <c r="AA22" s="256" t="s">
        <v>114</v>
      </c>
      <c r="AB22" s="256"/>
      <c r="AC22" s="58"/>
      <c r="AD22" s="59"/>
    </row>
    <row r="23" spans="3:30">
      <c r="C23" s="259"/>
      <c r="D23" s="61"/>
      <c r="E23" s="385"/>
      <c r="F23" s="385"/>
      <c r="G23" s="378" t="s">
        <v>116</v>
      </c>
      <c r="H23" s="379"/>
      <c r="I23" s="379"/>
      <c r="J23" s="380"/>
      <c r="K23" s="257"/>
      <c r="L23" s="257"/>
      <c r="M23" s="257"/>
      <c r="N23" s="257"/>
      <c r="O23" s="390"/>
      <c r="P23" s="390"/>
      <c r="Q23" s="270"/>
      <c r="R23" s="257"/>
      <c r="S23" s="270">
        <f t="shared" si="0"/>
        <v>0</v>
      </c>
      <c r="T23" s="257"/>
      <c r="U23" s="257">
        <f t="shared" si="1"/>
        <v>0</v>
      </c>
      <c r="V23" s="257"/>
      <c r="W23" s="257"/>
      <c r="X23" s="257"/>
      <c r="Y23" s="257"/>
      <c r="Z23" s="257"/>
      <c r="AA23" s="257" t="s">
        <v>114</v>
      </c>
      <c r="AB23" s="257"/>
      <c r="AC23" s="58"/>
      <c r="AD23" s="59"/>
    </row>
    <row r="24" spans="3:30">
      <c r="C24" s="259"/>
      <c r="D24" s="61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9"/>
    </row>
    <row r="25" spans="3:30">
      <c r="C25" s="259"/>
      <c r="D25" s="61"/>
      <c r="E25" s="58"/>
      <c r="F25" s="58"/>
      <c r="L25" s="58"/>
      <c r="M25" s="58"/>
      <c r="N25" s="63" t="s">
        <v>108</v>
      </c>
      <c r="O25" s="63">
        <v>2019</v>
      </c>
      <c r="P25" s="63" t="s">
        <v>109</v>
      </c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9"/>
    </row>
    <row r="26" spans="3:30">
      <c r="C26" s="260"/>
      <c r="D26" s="62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9"/>
    </row>
    <row r="27" spans="3:30">
      <c r="C27" s="277" t="s">
        <v>106</v>
      </c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9"/>
    </row>
    <row r="28" spans="3:30">
      <c r="C28" s="280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2"/>
    </row>
    <row r="29" spans="3:30">
      <c r="C29" s="283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284"/>
      <c r="AD29" s="285"/>
    </row>
    <row r="33" spans="3:17">
      <c r="C33" t="s">
        <v>399</v>
      </c>
    </row>
    <row r="35" spans="3:17">
      <c r="D35" t="s">
        <v>381</v>
      </c>
      <c r="G35" s="49"/>
      <c r="H35" s="50"/>
      <c r="I35" s="50"/>
      <c r="J35" s="98" t="s">
        <v>217</v>
      </c>
    </row>
    <row r="37" spans="3:17">
      <c r="D37" t="s">
        <v>394</v>
      </c>
      <c r="G37" s="49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9" spans="3:17">
      <c r="D39" t="s">
        <v>384</v>
      </c>
      <c r="G39" s="49"/>
      <c r="H39" s="50"/>
      <c r="I39" s="50"/>
      <c r="J39" s="98" t="s">
        <v>217</v>
      </c>
    </row>
    <row r="41" spans="3:17">
      <c r="D41" t="s">
        <v>97</v>
      </c>
      <c r="G41" s="49"/>
      <c r="H41" s="98" t="s">
        <v>217</v>
      </c>
      <c r="L41" t="s">
        <v>255</v>
      </c>
      <c r="N41" s="49"/>
      <c r="O41" s="50"/>
      <c r="P41" s="50"/>
      <c r="Q41" s="98" t="s">
        <v>217</v>
      </c>
    </row>
    <row r="43" spans="3:17">
      <c r="D43" t="s">
        <v>385</v>
      </c>
      <c r="G43" s="49"/>
      <c r="H43" s="50"/>
      <c r="I43" s="50"/>
      <c r="J43" s="51"/>
      <c r="L43" t="s">
        <v>252</v>
      </c>
      <c r="N43" s="49"/>
      <c r="O43" s="50"/>
      <c r="P43" s="50"/>
      <c r="Q43" s="51"/>
    </row>
    <row r="45" spans="3:17">
      <c r="D45" t="s">
        <v>395</v>
      </c>
      <c r="G45" s="49"/>
      <c r="H45" s="50"/>
      <c r="I45" s="50"/>
      <c r="J45" s="51"/>
    </row>
    <row r="47" spans="3:17">
      <c r="D47" t="s">
        <v>466</v>
      </c>
      <c r="G47" s="49"/>
      <c r="H47" s="50"/>
      <c r="I47" s="50"/>
      <c r="J47" s="50"/>
      <c r="K47" s="50"/>
      <c r="L47" s="50"/>
      <c r="M47" s="51"/>
      <c r="O47" s="384" t="s">
        <v>467</v>
      </c>
      <c r="P47" s="384"/>
    </row>
    <row r="49" spans="3:17">
      <c r="D49" t="s">
        <v>96</v>
      </c>
      <c r="G49" s="49"/>
      <c r="H49" s="50"/>
      <c r="I49" s="50"/>
      <c r="J49" s="50"/>
      <c r="K49" s="50"/>
      <c r="L49" s="50"/>
      <c r="M49" s="50"/>
      <c r="N49" s="50"/>
      <c r="O49" s="50"/>
      <c r="P49" s="50"/>
      <c r="Q49" s="51"/>
    </row>
    <row r="52" spans="3:17">
      <c r="I52" s="253" t="s">
        <v>224</v>
      </c>
      <c r="J52" s="254"/>
      <c r="L52" s="253" t="s">
        <v>223</v>
      </c>
      <c r="M52" s="254"/>
    </row>
    <row r="58" spans="3:17">
      <c r="C58" t="s">
        <v>400</v>
      </c>
    </row>
    <row r="61" spans="3:17">
      <c r="D61" t="s">
        <v>381</v>
      </c>
      <c r="G61" s="49"/>
      <c r="H61" s="50"/>
      <c r="I61" s="50"/>
      <c r="J61" s="98" t="s">
        <v>217</v>
      </c>
    </row>
    <row r="63" spans="3:17">
      <c r="D63" t="s">
        <v>394</v>
      </c>
      <c r="G63" s="49"/>
      <c r="H63" s="50"/>
      <c r="I63" s="50"/>
      <c r="J63" s="50"/>
      <c r="K63" s="50"/>
      <c r="L63" s="50"/>
      <c r="M63" s="50"/>
      <c r="N63" s="50"/>
      <c r="O63" s="50"/>
      <c r="P63" s="50"/>
      <c r="Q63" s="51"/>
    </row>
    <row r="65" spans="3:27">
      <c r="D65" t="s">
        <v>384</v>
      </c>
      <c r="G65" s="49"/>
      <c r="H65" s="50"/>
      <c r="I65" s="50"/>
      <c r="J65" s="98" t="s">
        <v>217</v>
      </c>
    </row>
    <row r="67" spans="3:27">
      <c r="D67" t="s">
        <v>97</v>
      </c>
      <c r="G67" s="49"/>
      <c r="H67" s="98" t="s">
        <v>217</v>
      </c>
      <c r="L67" t="s">
        <v>255</v>
      </c>
      <c r="N67" s="49"/>
      <c r="O67" s="50"/>
      <c r="P67" s="50"/>
      <c r="Q67" s="98" t="s">
        <v>217</v>
      </c>
    </row>
    <row r="69" spans="3:27">
      <c r="D69" t="s">
        <v>385</v>
      </c>
      <c r="G69" s="49"/>
      <c r="H69" s="50"/>
      <c r="I69" s="50"/>
      <c r="J69" s="51"/>
      <c r="L69" t="s">
        <v>252</v>
      </c>
      <c r="N69" s="49"/>
      <c r="O69" s="50"/>
      <c r="P69" s="50"/>
      <c r="Q69" s="51"/>
    </row>
    <row r="71" spans="3:27">
      <c r="D71" t="s">
        <v>395</v>
      </c>
      <c r="G71" s="49"/>
      <c r="H71" s="50"/>
      <c r="I71" s="50"/>
      <c r="J71" s="51"/>
      <c r="AA71" t="s">
        <v>403</v>
      </c>
    </row>
    <row r="73" spans="3:27">
      <c r="D73" t="s">
        <v>466</v>
      </c>
      <c r="G73" s="49"/>
      <c r="H73" s="50"/>
      <c r="I73" s="50"/>
      <c r="J73" s="50"/>
      <c r="K73" s="50"/>
      <c r="L73" s="50"/>
      <c r="M73" s="51"/>
      <c r="O73" s="384" t="s">
        <v>467</v>
      </c>
      <c r="P73" s="384"/>
    </row>
    <row r="75" spans="3:27">
      <c r="D75" t="s">
        <v>96</v>
      </c>
      <c r="G75" s="49"/>
      <c r="H75" s="50"/>
      <c r="I75" s="50"/>
      <c r="J75" s="50"/>
      <c r="K75" s="50"/>
      <c r="L75" s="50"/>
      <c r="M75" s="50"/>
      <c r="N75" s="50"/>
      <c r="O75" s="50"/>
      <c r="P75" s="50"/>
      <c r="Q75" s="51"/>
    </row>
    <row r="78" spans="3:27">
      <c r="I78" s="253" t="s">
        <v>224</v>
      </c>
      <c r="J78" s="254"/>
      <c r="L78" s="253" t="s">
        <v>396</v>
      </c>
      <c r="M78" s="254"/>
    </row>
    <row r="80" spans="3:27">
      <c r="C80" t="s">
        <v>397</v>
      </c>
    </row>
    <row r="82" spans="3:28" ht="21" customHeight="1">
      <c r="C82" s="52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4" t="s">
        <v>104</v>
      </c>
      <c r="AA82" s="55" t="s">
        <v>103</v>
      </c>
      <c r="AB82" s="54" t="s">
        <v>102</v>
      </c>
    </row>
    <row r="83" spans="3:28">
      <c r="C83" s="68" t="s">
        <v>105</v>
      </c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70"/>
    </row>
    <row r="84" spans="3:28">
      <c r="C84" s="71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3"/>
    </row>
    <row r="85" spans="3:28">
      <c r="C85" s="258" t="s">
        <v>107</v>
      </c>
      <c r="D85" s="60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7"/>
    </row>
    <row r="86" spans="3:28">
      <c r="C86" s="259"/>
      <c r="D86" s="61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9"/>
    </row>
    <row r="87" spans="3:28">
      <c r="C87" s="259"/>
      <c r="D87" s="61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9"/>
    </row>
    <row r="88" spans="3:28">
      <c r="C88" s="259"/>
      <c r="D88" s="61"/>
      <c r="E88" s="255" t="s">
        <v>381</v>
      </c>
      <c r="F88" s="255"/>
      <c r="G88" s="272" t="s">
        <v>382</v>
      </c>
      <c r="H88" s="325"/>
      <c r="I88" s="325"/>
      <c r="J88" s="273"/>
      <c r="K88" s="255" t="s">
        <v>384</v>
      </c>
      <c r="L88" s="255"/>
      <c r="M88" s="255" t="s">
        <v>97</v>
      </c>
      <c r="N88" s="255"/>
      <c r="O88" s="255" t="s">
        <v>255</v>
      </c>
      <c r="P88" s="255"/>
      <c r="Q88" s="255" t="s">
        <v>385</v>
      </c>
      <c r="R88" s="255"/>
      <c r="S88" s="255" t="s">
        <v>252</v>
      </c>
      <c r="T88" s="255"/>
      <c r="U88" s="255" t="s">
        <v>386</v>
      </c>
      <c r="V88" s="255"/>
      <c r="W88" s="255" t="s">
        <v>96</v>
      </c>
      <c r="X88" s="255"/>
      <c r="Y88" s="255" t="s">
        <v>231</v>
      </c>
      <c r="Z88" s="255"/>
      <c r="AA88" s="58"/>
      <c r="AB88" s="59"/>
    </row>
    <row r="89" spans="3:28">
      <c r="C89" s="259"/>
      <c r="D89" s="132"/>
      <c r="E89" s="385" t="s">
        <v>383</v>
      </c>
      <c r="F89" s="257"/>
      <c r="G89" s="378" t="s">
        <v>387</v>
      </c>
      <c r="H89" s="379"/>
      <c r="I89" s="379"/>
      <c r="J89" s="380"/>
      <c r="K89" s="257" t="s">
        <v>388</v>
      </c>
      <c r="L89" s="257"/>
      <c r="M89" s="257" t="s">
        <v>389</v>
      </c>
      <c r="N89" s="257"/>
      <c r="O89" s="395">
        <v>240000000</v>
      </c>
      <c r="P89" s="390"/>
      <c r="Q89" s="270">
        <v>1</v>
      </c>
      <c r="R89" s="257"/>
      <c r="S89" s="392">
        <f>Q89*O89</f>
        <v>240000000</v>
      </c>
      <c r="T89" s="257"/>
      <c r="U89" s="393">
        <f>S89</f>
        <v>240000000</v>
      </c>
      <c r="V89" s="257"/>
      <c r="W89" s="394" t="s">
        <v>115</v>
      </c>
      <c r="X89" s="276"/>
      <c r="Y89" s="257" t="s">
        <v>231</v>
      </c>
      <c r="Z89" s="257"/>
      <c r="AA89" s="58"/>
      <c r="AB89" s="59"/>
    </row>
    <row r="90" spans="3:28">
      <c r="C90" s="259"/>
      <c r="D90" s="132"/>
      <c r="E90" s="400" t="s">
        <v>258</v>
      </c>
      <c r="F90" s="400"/>
      <c r="G90" s="381" t="s">
        <v>391</v>
      </c>
      <c r="H90" s="382"/>
      <c r="I90" s="382"/>
      <c r="J90" s="383"/>
      <c r="K90" s="397" t="s">
        <v>392</v>
      </c>
      <c r="L90" s="397"/>
      <c r="M90" s="397" t="s">
        <v>389</v>
      </c>
      <c r="N90" s="397"/>
      <c r="O90" s="401">
        <v>2000000</v>
      </c>
      <c r="P90" s="402"/>
      <c r="Q90" s="396">
        <v>1</v>
      </c>
      <c r="R90" s="397"/>
      <c r="S90" s="398">
        <f t="shared" ref="S90:S93" si="2">Q90*O90</f>
        <v>2000000</v>
      </c>
      <c r="T90" s="399"/>
      <c r="U90" s="399">
        <f t="shared" ref="U90" si="3">S90</f>
        <v>2000000</v>
      </c>
      <c r="V90" s="399"/>
      <c r="W90" s="397" t="s">
        <v>115</v>
      </c>
      <c r="X90" s="397"/>
      <c r="Y90" s="397" t="s">
        <v>231</v>
      </c>
      <c r="Z90" s="397"/>
      <c r="AA90" s="58"/>
      <c r="AB90" s="59"/>
    </row>
    <row r="91" spans="3:28">
      <c r="C91" s="259"/>
      <c r="D91" s="61"/>
      <c r="E91" s="385"/>
      <c r="F91" s="385"/>
      <c r="G91" s="378" t="s">
        <v>393</v>
      </c>
      <c r="H91" s="379"/>
      <c r="I91" s="379"/>
      <c r="J91" s="380"/>
      <c r="K91" s="257" t="s">
        <v>392</v>
      </c>
      <c r="L91" s="257"/>
      <c r="M91" s="257" t="s">
        <v>348</v>
      </c>
      <c r="N91" s="257"/>
      <c r="O91" s="390">
        <v>200000</v>
      </c>
      <c r="P91" s="390"/>
      <c r="Q91" s="270">
        <v>1</v>
      </c>
      <c r="R91" s="257"/>
      <c r="S91" s="268">
        <f t="shared" si="2"/>
        <v>200000</v>
      </c>
      <c r="T91" s="269"/>
      <c r="U91" s="269">
        <f>S91*205</f>
        <v>41000000</v>
      </c>
      <c r="V91" s="269"/>
      <c r="W91" s="257"/>
      <c r="X91" s="257"/>
      <c r="Y91" s="257" t="s">
        <v>231</v>
      </c>
      <c r="Z91" s="257"/>
      <c r="AA91" s="58"/>
      <c r="AB91" s="59"/>
    </row>
    <row r="92" spans="3:28">
      <c r="C92" s="259"/>
      <c r="D92" s="61"/>
      <c r="E92" s="386"/>
      <c r="F92" s="386"/>
      <c r="G92" s="387" t="s">
        <v>116</v>
      </c>
      <c r="H92" s="388"/>
      <c r="I92" s="388"/>
      <c r="J92" s="389"/>
      <c r="K92" s="256"/>
      <c r="L92" s="256"/>
      <c r="M92" s="256"/>
      <c r="N92" s="256"/>
      <c r="O92" s="391"/>
      <c r="P92" s="391"/>
      <c r="Q92" s="265"/>
      <c r="R92" s="256"/>
      <c r="S92" s="265">
        <f t="shared" si="2"/>
        <v>0</v>
      </c>
      <c r="T92" s="256"/>
      <c r="U92" s="256">
        <f t="shared" ref="U92:U93" si="4">S92</f>
        <v>0</v>
      </c>
      <c r="V92" s="256"/>
      <c r="W92" s="256"/>
      <c r="X92" s="256"/>
      <c r="Y92" s="256"/>
      <c r="Z92" s="256"/>
      <c r="AA92" s="58"/>
      <c r="AB92" s="59"/>
    </row>
    <row r="93" spans="3:28">
      <c r="C93" s="259"/>
      <c r="D93" s="61"/>
      <c r="E93" s="385"/>
      <c r="F93" s="385"/>
      <c r="G93" s="378" t="s">
        <v>116</v>
      </c>
      <c r="H93" s="379"/>
      <c r="I93" s="379"/>
      <c r="J93" s="380"/>
      <c r="K93" s="257"/>
      <c r="L93" s="257"/>
      <c r="M93" s="257"/>
      <c r="N93" s="257"/>
      <c r="O93" s="390"/>
      <c r="P93" s="390"/>
      <c r="Q93" s="270"/>
      <c r="R93" s="257"/>
      <c r="S93" s="270">
        <f t="shared" si="2"/>
        <v>0</v>
      </c>
      <c r="T93" s="257"/>
      <c r="U93" s="257">
        <f t="shared" si="4"/>
        <v>0</v>
      </c>
      <c r="V93" s="257"/>
      <c r="W93" s="257"/>
      <c r="X93" s="257"/>
      <c r="Y93" s="257"/>
      <c r="Z93" s="257"/>
      <c r="AA93" s="58"/>
      <c r="AB93" s="59"/>
    </row>
    <row r="94" spans="3:28">
      <c r="C94" s="259"/>
      <c r="D94" s="61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9"/>
    </row>
    <row r="95" spans="3:28">
      <c r="C95" s="259"/>
      <c r="D95" s="61"/>
      <c r="E95" s="58"/>
      <c r="F95" s="58"/>
      <c r="G95" s="297" t="s">
        <v>404</v>
      </c>
      <c r="H95" s="298"/>
      <c r="I95" s="301" t="s">
        <v>363</v>
      </c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2"/>
      <c r="X95" s="58"/>
      <c r="Y95" s="58"/>
      <c r="Z95" s="58"/>
      <c r="AA95" s="58"/>
      <c r="AB95" s="59"/>
    </row>
    <row r="96" spans="3:28">
      <c r="C96" s="259"/>
      <c r="D96" s="61"/>
      <c r="E96" s="58"/>
      <c r="F96" s="58"/>
      <c r="G96" s="299"/>
      <c r="H96" s="300"/>
      <c r="I96" s="303"/>
      <c r="J96" s="303"/>
      <c r="K96" s="303"/>
      <c r="L96" s="303"/>
      <c r="M96" s="303"/>
      <c r="N96" s="303"/>
      <c r="O96" s="303"/>
      <c r="P96" s="303"/>
      <c r="Q96" s="303"/>
      <c r="R96" s="303"/>
      <c r="S96" s="303"/>
      <c r="T96" s="303"/>
      <c r="U96" s="303"/>
      <c r="V96" s="303"/>
      <c r="W96" s="304"/>
      <c r="X96" s="58"/>
      <c r="Y96" s="58"/>
      <c r="Z96" s="58"/>
      <c r="AA96" s="58"/>
      <c r="AB96" s="59"/>
    </row>
    <row r="97" spans="3:28">
      <c r="C97" s="259"/>
      <c r="D97" s="61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9"/>
    </row>
    <row r="98" spans="3:28">
      <c r="C98" s="259"/>
      <c r="D98" s="61"/>
      <c r="E98" s="58"/>
      <c r="F98" s="58"/>
      <c r="L98" s="58"/>
      <c r="M98" s="58"/>
      <c r="N98" s="253" t="s">
        <v>401</v>
      </c>
      <c r="O98" s="254"/>
      <c r="Q98" s="253" t="s">
        <v>402</v>
      </c>
      <c r="R98" s="254"/>
      <c r="S98" s="58"/>
      <c r="T98" s="58"/>
      <c r="U98" s="58"/>
      <c r="V98" s="58"/>
      <c r="W98" s="58"/>
      <c r="X98" s="58"/>
      <c r="Y98" s="58"/>
      <c r="Z98" s="58"/>
      <c r="AA98" s="58"/>
      <c r="AB98" s="59"/>
    </row>
    <row r="99" spans="3:28">
      <c r="C99" s="260"/>
      <c r="D99" s="62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9"/>
    </row>
    <row r="100" spans="3:28">
      <c r="C100" s="74" t="s">
        <v>106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6"/>
    </row>
    <row r="101" spans="3:28">
      <c r="C101" s="77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9"/>
    </row>
    <row r="102" spans="3:28">
      <c r="C102" s="80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2"/>
    </row>
  </sheetData>
  <mergeCells count="153">
    <mergeCell ref="Y92:Z92"/>
    <mergeCell ref="E93:F93"/>
    <mergeCell ref="G93:J93"/>
    <mergeCell ref="K93:L93"/>
    <mergeCell ref="M93:N93"/>
    <mergeCell ref="O93:P93"/>
    <mergeCell ref="Q93:R93"/>
    <mergeCell ref="S93:T93"/>
    <mergeCell ref="U93:V93"/>
    <mergeCell ref="W93:X93"/>
    <mergeCell ref="Y93:Z93"/>
    <mergeCell ref="Q92:R92"/>
    <mergeCell ref="S92:T92"/>
    <mergeCell ref="U92:V92"/>
    <mergeCell ref="W92:X92"/>
    <mergeCell ref="E92:F92"/>
    <mergeCell ref="G92:J92"/>
    <mergeCell ref="K92:L92"/>
    <mergeCell ref="M92:N92"/>
    <mergeCell ref="O92:P92"/>
    <mergeCell ref="Y91:Z91"/>
    <mergeCell ref="Q91:R91"/>
    <mergeCell ref="S91:T91"/>
    <mergeCell ref="U91:V91"/>
    <mergeCell ref="W91:X91"/>
    <mergeCell ref="E91:F91"/>
    <mergeCell ref="G91:J91"/>
    <mergeCell ref="K91:L91"/>
    <mergeCell ref="M91:N91"/>
    <mergeCell ref="O91:P91"/>
    <mergeCell ref="Y89:Z89"/>
    <mergeCell ref="E90:F90"/>
    <mergeCell ref="G90:J90"/>
    <mergeCell ref="K90:L90"/>
    <mergeCell ref="M90:N90"/>
    <mergeCell ref="O90:P90"/>
    <mergeCell ref="Q90:R90"/>
    <mergeCell ref="S90:T90"/>
    <mergeCell ref="U90:V90"/>
    <mergeCell ref="W90:X90"/>
    <mergeCell ref="Y90:Z90"/>
    <mergeCell ref="K89:L89"/>
    <mergeCell ref="M89:N89"/>
    <mergeCell ref="O89:P89"/>
    <mergeCell ref="Q89:R89"/>
    <mergeCell ref="S89:T89"/>
    <mergeCell ref="C85:C99"/>
    <mergeCell ref="E88:F88"/>
    <mergeCell ref="G88:J88"/>
    <mergeCell ref="K88:L88"/>
    <mergeCell ref="M88:N88"/>
    <mergeCell ref="O88:P88"/>
    <mergeCell ref="Q88:R88"/>
    <mergeCell ref="S88:T88"/>
    <mergeCell ref="U88:V88"/>
    <mergeCell ref="U89:V89"/>
    <mergeCell ref="N98:O98"/>
    <mergeCell ref="Q98:R98"/>
    <mergeCell ref="G95:H96"/>
    <mergeCell ref="I95:W96"/>
    <mergeCell ref="W88:X88"/>
    <mergeCell ref="W89:X89"/>
    <mergeCell ref="Y88:Z88"/>
    <mergeCell ref="E89:F89"/>
    <mergeCell ref="G89:J89"/>
    <mergeCell ref="AA17:AB17"/>
    <mergeCell ref="B2:AE2"/>
    <mergeCell ref="C9:AD10"/>
    <mergeCell ref="C11:C26"/>
    <mergeCell ref="AA15:AB15"/>
    <mergeCell ref="E17:F17"/>
    <mergeCell ref="K17:L17"/>
    <mergeCell ref="M17:N17"/>
    <mergeCell ref="W17:X17"/>
    <mergeCell ref="W18:X18"/>
    <mergeCell ref="W19:X19"/>
    <mergeCell ref="W20:X20"/>
    <mergeCell ref="W21:X21"/>
    <mergeCell ref="W22:X22"/>
    <mergeCell ref="W23:X23"/>
    <mergeCell ref="O17:P17"/>
    <mergeCell ref="Q17:R17"/>
    <mergeCell ref="S17:T17"/>
    <mergeCell ref="U17:V17"/>
    <mergeCell ref="Y17:Z17"/>
    <mergeCell ref="Q18:R18"/>
    <mergeCell ref="S18:T18"/>
    <mergeCell ref="U18:V18"/>
    <mergeCell ref="Y18:Z18"/>
    <mergeCell ref="AA18:AB18"/>
    <mergeCell ref="E18:F18"/>
    <mergeCell ref="K18:L18"/>
    <mergeCell ref="M18:N18"/>
    <mergeCell ref="O18:P18"/>
    <mergeCell ref="Q19:R19"/>
    <mergeCell ref="S19:T19"/>
    <mergeCell ref="U19:V19"/>
    <mergeCell ref="Y19:Z19"/>
    <mergeCell ref="AA19:AB19"/>
    <mergeCell ref="E19:F19"/>
    <mergeCell ref="K19:L19"/>
    <mergeCell ref="M19:N19"/>
    <mergeCell ref="O19:P19"/>
    <mergeCell ref="E20:F20"/>
    <mergeCell ref="K20:L20"/>
    <mergeCell ref="M20:N20"/>
    <mergeCell ref="AA21:AB21"/>
    <mergeCell ref="Q20:R20"/>
    <mergeCell ref="S20:T20"/>
    <mergeCell ref="U20:V20"/>
    <mergeCell ref="Y20:Z20"/>
    <mergeCell ref="AA20:AB20"/>
    <mergeCell ref="O21:P21"/>
    <mergeCell ref="Q21:R21"/>
    <mergeCell ref="S21:T21"/>
    <mergeCell ref="U21:V21"/>
    <mergeCell ref="Y21:Z21"/>
    <mergeCell ref="O20:P20"/>
    <mergeCell ref="Y22:Z22"/>
    <mergeCell ref="AA22:AB22"/>
    <mergeCell ref="G22:J22"/>
    <mergeCell ref="G23:J23"/>
    <mergeCell ref="O23:P23"/>
    <mergeCell ref="Q23:R23"/>
    <mergeCell ref="S23:T23"/>
    <mergeCell ref="O22:P22"/>
    <mergeCell ref="E21:F21"/>
    <mergeCell ref="K21:L21"/>
    <mergeCell ref="M21:N21"/>
    <mergeCell ref="G17:J17"/>
    <mergeCell ref="G18:J18"/>
    <mergeCell ref="G19:J19"/>
    <mergeCell ref="G20:J20"/>
    <mergeCell ref="G21:J21"/>
    <mergeCell ref="I52:J52"/>
    <mergeCell ref="L52:M52"/>
    <mergeCell ref="C27:AD29"/>
    <mergeCell ref="I78:J78"/>
    <mergeCell ref="L78:M78"/>
    <mergeCell ref="O73:P73"/>
    <mergeCell ref="O47:P47"/>
    <mergeCell ref="E23:F23"/>
    <mergeCell ref="K23:L23"/>
    <mergeCell ref="M23:N23"/>
    <mergeCell ref="E22:F22"/>
    <mergeCell ref="K22:L22"/>
    <mergeCell ref="M22:N22"/>
    <mergeCell ref="U23:V23"/>
    <mergeCell ref="Y23:Z23"/>
    <mergeCell ref="AA23:AB23"/>
    <mergeCell ref="Q22:R22"/>
    <mergeCell ref="S22:T22"/>
    <mergeCell ref="U22:V2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2B67-DF9E-DE41-B946-7428D5DD949B}">
  <dimension ref="A2:P15"/>
  <sheetViews>
    <sheetView topLeftCell="A6" workbookViewId="0">
      <selection activeCell="Q27" sqref="Q27"/>
    </sheetView>
  </sheetViews>
  <sheetFormatPr baseColWidth="10" defaultColWidth="9" defaultRowHeight="13"/>
  <cols>
    <col min="1" max="1" width="3.1640625" style="19" customWidth="1"/>
    <col min="2" max="2" width="2.33203125" style="19" customWidth="1"/>
    <col min="3" max="3" width="8" style="19" customWidth="1"/>
    <col min="4" max="4" width="6.5" style="19" customWidth="1"/>
    <col min="5" max="5" width="15.33203125" style="19" customWidth="1"/>
    <col min="6" max="6" width="10" style="19" customWidth="1"/>
    <col min="7" max="7" width="10.33203125" style="19" customWidth="1"/>
    <col min="8" max="8" width="20" style="19" customWidth="1"/>
    <col min="9" max="9" width="24.1640625" style="19" customWidth="1"/>
    <col min="10" max="10" width="7.1640625" style="19" customWidth="1"/>
    <col min="11" max="11" width="13.6640625" style="19" customWidth="1"/>
    <col min="12" max="12" width="21.33203125" style="19" customWidth="1"/>
    <col min="13" max="13" width="4.83203125" style="19" customWidth="1"/>
    <col min="14" max="16384" width="9" style="19"/>
  </cols>
  <sheetData>
    <row r="2" spans="1:16" ht="24" customHeight="1">
      <c r="B2" s="244" t="s">
        <v>323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0"/>
      <c r="N2" s="20"/>
      <c r="O2" s="20"/>
      <c r="P2" s="20"/>
    </row>
    <row r="3" spans="1:16" ht="17" customHeight="1">
      <c r="A3" s="22"/>
      <c r="B3" s="23"/>
      <c r="C3" s="29"/>
      <c r="D3" s="39"/>
      <c r="E3" s="38"/>
      <c r="F3" s="36"/>
      <c r="G3" s="37"/>
      <c r="H3" s="37"/>
      <c r="I3" s="37"/>
      <c r="J3" s="37"/>
      <c r="K3" s="37"/>
    </row>
    <row r="4" spans="1:16" ht="17" customHeight="1">
      <c r="A4" s="22"/>
      <c r="B4" s="29" t="s">
        <v>80</v>
      </c>
      <c r="C4" s="29"/>
      <c r="D4" s="39"/>
      <c r="E4" s="38"/>
      <c r="F4" s="36"/>
      <c r="G4" s="37"/>
      <c r="H4" s="37"/>
      <c r="I4" s="37"/>
      <c r="J4" s="37"/>
      <c r="K4" s="37"/>
    </row>
    <row r="5" spans="1:16" s="21" customFormat="1" ht="15" customHeight="1">
      <c r="I5" s="20"/>
    </row>
    <row r="6" spans="1:16" ht="16" customHeight="1">
      <c r="A6" s="22"/>
      <c r="B6" s="23"/>
      <c r="C6" s="222" t="s">
        <v>83</v>
      </c>
      <c r="D6" s="222"/>
      <c r="E6" s="222"/>
      <c r="F6" s="247" t="s">
        <v>26</v>
      </c>
      <c r="G6" s="247"/>
      <c r="H6" s="247"/>
      <c r="I6" s="247"/>
      <c r="J6" s="247"/>
      <c r="K6" s="247"/>
      <c r="L6" s="247"/>
    </row>
    <row r="7" spans="1:16" ht="32" customHeight="1">
      <c r="A7" s="22"/>
      <c r="B7" s="23"/>
      <c r="C7" s="245" t="s">
        <v>323</v>
      </c>
      <c r="D7" s="245"/>
      <c r="E7" s="245"/>
      <c r="F7" s="246" t="s">
        <v>529</v>
      </c>
      <c r="G7" s="246"/>
      <c r="H7" s="246"/>
      <c r="I7" s="246"/>
      <c r="J7" s="246"/>
      <c r="K7" s="246"/>
      <c r="L7" s="246"/>
    </row>
    <row r="9" spans="1:16">
      <c r="B9" s="19" t="s">
        <v>84</v>
      </c>
    </row>
    <row r="11" spans="1:16">
      <c r="C11" s="45" t="s">
        <v>44</v>
      </c>
      <c r="D11" s="222" t="s">
        <v>37</v>
      </c>
      <c r="E11" s="222"/>
      <c r="F11" s="222"/>
      <c r="G11" s="247" t="s">
        <v>26</v>
      </c>
      <c r="H11" s="247"/>
      <c r="I11" s="247"/>
      <c r="J11" s="247"/>
      <c r="K11" s="247"/>
      <c r="L11" s="247"/>
    </row>
    <row r="12" spans="1:16" ht="49" customHeight="1">
      <c r="C12" s="43" t="s">
        <v>45</v>
      </c>
      <c r="D12" s="248" t="s">
        <v>526</v>
      </c>
      <c r="E12" s="245"/>
      <c r="F12" s="245"/>
      <c r="G12" s="246"/>
      <c r="H12" s="246"/>
      <c r="I12" s="246"/>
      <c r="J12" s="246"/>
      <c r="K12" s="246"/>
      <c r="L12" s="246"/>
    </row>
    <row r="13" spans="1:16" ht="49" customHeight="1">
      <c r="C13" s="43" t="s">
        <v>46</v>
      </c>
      <c r="D13" s="248" t="s">
        <v>527</v>
      </c>
      <c r="E13" s="245"/>
      <c r="F13" s="245"/>
      <c r="G13" s="246"/>
      <c r="H13" s="246"/>
      <c r="I13" s="246"/>
      <c r="J13" s="246"/>
      <c r="K13" s="246"/>
      <c r="L13" s="246"/>
    </row>
    <row r="14" spans="1:16" ht="49" customHeight="1">
      <c r="C14" s="43" t="s">
        <v>47</v>
      </c>
      <c r="D14" s="248" t="s">
        <v>528</v>
      </c>
      <c r="E14" s="245"/>
      <c r="F14" s="245"/>
      <c r="G14" s="246"/>
      <c r="H14" s="246"/>
      <c r="I14" s="246"/>
      <c r="J14" s="246"/>
      <c r="K14" s="246"/>
      <c r="L14" s="246"/>
    </row>
    <row r="15" spans="1:16" ht="30" customHeight="1">
      <c r="C15" s="43" t="s">
        <v>48</v>
      </c>
      <c r="D15" s="248" t="s">
        <v>441</v>
      </c>
      <c r="E15" s="245"/>
      <c r="F15" s="245"/>
      <c r="G15" s="246"/>
      <c r="H15" s="246"/>
      <c r="I15" s="246"/>
      <c r="J15" s="246"/>
      <c r="K15" s="246"/>
      <c r="L15" s="246"/>
    </row>
  </sheetData>
  <mergeCells count="15">
    <mergeCell ref="D15:F15"/>
    <mergeCell ref="G15:L15"/>
    <mergeCell ref="D12:F12"/>
    <mergeCell ref="G12:L12"/>
    <mergeCell ref="D13:F13"/>
    <mergeCell ref="G13:L13"/>
    <mergeCell ref="D14:F14"/>
    <mergeCell ref="G14:L14"/>
    <mergeCell ref="D11:F11"/>
    <mergeCell ref="G11:L11"/>
    <mergeCell ref="B2:L2"/>
    <mergeCell ref="C6:E6"/>
    <mergeCell ref="F6:L6"/>
    <mergeCell ref="C7:E7"/>
    <mergeCell ref="F7:L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3268-D1E1-8F4D-998E-21376AF3EE84}">
  <dimension ref="C4:T148"/>
  <sheetViews>
    <sheetView topLeftCell="A118" workbookViewId="0">
      <selection activeCell="M123" sqref="M123:N123"/>
    </sheetView>
  </sheetViews>
  <sheetFormatPr baseColWidth="10" defaultRowHeight="16"/>
  <cols>
    <col min="1" max="1" width="4" customWidth="1"/>
    <col min="2" max="2" width="4.83203125" customWidth="1"/>
    <col min="4" max="4" width="5.5" customWidth="1"/>
    <col min="5" max="22" width="7.83203125" customWidth="1"/>
    <col min="35" max="37" width="6.33203125" customWidth="1"/>
  </cols>
  <sheetData>
    <row r="4" spans="3:20">
      <c r="C4" t="s">
        <v>427</v>
      </c>
    </row>
    <row r="7" spans="3:20" ht="21" customHeight="1"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 t="s">
        <v>104</v>
      </c>
      <c r="S7" s="55" t="s">
        <v>103</v>
      </c>
      <c r="T7" s="54" t="s">
        <v>102</v>
      </c>
    </row>
    <row r="8" spans="3:20">
      <c r="C8" s="68" t="s">
        <v>105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70"/>
    </row>
    <row r="9" spans="3:20"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3"/>
    </row>
    <row r="10" spans="3:20">
      <c r="C10" s="258" t="s">
        <v>107</v>
      </c>
      <c r="D10" s="60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3:20">
      <c r="C11" s="259"/>
      <c r="D11" s="61"/>
      <c r="E11" s="58" t="s">
        <v>428</v>
      </c>
      <c r="F11" s="58"/>
      <c r="G11" s="49"/>
      <c r="H11" s="50"/>
      <c r="I11" s="98" t="s">
        <v>217</v>
      </c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9"/>
    </row>
    <row r="12" spans="3:20" ht="10" customHeight="1">
      <c r="C12" s="259"/>
      <c r="D12" s="61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9"/>
    </row>
    <row r="13" spans="3:20">
      <c r="C13" s="259"/>
      <c r="D13" s="61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427" t="s">
        <v>437</v>
      </c>
      <c r="R13" s="427"/>
      <c r="S13" s="58"/>
      <c r="T13" s="59"/>
    </row>
    <row r="14" spans="3:20">
      <c r="C14" s="259"/>
      <c r="D14" s="61"/>
      <c r="E14" s="255" t="s">
        <v>426</v>
      </c>
      <c r="F14" s="255"/>
      <c r="G14" s="255" t="s">
        <v>414</v>
      </c>
      <c r="H14" s="255"/>
      <c r="I14" s="255" t="s">
        <v>415</v>
      </c>
      <c r="J14" s="255"/>
      <c r="K14" s="255" t="s">
        <v>97</v>
      </c>
      <c r="L14" s="255"/>
      <c r="M14" s="255" t="s">
        <v>417</v>
      </c>
      <c r="N14" s="255"/>
      <c r="O14" s="255" t="s">
        <v>204</v>
      </c>
      <c r="P14" s="255"/>
      <c r="Q14" s="255"/>
      <c r="R14" s="255"/>
      <c r="S14" s="58"/>
      <c r="T14" s="59"/>
    </row>
    <row r="15" spans="3:20">
      <c r="C15" s="259"/>
      <c r="D15" s="61"/>
      <c r="E15" s="422" t="s">
        <v>433</v>
      </c>
      <c r="F15" s="422"/>
      <c r="G15" s="422" t="s">
        <v>431</v>
      </c>
      <c r="H15" s="422"/>
      <c r="I15" s="425">
        <v>43584</v>
      </c>
      <c r="J15" s="422"/>
      <c r="K15" s="256" t="s">
        <v>348</v>
      </c>
      <c r="L15" s="256"/>
      <c r="M15" s="422" t="s">
        <v>430</v>
      </c>
      <c r="N15" s="422"/>
      <c r="O15" s="256" t="s">
        <v>398</v>
      </c>
      <c r="P15" s="256"/>
      <c r="Q15" s="256" t="s">
        <v>429</v>
      </c>
      <c r="R15" s="256"/>
      <c r="S15" s="58"/>
      <c r="T15" s="59"/>
    </row>
    <row r="16" spans="3:20">
      <c r="C16" s="259"/>
      <c r="D16" s="61"/>
      <c r="E16" s="421" t="s">
        <v>434</v>
      </c>
      <c r="F16" s="421"/>
      <c r="G16" s="421" t="s">
        <v>432</v>
      </c>
      <c r="H16" s="421"/>
      <c r="I16" s="423">
        <v>43580</v>
      </c>
      <c r="J16" s="421"/>
      <c r="K16" s="257" t="s">
        <v>349</v>
      </c>
      <c r="L16" s="257"/>
      <c r="M16" s="429">
        <v>1000000</v>
      </c>
      <c r="N16" s="421"/>
      <c r="O16" s="257" t="s">
        <v>402</v>
      </c>
      <c r="P16" s="257"/>
      <c r="Q16" s="257" t="s">
        <v>410</v>
      </c>
      <c r="R16" s="257"/>
      <c r="S16" s="58"/>
      <c r="T16" s="59"/>
    </row>
    <row r="17" spans="3:20">
      <c r="C17" s="259"/>
      <c r="D17" s="61"/>
      <c r="E17" s="422" t="s">
        <v>435</v>
      </c>
      <c r="F17" s="422"/>
      <c r="G17" s="256" t="s">
        <v>436</v>
      </c>
      <c r="H17" s="256"/>
      <c r="I17" s="386">
        <v>43584</v>
      </c>
      <c r="J17" s="256"/>
      <c r="K17" s="256" t="s">
        <v>389</v>
      </c>
      <c r="L17" s="256"/>
      <c r="M17" s="426">
        <v>2340232320</v>
      </c>
      <c r="N17" s="422"/>
      <c r="O17" s="256" t="s">
        <v>398</v>
      </c>
      <c r="P17" s="256"/>
      <c r="Q17" s="256" t="s">
        <v>429</v>
      </c>
      <c r="R17" s="256"/>
      <c r="S17" s="58"/>
      <c r="T17" s="59"/>
    </row>
    <row r="18" spans="3:20">
      <c r="C18" s="259"/>
      <c r="D18" s="61"/>
      <c r="E18" s="257" t="s">
        <v>440</v>
      </c>
      <c r="F18" s="257"/>
      <c r="G18" s="257" t="s">
        <v>436</v>
      </c>
      <c r="H18" s="257"/>
      <c r="I18" s="385">
        <v>43554</v>
      </c>
      <c r="J18" s="257"/>
      <c r="K18" s="257" t="s">
        <v>389</v>
      </c>
      <c r="L18" s="257"/>
      <c r="M18" s="269">
        <v>921092112</v>
      </c>
      <c r="N18" s="269"/>
      <c r="O18" s="257" t="s">
        <v>410</v>
      </c>
      <c r="P18" s="257"/>
      <c r="Q18" s="257"/>
      <c r="R18" s="257"/>
      <c r="S18" s="58"/>
      <c r="T18" s="59"/>
    </row>
    <row r="19" spans="3:20">
      <c r="C19" s="259"/>
      <c r="D19" s="61"/>
      <c r="E19" s="256"/>
      <c r="F19" s="256"/>
      <c r="G19" s="256"/>
      <c r="H19" s="256"/>
      <c r="I19" s="256"/>
      <c r="J19" s="256"/>
      <c r="K19" s="256"/>
      <c r="L19" s="256"/>
      <c r="M19" s="422"/>
      <c r="N19" s="422"/>
      <c r="O19" s="256"/>
      <c r="P19" s="256"/>
      <c r="Q19" s="256"/>
      <c r="R19" s="256"/>
      <c r="S19" s="58"/>
      <c r="T19" s="59"/>
    </row>
    <row r="20" spans="3:20">
      <c r="C20" s="259"/>
      <c r="D20" s="61"/>
      <c r="E20" s="257"/>
      <c r="F20" s="257"/>
      <c r="G20" s="257"/>
      <c r="H20" s="257"/>
      <c r="I20" s="257"/>
      <c r="J20" s="257"/>
      <c r="K20" s="257"/>
      <c r="L20" s="257"/>
      <c r="M20" s="421"/>
      <c r="N20" s="421"/>
      <c r="O20" s="257"/>
      <c r="P20" s="257"/>
      <c r="Q20" s="257"/>
      <c r="R20" s="257"/>
      <c r="S20" s="58"/>
      <c r="T20" s="59"/>
    </row>
    <row r="21" spans="3:20">
      <c r="C21" s="259"/>
      <c r="D21" s="61"/>
      <c r="E21" s="256"/>
      <c r="F21" s="256"/>
      <c r="G21" s="256"/>
      <c r="H21" s="256"/>
      <c r="I21" s="256"/>
      <c r="J21" s="256"/>
      <c r="K21" s="256"/>
      <c r="L21" s="256"/>
      <c r="M21" s="422"/>
      <c r="N21" s="422"/>
      <c r="O21" s="256"/>
      <c r="P21" s="256"/>
      <c r="Q21" s="256"/>
      <c r="R21" s="256"/>
      <c r="S21" s="58"/>
      <c r="T21" s="59"/>
    </row>
    <row r="22" spans="3:20">
      <c r="C22" s="259"/>
      <c r="D22" s="61"/>
      <c r="E22" s="257"/>
      <c r="F22" s="257"/>
      <c r="G22" s="257"/>
      <c r="H22" s="257"/>
      <c r="I22" s="257"/>
      <c r="J22" s="257"/>
      <c r="K22" s="257"/>
      <c r="L22" s="257"/>
      <c r="M22" s="421"/>
      <c r="N22" s="421"/>
      <c r="O22" s="257"/>
      <c r="P22" s="257"/>
      <c r="Q22" s="257"/>
      <c r="R22" s="257"/>
      <c r="S22" s="58"/>
      <c r="T22" s="59"/>
    </row>
    <row r="23" spans="3:20">
      <c r="C23" s="259"/>
      <c r="D23" s="61"/>
      <c r="E23" s="256"/>
      <c r="F23" s="256"/>
      <c r="G23" s="256"/>
      <c r="H23" s="256"/>
      <c r="I23" s="256"/>
      <c r="J23" s="256"/>
      <c r="K23" s="256"/>
      <c r="L23" s="256"/>
      <c r="M23" s="422"/>
      <c r="N23" s="422"/>
      <c r="O23" s="256"/>
      <c r="P23" s="256"/>
      <c r="Q23" s="256"/>
      <c r="R23" s="256"/>
      <c r="S23" s="58"/>
      <c r="T23" s="59"/>
    </row>
    <row r="24" spans="3:20">
      <c r="C24" s="259"/>
      <c r="D24" s="61"/>
      <c r="E24" s="257"/>
      <c r="F24" s="257"/>
      <c r="G24" s="257"/>
      <c r="H24" s="257"/>
      <c r="I24" s="257"/>
      <c r="J24" s="257"/>
      <c r="K24" s="257"/>
      <c r="L24" s="257"/>
      <c r="M24" s="421"/>
      <c r="N24" s="421"/>
      <c r="O24" s="257"/>
      <c r="P24" s="257"/>
      <c r="Q24" s="257"/>
      <c r="R24" s="257"/>
      <c r="S24" s="58"/>
      <c r="T24" s="59"/>
    </row>
    <row r="25" spans="3:20">
      <c r="C25" s="259"/>
      <c r="D25" s="61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9"/>
    </row>
    <row r="26" spans="3:20">
      <c r="C26" s="259"/>
      <c r="D26" s="61"/>
      <c r="E26" s="58"/>
      <c r="F26" s="58"/>
      <c r="L26" s="58"/>
      <c r="M26" s="137"/>
      <c r="N26" s="137"/>
      <c r="O26" s="135"/>
      <c r="P26" s="135"/>
      <c r="Q26" s="58"/>
      <c r="R26" s="58"/>
      <c r="S26" s="58"/>
      <c r="T26" s="59"/>
    </row>
    <row r="27" spans="3:20">
      <c r="C27" s="259"/>
      <c r="D27" s="61"/>
      <c r="E27" s="58"/>
      <c r="F27" s="58"/>
      <c r="L27" s="58"/>
      <c r="M27" s="137"/>
      <c r="N27" s="137"/>
      <c r="O27" s="135"/>
      <c r="P27" s="135"/>
      <c r="Q27" s="58"/>
      <c r="R27" s="58"/>
      <c r="S27" s="58"/>
      <c r="T27" s="59"/>
    </row>
    <row r="28" spans="3:20">
      <c r="C28" s="259"/>
      <c r="D28" s="61"/>
      <c r="E28" s="58"/>
      <c r="F28" s="58"/>
      <c r="J28" s="54" t="s">
        <v>411</v>
      </c>
      <c r="K28" s="54">
        <v>2019</v>
      </c>
      <c r="L28" s="54" t="s">
        <v>332</v>
      </c>
      <c r="M28" s="137"/>
      <c r="N28" s="137"/>
      <c r="O28" s="135"/>
      <c r="P28" s="135"/>
      <c r="Q28" s="58"/>
      <c r="R28" s="58"/>
      <c r="S28" s="58"/>
      <c r="T28" s="59"/>
    </row>
    <row r="29" spans="3:20">
      <c r="C29" s="260"/>
      <c r="D29" s="62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9"/>
    </row>
    <row r="30" spans="3:20">
      <c r="C30" s="74" t="s">
        <v>106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6"/>
    </row>
    <row r="31" spans="3:20">
      <c r="C31" s="77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</row>
    <row r="32" spans="3:20"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2"/>
    </row>
    <row r="35" spans="3:20">
      <c r="C35" t="s">
        <v>438</v>
      </c>
    </row>
    <row r="37" spans="3:20" ht="21" customHeight="1"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 t="s">
        <v>104</v>
      </c>
      <c r="S37" s="55" t="s">
        <v>103</v>
      </c>
      <c r="T37" s="54" t="s">
        <v>102</v>
      </c>
    </row>
    <row r="38" spans="3:20">
      <c r="C38" s="68" t="s">
        <v>105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70"/>
    </row>
    <row r="39" spans="3:20"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3"/>
    </row>
    <row r="40" spans="3:20">
      <c r="C40" s="258" t="s">
        <v>107</v>
      </c>
      <c r="D40" s="60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7"/>
    </row>
    <row r="41" spans="3:20">
      <c r="C41" s="259"/>
      <c r="D41" s="61"/>
      <c r="E41" s="58" t="s">
        <v>426</v>
      </c>
      <c r="F41" s="58"/>
      <c r="G41" s="49"/>
      <c r="H41" s="50"/>
      <c r="I41" s="9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9"/>
    </row>
    <row r="42" spans="3:20" ht="10" customHeight="1">
      <c r="C42" s="259"/>
      <c r="D42" s="61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9"/>
    </row>
    <row r="43" spans="3:20">
      <c r="C43" s="259"/>
      <c r="D43" s="61"/>
      <c r="E43" s="58" t="s">
        <v>414</v>
      </c>
      <c r="F43" s="58"/>
      <c r="G43" s="49"/>
      <c r="H43" s="50"/>
      <c r="I43" s="98"/>
      <c r="J43" s="58"/>
      <c r="K43" t="s">
        <v>418</v>
      </c>
      <c r="L43" s="58"/>
      <c r="N43" s="58"/>
      <c r="O43" s="49"/>
      <c r="P43" s="50"/>
      <c r="Q43" s="98" t="s">
        <v>217</v>
      </c>
      <c r="R43" s="58"/>
      <c r="S43" s="58"/>
      <c r="T43" s="59"/>
    </row>
    <row r="44" spans="3:20" ht="9" customHeight="1">
      <c r="C44" s="259"/>
      <c r="D44" s="61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9"/>
    </row>
    <row r="45" spans="3:20">
      <c r="C45" s="259"/>
      <c r="D45" s="61"/>
      <c r="E45" s="58" t="s">
        <v>415</v>
      </c>
      <c r="F45" s="58"/>
      <c r="G45" s="49"/>
      <c r="H45" s="50"/>
      <c r="I45" s="98"/>
      <c r="J45" s="58"/>
      <c r="K45" s="58" t="s">
        <v>416</v>
      </c>
      <c r="L45" s="58"/>
      <c r="M45" s="58"/>
      <c r="N45" s="58"/>
      <c r="O45" s="49"/>
      <c r="P45" s="50"/>
      <c r="Q45" s="98"/>
      <c r="R45" s="58"/>
      <c r="S45" s="58"/>
      <c r="T45" s="59"/>
    </row>
    <row r="46" spans="3:20" ht="9" customHeight="1">
      <c r="C46" s="259"/>
      <c r="D46" s="61"/>
      <c r="E46" s="58"/>
      <c r="F46" s="58"/>
      <c r="G46" s="58"/>
      <c r="H46" s="58"/>
      <c r="I46" s="104"/>
      <c r="J46" s="58"/>
      <c r="K46" s="58"/>
      <c r="L46" s="58"/>
      <c r="M46" s="58"/>
      <c r="N46" s="58"/>
      <c r="O46" s="58"/>
      <c r="P46" s="58"/>
      <c r="Q46" s="104"/>
      <c r="R46" s="58"/>
      <c r="S46" s="58"/>
      <c r="T46" s="59"/>
    </row>
    <row r="47" spans="3:20">
      <c r="C47" s="259"/>
      <c r="D47" s="61"/>
      <c r="E47" s="58" t="s">
        <v>421</v>
      </c>
      <c r="F47" s="58"/>
      <c r="G47" s="49"/>
      <c r="H47" s="50"/>
      <c r="I47" s="98" t="s">
        <v>217</v>
      </c>
      <c r="J47" s="58"/>
      <c r="K47" s="58" t="s">
        <v>422</v>
      </c>
      <c r="L47" s="58"/>
      <c r="M47" s="58"/>
      <c r="N47" s="58"/>
      <c r="O47" s="49"/>
      <c r="P47" s="50"/>
      <c r="Q47" s="98" t="s">
        <v>217</v>
      </c>
      <c r="R47" s="58"/>
      <c r="S47" s="58"/>
      <c r="T47" s="59"/>
    </row>
    <row r="48" spans="3:20">
      <c r="C48" s="259"/>
      <c r="D48" s="61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9"/>
    </row>
    <row r="49" spans="3:20">
      <c r="C49" s="259"/>
      <c r="D49" s="61"/>
      <c r="E49" s="255" t="s">
        <v>412</v>
      </c>
      <c r="F49" s="255"/>
      <c r="G49" s="255" t="s">
        <v>413</v>
      </c>
      <c r="H49" s="255"/>
      <c r="I49" s="255" t="s">
        <v>97</v>
      </c>
      <c r="J49" s="255"/>
      <c r="K49" s="255" t="s">
        <v>255</v>
      </c>
      <c r="L49" s="255"/>
      <c r="M49" s="255" t="s">
        <v>385</v>
      </c>
      <c r="N49" s="255"/>
      <c r="O49" s="255" t="s">
        <v>417</v>
      </c>
      <c r="P49" s="255"/>
      <c r="Q49" s="58"/>
      <c r="R49" s="58"/>
      <c r="S49" s="58"/>
      <c r="T49" s="59"/>
    </row>
    <row r="50" spans="3:20">
      <c r="C50" s="259"/>
      <c r="D50" s="61"/>
      <c r="E50" s="422" t="s">
        <v>217</v>
      </c>
      <c r="F50" s="422"/>
      <c r="G50" s="422" t="s">
        <v>217</v>
      </c>
      <c r="H50" s="422"/>
      <c r="I50" s="422" t="s">
        <v>217</v>
      </c>
      <c r="J50" s="422"/>
      <c r="K50" s="256"/>
      <c r="L50" s="256"/>
      <c r="M50" s="422"/>
      <c r="N50" s="422"/>
      <c r="O50" s="422">
        <v>20000</v>
      </c>
      <c r="P50" s="422"/>
      <c r="Q50" s="58"/>
      <c r="R50" s="58"/>
      <c r="S50" s="58"/>
      <c r="T50" s="59"/>
    </row>
    <row r="51" spans="3:20">
      <c r="C51" s="259"/>
      <c r="D51" s="61"/>
      <c r="E51" s="421" t="s">
        <v>217</v>
      </c>
      <c r="F51" s="421"/>
      <c r="G51" s="421" t="s">
        <v>217</v>
      </c>
      <c r="H51" s="421"/>
      <c r="I51" s="421" t="s">
        <v>217</v>
      </c>
      <c r="J51" s="421"/>
      <c r="K51" s="257"/>
      <c r="L51" s="257"/>
      <c r="M51" s="257"/>
      <c r="N51" s="257"/>
      <c r="O51" s="257"/>
      <c r="P51" s="257"/>
      <c r="Q51" s="58"/>
      <c r="R51" s="58"/>
      <c r="S51" s="58"/>
      <c r="T51" s="59"/>
    </row>
    <row r="52" spans="3:20">
      <c r="C52" s="259"/>
      <c r="D52" s="61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58"/>
      <c r="R52" s="58"/>
      <c r="S52" s="58"/>
      <c r="T52" s="59"/>
    </row>
    <row r="53" spans="3:20">
      <c r="C53" s="259"/>
      <c r="D53" s="61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58"/>
      <c r="R53" s="58"/>
      <c r="S53" s="58"/>
      <c r="T53" s="59"/>
    </row>
    <row r="54" spans="3:20">
      <c r="C54" s="259"/>
      <c r="D54" s="61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58"/>
      <c r="R54" s="58"/>
      <c r="S54" s="58"/>
      <c r="T54" s="59"/>
    </row>
    <row r="55" spans="3:20">
      <c r="C55" s="259"/>
      <c r="D55" s="61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58"/>
      <c r="R55" s="58"/>
      <c r="S55" s="58"/>
      <c r="T55" s="59"/>
    </row>
    <row r="56" spans="3:20">
      <c r="C56" s="259"/>
      <c r="D56" s="61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58"/>
      <c r="R56" s="58"/>
      <c r="S56" s="58"/>
      <c r="T56" s="59"/>
    </row>
    <row r="57" spans="3:20">
      <c r="C57" s="259"/>
      <c r="D57" s="61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58"/>
      <c r="R57" s="58"/>
      <c r="S57" s="58"/>
      <c r="T57" s="59"/>
    </row>
    <row r="58" spans="3:20">
      <c r="C58" s="259"/>
      <c r="D58" s="61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58"/>
      <c r="R58" s="58"/>
      <c r="S58" s="58"/>
      <c r="T58" s="59"/>
    </row>
    <row r="59" spans="3:20">
      <c r="C59" s="259"/>
      <c r="D59" s="61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58"/>
      <c r="R59" s="58"/>
      <c r="S59" s="58"/>
      <c r="T59" s="59"/>
    </row>
    <row r="60" spans="3:20">
      <c r="C60" s="259"/>
      <c r="D60" s="61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9"/>
    </row>
    <row r="61" spans="3:20">
      <c r="C61" s="259"/>
      <c r="D61" s="61"/>
      <c r="E61" s="58"/>
      <c r="F61" s="58"/>
      <c r="G61" s="58"/>
      <c r="H61" s="58"/>
      <c r="I61" s="58"/>
      <c r="J61" s="58"/>
      <c r="K61" s="58"/>
      <c r="L61" s="58"/>
      <c r="M61" s="431" t="s">
        <v>419</v>
      </c>
      <c r="N61" s="431"/>
      <c r="O61" s="433"/>
      <c r="P61" s="433"/>
      <c r="Q61" s="58"/>
      <c r="R61" s="58"/>
      <c r="S61" s="58"/>
      <c r="T61" s="59"/>
    </row>
    <row r="62" spans="3:20">
      <c r="C62" s="259"/>
      <c r="D62" s="61"/>
      <c r="E62" s="58"/>
      <c r="F62" s="58"/>
      <c r="G62" s="58"/>
      <c r="H62" s="58"/>
      <c r="I62" s="58"/>
      <c r="J62" s="58"/>
      <c r="K62" s="58"/>
      <c r="L62" s="58"/>
      <c r="M62" s="431" t="s">
        <v>420</v>
      </c>
      <c r="N62" s="431"/>
      <c r="O62" s="433"/>
      <c r="P62" s="433"/>
      <c r="Q62" s="58"/>
      <c r="R62" s="58"/>
      <c r="S62" s="58"/>
      <c r="T62" s="59"/>
    </row>
    <row r="63" spans="3:20">
      <c r="C63" s="259"/>
      <c r="D63" s="61"/>
      <c r="E63" s="58"/>
      <c r="F63" s="58"/>
      <c r="L63" s="58"/>
      <c r="M63" s="432" t="s">
        <v>252</v>
      </c>
      <c r="N63" s="432"/>
      <c r="O63" s="433"/>
      <c r="P63" s="433"/>
      <c r="Q63" s="58"/>
      <c r="R63" s="58"/>
      <c r="S63" s="58"/>
      <c r="T63" s="59"/>
    </row>
    <row r="64" spans="3:20">
      <c r="C64" s="259"/>
      <c r="D64" s="61"/>
      <c r="E64" s="58"/>
      <c r="F64" s="58"/>
      <c r="L64" s="58"/>
      <c r="M64" s="137"/>
      <c r="N64" s="137"/>
      <c r="O64" s="135"/>
      <c r="P64" s="135"/>
      <c r="Q64" s="58"/>
      <c r="R64" s="58"/>
      <c r="S64" s="58"/>
      <c r="T64" s="59"/>
    </row>
    <row r="65" spans="3:20">
      <c r="C65" s="259"/>
      <c r="D65" s="61"/>
      <c r="E65" s="58" t="s">
        <v>423</v>
      </c>
      <c r="F65" s="58"/>
      <c r="G65" t="s">
        <v>424</v>
      </c>
      <c r="L65" s="58"/>
      <c r="M65" s="137"/>
      <c r="N65" s="137"/>
      <c r="O65" s="135"/>
      <c r="P65" s="135"/>
      <c r="Q65" s="58"/>
      <c r="R65" s="58"/>
      <c r="S65" s="58"/>
      <c r="T65" s="59"/>
    </row>
    <row r="66" spans="3:20">
      <c r="C66" s="259"/>
      <c r="D66" s="61"/>
      <c r="E66" s="58"/>
      <c r="F66" s="58"/>
      <c r="L66" s="58"/>
      <c r="M66" s="137"/>
      <c r="N66" s="137"/>
      <c r="O66" s="135"/>
      <c r="P66" s="135"/>
      <c r="Q66" s="58"/>
      <c r="R66" s="58"/>
      <c r="S66" s="58"/>
      <c r="T66" s="59"/>
    </row>
    <row r="67" spans="3:20">
      <c r="C67" s="259"/>
      <c r="D67" s="61"/>
      <c r="E67" s="58"/>
      <c r="F67" s="58"/>
      <c r="I67" s="430" t="s">
        <v>439</v>
      </c>
      <c r="J67" s="430"/>
      <c r="K67" s="430" t="s">
        <v>425</v>
      </c>
      <c r="L67" s="430"/>
      <c r="M67" s="137"/>
      <c r="N67" s="137"/>
      <c r="O67" s="135"/>
      <c r="P67" s="135"/>
      <c r="Q67" s="58"/>
      <c r="R67" s="58"/>
      <c r="S67" s="58"/>
      <c r="T67" s="59"/>
    </row>
    <row r="68" spans="3:20">
      <c r="C68" s="260"/>
      <c r="D68" s="62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9"/>
    </row>
    <row r="69" spans="3:20">
      <c r="C69" s="74" t="s">
        <v>106</v>
      </c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6"/>
    </row>
    <row r="70" spans="3:20">
      <c r="C70" s="77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9"/>
    </row>
    <row r="71" spans="3:20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2"/>
    </row>
    <row r="75" spans="3:20">
      <c r="C75" t="s">
        <v>441</v>
      </c>
    </row>
    <row r="77" spans="3:20" ht="21" customHeight="1">
      <c r="C77" s="52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4" t="s">
        <v>104</v>
      </c>
      <c r="S77" s="55" t="s">
        <v>103</v>
      </c>
      <c r="T77" s="54" t="s">
        <v>102</v>
      </c>
    </row>
    <row r="78" spans="3:20">
      <c r="C78" s="68" t="s">
        <v>105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70"/>
    </row>
    <row r="79" spans="3:20">
      <c r="C79" s="71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3"/>
    </row>
    <row r="80" spans="3:20">
      <c r="C80" s="258" t="s">
        <v>107</v>
      </c>
      <c r="D80" s="60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7"/>
    </row>
    <row r="81" spans="3:20">
      <c r="C81" s="259"/>
      <c r="D81" s="61"/>
      <c r="E81" s="58" t="s">
        <v>428</v>
      </c>
      <c r="F81" s="58"/>
      <c r="G81" s="49"/>
      <c r="H81" s="50"/>
      <c r="I81" s="98" t="s">
        <v>217</v>
      </c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9"/>
    </row>
    <row r="82" spans="3:20" ht="10" customHeight="1">
      <c r="C82" s="259"/>
      <c r="D82" s="61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9"/>
    </row>
    <row r="83" spans="3:20">
      <c r="C83" s="259"/>
      <c r="D83" s="61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9"/>
    </row>
    <row r="84" spans="3:20">
      <c r="C84" s="259"/>
      <c r="D84" s="61"/>
      <c r="E84" s="255" t="s">
        <v>426</v>
      </c>
      <c r="F84" s="255"/>
      <c r="G84" s="255" t="s">
        <v>414</v>
      </c>
      <c r="H84" s="255"/>
      <c r="I84" s="255" t="s">
        <v>415</v>
      </c>
      <c r="J84" s="255"/>
      <c r="K84" s="255" t="s">
        <v>97</v>
      </c>
      <c r="L84" s="255"/>
      <c r="M84" s="255" t="s">
        <v>417</v>
      </c>
      <c r="N84" s="255"/>
      <c r="O84" s="255" t="s">
        <v>204</v>
      </c>
      <c r="P84" s="255"/>
      <c r="Q84" s="255" t="s">
        <v>231</v>
      </c>
      <c r="R84" s="255"/>
      <c r="S84" s="58"/>
      <c r="T84" s="59"/>
    </row>
    <row r="85" spans="3:20">
      <c r="C85" s="259"/>
      <c r="D85" s="61"/>
      <c r="E85" s="424" t="s">
        <v>433</v>
      </c>
      <c r="F85" s="424"/>
      <c r="G85" s="286" t="s">
        <v>431</v>
      </c>
      <c r="H85" s="286"/>
      <c r="I85" s="425">
        <v>43584</v>
      </c>
      <c r="J85" s="422"/>
      <c r="K85" s="256" t="s">
        <v>348</v>
      </c>
      <c r="L85" s="256"/>
      <c r="M85" s="422" t="s">
        <v>430</v>
      </c>
      <c r="N85" s="422"/>
      <c r="O85" s="256" t="s">
        <v>398</v>
      </c>
      <c r="P85" s="256"/>
      <c r="Q85" s="256" t="s">
        <v>231</v>
      </c>
      <c r="R85" s="256"/>
      <c r="S85" s="58"/>
      <c r="T85" s="59"/>
    </row>
    <row r="86" spans="3:20">
      <c r="C86" s="259"/>
      <c r="D86" s="61"/>
      <c r="E86" s="428" t="s">
        <v>434</v>
      </c>
      <c r="F86" s="428"/>
      <c r="G86" s="287" t="s">
        <v>432</v>
      </c>
      <c r="H86" s="287"/>
      <c r="I86" s="423">
        <v>43580</v>
      </c>
      <c r="J86" s="421"/>
      <c r="K86" s="257" t="s">
        <v>349</v>
      </c>
      <c r="L86" s="257"/>
      <c r="M86" s="429">
        <v>1000000</v>
      </c>
      <c r="N86" s="421"/>
      <c r="O86" s="257" t="s">
        <v>402</v>
      </c>
      <c r="P86" s="257"/>
      <c r="Q86" s="257" t="s">
        <v>231</v>
      </c>
      <c r="R86" s="257"/>
      <c r="S86" s="58"/>
      <c r="T86" s="59"/>
    </row>
    <row r="87" spans="3:20">
      <c r="C87" s="259"/>
      <c r="D87" s="61"/>
      <c r="E87" s="424" t="s">
        <v>435</v>
      </c>
      <c r="F87" s="424"/>
      <c r="G87" s="286" t="s">
        <v>436</v>
      </c>
      <c r="H87" s="286"/>
      <c r="I87" s="425">
        <v>43584</v>
      </c>
      <c r="J87" s="422"/>
      <c r="K87" s="256" t="s">
        <v>389</v>
      </c>
      <c r="L87" s="256"/>
      <c r="M87" s="426">
        <v>2340232320</v>
      </c>
      <c r="N87" s="422"/>
      <c r="O87" s="256" t="s">
        <v>398</v>
      </c>
      <c r="P87" s="256"/>
      <c r="Q87" s="256" t="s">
        <v>231</v>
      </c>
      <c r="R87" s="256"/>
      <c r="S87" s="58"/>
      <c r="T87" s="59"/>
    </row>
    <row r="88" spans="3:20">
      <c r="C88" s="259"/>
      <c r="D88" s="61"/>
      <c r="E88" s="428" t="s">
        <v>440</v>
      </c>
      <c r="F88" s="428"/>
      <c r="G88" s="287" t="s">
        <v>436</v>
      </c>
      <c r="H88" s="287"/>
      <c r="I88" s="423">
        <v>43554</v>
      </c>
      <c r="J88" s="421"/>
      <c r="K88" s="257" t="s">
        <v>389</v>
      </c>
      <c r="L88" s="257"/>
      <c r="M88" s="269">
        <v>921092112</v>
      </c>
      <c r="N88" s="269"/>
      <c r="O88" s="257" t="s">
        <v>410</v>
      </c>
      <c r="P88" s="257"/>
      <c r="Q88" s="257" t="s">
        <v>231</v>
      </c>
      <c r="R88" s="257"/>
      <c r="S88" s="58"/>
      <c r="T88" s="59"/>
    </row>
    <row r="89" spans="3:20">
      <c r="C89" s="259"/>
      <c r="D89" s="61"/>
      <c r="E89" s="256"/>
      <c r="F89" s="256"/>
      <c r="G89" s="256"/>
      <c r="H89" s="256"/>
      <c r="I89" s="256"/>
      <c r="J89" s="256"/>
      <c r="K89" s="256"/>
      <c r="L89" s="256"/>
      <c r="M89" s="422"/>
      <c r="N89" s="422"/>
      <c r="O89" s="256"/>
      <c r="P89" s="256"/>
      <c r="Q89" s="256" t="s">
        <v>231</v>
      </c>
      <c r="R89" s="256"/>
      <c r="S89" s="58"/>
      <c r="T89" s="59"/>
    </row>
    <row r="90" spans="3:20">
      <c r="C90" s="259"/>
      <c r="D90" s="61"/>
      <c r="E90" s="257"/>
      <c r="F90" s="257"/>
      <c r="G90" s="257"/>
      <c r="H90" s="257"/>
      <c r="I90" s="257"/>
      <c r="J90" s="257"/>
      <c r="K90" s="257"/>
      <c r="L90" s="257"/>
      <c r="M90" s="421"/>
      <c r="N90" s="421"/>
      <c r="O90" s="257"/>
      <c r="P90" s="257"/>
      <c r="Q90" s="257" t="s">
        <v>231</v>
      </c>
      <c r="R90" s="257"/>
      <c r="S90" s="58"/>
      <c r="T90" s="59"/>
    </row>
    <row r="91" spans="3:20">
      <c r="C91" s="259"/>
      <c r="D91" s="61"/>
      <c r="E91" s="256"/>
      <c r="F91" s="256"/>
      <c r="G91" s="256"/>
      <c r="H91" s="256"/>
      <c r="I91" s="256"/>
      <c r="J91" s="256"/>
      <c r="K91" s="256"/>
      <c r="L91" s="256"/>
      <c r="M91" s="422"/>
      <c r="N91" s="422"/>
      <c r="O91" s="256"/>
      <c r="P91" s="256"/>
      <c r="Q91" s="256"/>
      <c r="R91" s="256"/>
      <c r="S91" s="58"/>
      <c r="T91" s="59"/>
    </row>
    <row r="92" spans="3:20">
      <c r="C92" s="259"/>
      <c r="D92" s="61"/>
      <c r="E92" s="257"/>
      <c r="F92" s="257"/>
      <c r="G92" s="257"/>
      <c r="H92" s="257"/>
      <c r="I92" s="257"/>
      <c r="J92" s="257"/>
      <c r="K92" s="257"/>
      <c r="L92" s="257"/>
      <c r="M92" s="421"/>
      <c r="N92" s="421"/>
      <c r="O92" s="257"/>
      <c r="P92" s="257"/>
      <c r="Q92" s="257"/>
      <c r="R92" s="257"/>
      <c r="S92" s="58"/>
      <c r="T92" s="59"/>
    </row>
    <row r="93" spans="3:20">
      <c r="C93" s="259"/>
      <c r="D93" s="61"/>
      <c r="E93" s="256"/>
      <c r="F93" s="256"/>
      <c r="G93" s="256"/>
      <c r="H93" s="256"/>
      <c r="I93" s="256"/>
      <c r="J93" s="256"/>
      <c r="K93" s="256"/>
      <c r="L93" s="256"/>
      <c r="M93" s="422"/>
      <c r="N93" s="422"/>
      <c r="O93" s="256"/>
      <c r="P93" s="256"/>
      <c r="Q93" s="256"/>
      <c r="R93" s="256"/>
      <c r="S93" s="58"/>
      <c r="T93" s="59"/>
    </row>
    <row r="94" spans="3:20">
      <c r="C94" s="259"/>
      <c r="D94" s="61"/>
      <c r="E94" s="257"/>
      <c r="F94" s="257"/>
      <c r="G94" s="257"/>
      <c r="H94" s="257"/>
      <c r="I94" s="257"/>
      <c r="J94" s="257"/>
      <c r="K94" s="257"/>
      <c r="L94" s="257"/>
      <c r="M94" s="421"/>
      <c r="N94" s="421"/>
      <c r="O94" s="257"/>
      <c r="P94" s="257"/>
      <c r="Q94" s="257"/>
      <c r="R94" s="257"/>
      <c r="S94" s="58"/>
      <c r="T94" s="59"/>
    </row>
    <row r="95" spans="3:20">
      <c r="C95" s="259"/>
      <c r="D95" s="61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9"/>
    </row>
    <row r="96" spans="3:20">
      <c r="C96" s="259"/>
      <c r="D96" s="61"/>
      <c r="E96" s="58"/>
      <c r="F96" s="58"/>
      <c r="G96" s="297" t="s">
        <v>404</v>
      </c>
      <c r="H96" s="298"/>
      <c r="I96" s="256"/>
      <c r="J96" s="256"/>
      <c r="K96" s="256"/>
      <c r="L96" s="256"/>
      <c r="M96" s="256"/>
      <c r="N96" s="256"/>
      <c r="O96" s="256"/>
      <c r="P96" s="256"/>
      <c r="Q96" s="58"/>
      <c r="R96" s="58"/>
      <c r="S96" s="58"/>
      <c r="T96" s="59"/>
    </row>
    <row r="97" spans="3:20">
      <c r="C97" s="259"/>
      <c r="D97" s="61"/>
      <c r="E97" s="58"/>
      <c r="F97" s="58"/>
      <c r="G97" s="299"/>
      <c r="H97" s="300"/>
      <c r="I97" s="256"/>
      <c r="J97" s="256"/>
      <c r="K97" s="256"/>
      <c r="L97" s="256"/>
      <c r="M97" s="256"/>
      <c r="N97" s="256"/>
      <c r="O97" s="256"/>
      <c r="P97" s="256"/>
      <c r="Q97" s="58"/>
      <c r="R97" s="58"/>
      <c r="S97" s="58"/>
      <c r="T97" s="59"/>
    </row>
    <row r="98" spans="3:20">
      <c r="C98" s="259"/>
      <c r="D98" s="61"/>
      <c r="E98" s="58"/>
      <c r="F98" s="58"/>
      <c r="G98" s="138"/>
      <c r="H98" s="138"/>
      <c r="I98" s="135"/>
      <c r="J98" s="136"/>
      <c r="K98" s="136"/>
      <c r="L98" s="136"/>
      <c r="M98" s="136"/>
      <c r="N98" s="136"/>
      <c r="O98" s="136"/>
      <c r="P98" s="136"/>
      <c r="Q98" s="58"/>
      <c r="R98" s="58"/>
      <c r="S98" s="58"/>
      <c r="T98" s="59"/>
    </row>
    <row r="99" spans="3:20">
      <c r="C99" s="259"/>
      <c r="D99" s="61"/>
      <c r="E99" s="58"/>
      <c r="F99" s="58"/>
      <c r="G99" s="138"/>
      <c r="H99" s="138"/>
      <c r="I99" s="135"/>
      <c r="J99" s="253" t="s">
        <v>401</v>
      </c>
      <c r="K99" s="254"/>
      <c r="M99" s="253" t="s">
        <v>402</v>
      </c>
      <c r="N99" s="254"/>
      <c r="O99" s="136"/>
      <c r="P99" s="136"/>
      <c r="Q99" s="58"/>
      <c r="R99" s="58"/>
      <c r="S99" s="58"/>
      <c r="T99" s="59"/>
    </row>
    <row r="100" spans="3:20">
      <c r="C100" s="260"/>
      <c r="D100" s="62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9"/>
    </row>
    <row r="101" spans="3:20">
      <c r="C101" s="74" t="s">
        <v>106</v>
      </c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6"/>
    </row>
    <row r="102" spans="3:20">
      <c r="C102" s="77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9"/>
    </row>
    <row r="103" spans="3:20">
      <c r="C103" s="80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2"/>
    </row>
    <row r="108" spans="3:20">
      <c r="C108" s="139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7"/>
    </row>
    <row r="109" spans="3:20">
      <c r="C109" s="140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9"/>
    </row>
    <row r="110" spans="3:20" ht="23">
      <c r="C110" s="140"/>
      <c r="D110" s="145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162" t="s">
        <v>454</v>
      </c>
      <c r="Q110" s="58"/>
      <c r="R110" s="59"/>
    </row>
    <row r="111" spans="3:20">
      <c r="C111" s="140"/>
      <c r="D111" s="145" t="s">
        <v>451</v>
      </c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9"/>
    </row>
    <row r="112" spans="3:20" ht="23">
      <c r="C112" s="140"/>
      <c r="D112" s="148" t="s">
        <v>452</v>
      </c>
      <c r="E112" s="162"/>
      <c r="F112" s="162"/>
      <c r="G112" s="162"/>
      <c r="H112" s="162"/>
      <c r="I112" s="162"/>
      <c r="J112" s="162"/>
      <c r="K112" s="58"/>
      <c r="L112" s="58"/>
      <c r="M112" s="58"/>
      <c r="N112" s="58"/>
      <c r="O112" s="58"/>
      <c r="P112" s="58"/>
      <c r="Q112" s="58"/>
      <c r="R112" s="59"/>
    </row>
    <row r="113" spans="3:18">
      <c r="C113" s="140"/>
      <c r="D113" s="141" t="s">
        <v>453</v>
      </c>
      <c r="E113" s="141"/>
      <c r="F113" s="141"/>
      <c r="G113" s="141"/>
      <c r="H113" s="141"/>
      <c r="I113" s="142"/>
      <c r="J113" s="143"/>
      <c r="K113" s="58"/>
      <c r="L113" s="58"/>
      <c r="M113" s="58"/>
      <c r="N113" s="142"/>
      <c r="O113" s="142"/>
      <c r="P113" s="418"/>
      <c r="Q113" s="418"/>
      <c r="R113" s="59"/>
    </row>
    <row r="114" spans="3:18">
      <c r="C114" s="140"/>
      <c r="D114" s="141"/>
      <c r="E114" s="141"/>
      <c r="F114" s="141"/>
      <c r="G114" s="141"/>
      <c r="H114" s="141"/>
      <c r="I114" s="142"/>
      <c r="J114" s="144"/>
      <c r="K114" s="58"/>
      <c r="L114" s="58"/>
      <c r="M114" s="58"/>
      <c r="N114" s="142"/>
      <c r="O114" s="142"/>
      <c r="P114" s="419"/>
      <c r="Q114" s="419"/>
      <c r="R114" s="59"/>
    </row>
    <row r="115" spans="3:18">
      <c r="C115" s="140"/>
      <c r="D115" s="145" t="s">
        <v>456</v>
      </c>
      <c r="E115" s="146"/>
      <c r="F115" s="146"/>
      <c r="G115" s="146"/>
      <c r="H115" s="147"/>
      <c r="I115" s="147"/>
      <c r="J115" s="147"/>
      <c r="K115" s="58"/>
      <c r="L115" s="58"/>
      <c r="M115" s="58"/>
      <c r="N115" s="142"/>
      <c r="O115" s="142"/>
      <c r="P115" s="419"/>
      <c r="Q115" s="419"/>
      <c r="R115" s="59"/>
    </row>
    <row r="116" spans="3:18">
      <c r="C116" s="140"/>
      <c r="D116" s="146" t="s">
        <v>455</v>
      </c>
      <c r="E116" s="148"/>
      <c r="F116" s="149"/>
      <c r="G116" s="149"/>
      <c r="H116" s="149"/>
      <c r="I116" s="149"/>
      <c r="J116" s="149"/>
      <c r="K116" s="58"/>
      <c r="L116" s="58"/>
      <c r="M116" s="58"/>
      <c r="N116" s="58"/>
      <c r="O116" s="163" t="s">
        <v>457</v>
      </c>
      <c r="P116" s="405">
        <v>43496</v>
      </c>
      <c r="Q116" s="406"/>
      <c r="R116" s="59"/>
    </row>
    <row r="117" spans="3:18">
      <c r="C117" s="140"/>
      <c r="D117" s="148" t="s">
        <v>442</v>
      </c>
      <c r="E117" s="148"/>
      <c r="F117" s="148"/>
      <c r="G117" s="148"/>
      <c r="H117" s="148"/>
      <c r="I117" s="148"/>
      <c r="J117" s="148"/>
      <c r="K117" s="58"/>
      <c r="L117" s="58"/>
      <c r="M117" s="58"/>
      <c r="N117" s="58"/>
      <c r="O117" s="163" t="s">
        <v>458</v>
      </c>
      <c r="P117" s="407" t="s">
        <v>459</v>
      </c>
      <c r="Q117" s="408"/>
      <c r="R117" s="59"/>
    </row>
    <row r="118" spans="3:18">
      <c r="C118" s="140"/>
      <c r="D118" s="148" t="s">
        <v>443</v>
      </c>
      <c r="E118" s="148"/>
      <c r="F118" s="149"/>
      <c r="G118" s="149"/>
      <c r="H118" s="149"/>
      <c r="I118" s="149"/>
      <c r="J118" s="149"/>
      <c r="K118" s="58"/>
      <c r="L118" s="58"/>
      <c r="M118" s="58"/>
      <c r="N118" s="58"/>
      <c r="O118" s="164" t="s">
        <v>460</v>
      </c>
      <c r="P118" s="409">
        <f>P116+37</f>
        <v>43533</v>
      </c>
      <c r="Q118" s="410"/>
      <c r="R118" s="59"/>
    </row>
    <row r="119" spans="3:18">
      <c r="C119" s="140"/>
      <c r="D119" s="150"/>
      <c r="E119" s="148"/>
      <c r="F119" s="148"/>
      <c r="G119" s="148"/>
      <c r="H119" s="148"/>
      <c r="I119" s="148"/>
      <c r="J119" s="148"/>
      <c r="K119" s="58"/>
      <c r="L119" s="58"/>
      <c r="M119" s="58"/>
      <c r="N119" s="58"/>
      <c r="O119" s="58"/>
      <c r="P119" s="58"/>
      <c r="Q119" s="58"/>
      <c r="R119" s="59"/>
    </row>
    <row r="120" spans="3:18">
      <c r="C120" s="140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9"/>
    </row>
    <row r="121" spans="3:18">
      <c r="C121" s="140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9"/>
    </row>
    <row r="122" spans="3:18">
      <c r="C122" s="140"/>
      <c r="D122" s="420" t="s">
        <v>412</v>
      </c>
      <c r="E122" s="420"/>
      <c r="F122" s="420"/>
      <c r="G122" s="420" t="s">
        <v>461</v>
      </c>
      <c r="H122" s="420"/>
      <c r="I122" s="272" t="s">
        <v>97</v>
      </c>
      <c r="J122" s="273"/>
      <c r="K122" s="272" t="s">
        <v>255</v>
      </c>
      <c r="L122" s="273"/>
      <c r="M122" s="272" t="s">
        <v>540</v>
      </c>
      <c r="N122" s="273"/>
      <c r="O122" s="272" t="s">
        <v>417</v>
      </c>
      <c r="P122" s="325"/>
      <c r="Q122" s="273"/>
      <c r="R122" s="59"/>
    </row>
    <row r="123" spans="3:18">
      <c r="C123" s="140"/>
      <c r="D123" s="416" t="s">
        <v>115</v>
      </c>
      <c r="E123" s="416"/>
      <c r="F123" s="416"/>
      <c r="G123" s="416" t="s">
        <v>115</v>
      </c>
      <c r="H123" s="416"/>
      <c r="I123" s="411" t="s">
        <v>349</v>
      </c>
      <c r="J123" s="412"/>
      <c r="K123" s="411">
        <v>100000</v>
      </c>
      <c r="L123" s="412"/>
      <c r="M123" s="411">
        <v>1</v>
      </c>
      <c r="N123" s="412"/>
      <c r="O123" s="411">
        <v>100000</v>
      </c>
      <c r="P123" s="417"/>
      <c r="Q123" s="412"/>
      <c r="R123" s="59"/>
    </row>
    <row r="124" spans="3:18">
      <c r="C124" s="140"/>
      <c r="D124" s="416" t="s">
        <v>115</v>
      </c>
      <c r="E124" s="416"/>
      <c r="F124" s="416"/>
      <c r="G124" s="416" t="s">
        <v>115</v>
      </c>
      <c r="H124" s="416"/>
      <c r="I124" s="411"/>
      <c r="J124" s="412"/>
      <c r="K124" s="411"/>
      <c r="L124" s="412"/>
      <c r="M124" s="411"/>
      <c r="N124" s="412"/>
      <c r="O124" s="411">
        <v>10000</v>
      </c>
      <c r="P124" s="417"/>
      <c r="Q124" s="412"/>
      <c r="R124" s="59"/>
    </row>
    <row r="125" spans="3:18">
      <c r="C125" s="140"/>
      <c r="D125" s="416" t="s">
        <v>115</v>
      </c>
      <c r="E125" s="416"/>
      <c r="F125" s="416"/>
      <c r="G125" s="416" t="s">
        <v>115</v>
      </c>
      <c r="H125" s="416"/>
      <c r="I125" s="411"/>
      <c r="J125" s="412"/>
      <c r="K125" s="411"/>
      <c r="L125" s="412"/>
      <c r="M125" s="411"/>
      <c r="N125" s="412"/>
      <c r="O125" s="411">
        <v>10000</v>
      </c>
      <c r="P125" s="417"/>
      <c r="Q125" s="412"/>
      <c r="R125" s="59"/>
    </row>
    <row r="126" spans="3:18">
      <c r="C126" s="140"/>
      <c r="D126" s="416" t="s">
        <v>115</v>
      </c>
      <c r="E126" s="416"/>
      <c r="F126" s="416"/>
      <c r="G126" s="416" t="s">
        <v>115</v>
      </c>
      <c r="H126" s="416"/>
      <c r="I126" s="411"/>
      <c r="J126" s="412"/>
      <c r="K126" s="411"/>
      <c r="L126" s="412"/>
      <c r="M126" s="411"/>
      <c r="N126" s="412"/>
      <c r="O126" s="411">
        <v>10000</v>
      </c>
      <c r="P126" s="417"/>
      <c r="Q126" s="412"/>
      <c r="R126" s="59"/>
    </row>
    <row r="127" spans="3:18">
      <c r="C127" s="140"/>
      <c r="D127" s="416" t="s">
        <v>115</v>
      </c>
      <c r="E127" s="416"/>
      <c r="F127" s="416"/>
      <c r="G127" s="416" t="s">
        <v>115</v>
      </c>
      <c r="H127" s="416"/>
      <c r="I127" s="411"/>
      <c r="J127" s="412"/>
      <c r="K127" s="411"/>
      <c r="L127" s="412"/>
      <c r="M127" s="411"/>
      <c r="N127" s="412"/>
      <c r="O127" s="411">
        <v>10000</v>
      </c>
      <c r="P127" s="417"/>
      <c r="Q127" s="412"/>
      <c r="R127" s="59"/>
    </row>
    <row r="128" spans="3:18">
      <c r="C128" s="140"/>
      <c r="D128" s="416" t="s">
        <v>115</v>
      </c>
      <c r="E128" s="416"/>
      <c r="F128" s="416"/>
      <c r="G128" s="416" t="s">
        <v>115</v>
      </c>
      <c r="H128" s="416"/>
      <c r="I128" s="411"/>
      <c r="J128" s="412"/>
      <c r="K128" s="411"/>
      <c r="L128" s="412"/>
      <c r="M128" s="411"/>
      <c r="N128" s="412"/>
      <c r="O128" s="411">
        <v>10000</v>
      </c>
      <c r="P128" s="417"/>
      <c r="Q128" s="412"/>
      <c r="R128" s="59"/>
    </row>
    <row r="129" spans="3:18">
      <c r="C129" s="140"/>
      <c r="D129" s="416" t="s">
        <v>115</v>
      </c>
      <c r="E129" s="416"/>
      <c r="F129" s="416"/>
      <c r="G129" s="416" t="s">
        <v>115</v>
      </c>
      <c r="H129" s="416"/>
      <c r="I129" s="411"/>
      <c r="J129" s="412"/>
      <c r="K129" s="411"/>
      <c r="L129" s="412"/>
      <c r="M129" s="411"/>
      <c r="N129" s="412"/>
      <c r="O129" s="411">
        <v>10000</v>
      </c>
      <c r="P129" s="417"/>
      <c r="Q129" s="412"/>
      <c r="R129" s="59"/>
    </row>
    <row r="130" spans="3:18">
      <c r="C130" s="140"/>
      <c r="D130" s="416" t="s">
        <v>115</v>
      </c>
      <c r="E130" s="416"/>
      <c r="F130" s="416"/>
      <c r="G130" s="416" t="s">
        <v>115</v>
      </c>
      <c r="H130" s="416"/>
      <c r="I130" s="411"/>
      <c r="J130" s="412"/>
      <c r="K130" s="411"/>
      <c r="L130" s="412"/>
      <c r="M130" s="411"/>
      <c r="N130" s="412"/>
      <c r="O130" s="411">
        <v>10000</v>
      </c>
      <c r="P130" s="417"/>
      <c r="Q130" s="412"/>
      <c r="R130" s="59"/>
    </row>
    <row r="131" spans="3:18">
      <c r="C131" s="140"/>
      <c r="D131" s="416" t="s">
        <v>115</v>
      </c>
      <c r="E131" s="416"/>
      <c r="F131" s="416"/>
      <c r="G131" s="416" t="s">
        <v>115</v>
      </c>
      <c r="H131" s="416"/>
      <c r="I131" s="411"/>
      <c r="J131" s="412"/>
      <c r="K131" s="411"/>
      <c r="L131" s="412"/>
      <c r="M131" s="411"/>
      <c r="N131" s="412"/>
      <c r="O131" s="411">
        <v>10000</v>
      </c>
      <c r="P131" s="417"/>
      <c r="Q131" s="412"/>
      <c r="R131" s="59"/>
    </row>
    <row r="132" spans="3:18">
      <c r="C132" s="140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9"/>
    </row>
    <row r="133" spans="3:18">
      <c r="C133" s="140"/>
      <c r="D133" s="58"/>
      <c r="E133" s="58"/>
      <c r="F133" s="58"/>
      <c r="G133" s="58"/>
      <c r="H133" s="58"/>
      <c r="I133" s="58"/>
      <c r="J133" s="58"/>
      <c r="K133" s="58"/>
      <c r="L133" s="414" t="s">
        <v>419</v>
      </c>
      <c r="M133" s="414"/>
      <c r="N133" s="414"/>
      <c r="O133" s="415">
        <v>20000000</v>
      </c>
      <c r="P133" s="415"/>
      <c r="Q133" s="415"/>
      <c r="R133" s="59"/>
    </row>
    <row r="134" spans="3:18">
      <c r="C134" s="140"/>
      <c r="D134" s="58"/>
      <c r="E134" s="58"/>
      <c r="F134" s="58"/>
      <c r="G134" s="58"/>
      <c r="H134" s="58"/>
      <c r="I134" s="58"/>
      <c r="J134" s="58"/>
      <c r="K134" s="58"/>
      <c r="L134" s="414" t="s">
        <v>420</v>
      </c>
      <c r="M134" s="414"/>
      <c r="N134" s="414"/>
      <c r="O134" s="415">
        <v>200</v>
      </c>
      <c r="P134" s="415"/>
      <c r="Q134" s="415"/>
      <c r="R134" s="59"/>
    </row>
    <row r="135" spans="3:18">
      <c r="C135" s="140"/>
      <c r="D135" s="58"/>
      <c r="E135" s="58"/>
      <c r="F135" s="58"/>
      <c r="G135" s="58"/>
      <c r="H135" s="58"/>
      <c r="I135" s="58"/>
      <c r="J135" s="58"/>
      <c r="K135" s="58"/>
      <c r="L135" s="414" t="s">
        <v>375</v>
      </c>
      <c r="M135" s="414"/>
      <c r="N135" s="414"/>
      <c r="O135" s="415">
        <v>20000200</v>
      </c>
      <c r="P135" s="415"/>
      <c r="Q135" s="415"/>
      <c r="R135" s="59"/>
    </row>
    <row r="136" spans="3:18">
      <c r="C136" s="140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9"/>
    </row>
    <row r="137" spans="3:18">
      <c r="C137" s="140"/>
      <c r="D137" s="58" t="s">
        <v>423</v>
      </c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9"/>
    </row>
    <row r="138" spans="3:18">
      <c r="C138" s="140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9"/>
    </row>
    <row r="139" spans="3:18">
      <c r="C139" s="140"/>
      <c r="D139" s="151"/>
      <c r="E139" s="151"/>
      <c r="F139" s="151"/>
      <c r="G139" s="413"/>
      <c r="H139" s="413"/>
      <c r="I139" s="151"/>
      <c r="J139" s="151"/>
      <c r="K139" s="58"/>
      <c r="L139" s="58"/>
      <c r="M139" s="58"/>
      <c r="N139" s="58"/>
      <c r="O139" s="58"/>
      <c r="P139" s="58"/>
      <c r="Q139" s="58"/>
      <c r="R139" s="59"/>
    </row>
    <row r="140" spans="3:18">
      <c r="C140" s="140"/>
      <c r="D140" s="145" t="s">
        <v>444</v>
      </c>
      <c r="E140" s="145"/>
      <c r="F140" s="145"/>
      <c r="G140" s="150"/>
      <c r="H140" s="150"/>
      <c r="I140" s="141"/>
      <c r="J140" s="150"/>
      <c r="K140" s="58"/>
      <c r="L140" s="58"/>
      <c r="M140" s="58"/>
      <c r="N140" s="58"/>
      <c r="O140" s="58"/>
      <c r="P140" s="58"/>
      <c r="Q140" s="58"/>
      <c r="R140" s="59"/>
    </row>
    <row r="141" spans="3:18">
      <c r="C141" s="140"/>
      <c r="D141" s="403" t="s">
        <v>445</v>
      </c>
      <c r="E141" s="403"/>
      <c r="F141" s="403"/>
      <c r="G141" s="152"/>
      <c r="H141" s="153" t="s">
        <v>462</v>
      </c>
      <c r="I141" s="153"/>
      <c r="J141" s="153"/>
      <c r="K141" s="153"/>
      <c r="L141" s="153"/>
      <c r="M141" s="58"/>
      <c r="N141" s="58"/>
      <c r="O141" s="58"/>
      <c r="P141" s="58"/>
      <c r="Q141" s="58"/>
      <c r="R141" s="59"/>
    </row>
    <row r="142" spans="3:18">
      <c r="C142" s="140"/>
      <c r="D142" s="403" t="s">
        <v>446</v>
      </c>
      <c r="E142" s="403"/>
      <c r="F142" s="403"/>
      <c r="G142" s="152"/>
      <c r="H142" s="404" t="s">
        <v>447</v>
      </c>
      <c r="I142" s="404"/>
      <c r="J142" s="404"/>
      <c r="K142" s="404"/>
      <c r="L142" s="404"/>
      <c r="M142" s="58"/>
      <c r="N142" s="58"/>
      <c r="O142" s="58"/>
      <c r="P142" s="58"/>
      <c r="Q142" s="58"/>
      <c r="R142" s="59"/>
    </row>
    <row r="143" spans="3:18">
      <c r="C143" s="140"/>
      <c r="D143" s="403" t="s">
        <v>448</v>
      </c>
      <c r="E143" s="403"/>
      <c r="F143" s="403"/>
      <c r="G143" s="152"/>
      <c r="H143" s="153" t="s">
        <v>463</v>
      </c>
      <c r="I143" s="153"/>
      <c r="J143" s="153"/>
      <c r="K143" s="153"/>
      <c r="L143" s="153"/>
      <c r="M143" s="58"/>
      <c r="N143" s="58"/>
      <c r="O143" s="58"/>
      <c r="P143" s="58"/>
      <c r="Q143" s="58"/>
      <c r="R143" s="59"/>
    </row>
    <row r="144" spans="3:18">
      <c r="C144" s="140"/>
      <c r="D144" s="403" t="s">
        <v>449</v>
      </c>
      <c r="E144" s="403"/>
      <c r="F144" s="403"/>
      <c r="G144" s="152"/>
      <c r="H144" s="153" t="s">
        <v>465</v>
      </c>
      <c r="I144" s="153"/>
      <c r="J144" s="153"/>
      <c r="K144" s="153"/>
      <c r="L144" s="153"/>
      <c r="M144" s="58"/>
      <c r="N144" s="58"/>
      <c r="O144" s="58"/>
      <c r="P144" s="58"/>
      <c r="Q144" s="58"/>
      <c r="R144" s="59"/>
    </row>
    <row r="145" spans="3:18">
      <c r="C145" s="140"/>
      <c r="D145" s="403" t="s">
        <v>450</v>
      </c>
      <c r="E145" s="403"/>
      <c r="F145" s="403"/>
      <c r="G145" s="152"/>
      <c r="H145" s="404" t="s">
        <v>464</v>
      </c>
      <c r="I145" s="404"/>
      <c r="J145" s="404"/>
      <c r="K145" s="404"/>
      <c r="L145" s="154"/>
      <c r="M145" s="58"/>
      <c r="N145" s="58"/>
      <c r="O145" s="58"/>
      <c r="P145" s="58"/>
      <c r="Q145" s="58"/>
      <c r="R145" s="59"/>
    </row>
    <row r="146" spans="3:18">
      <c r="C146" s="140"/>
      <c r="D146" s="152"/>
      <c r="E146" s="152"/>
      <c r="F146" s="152"/>
      <c r="G146" s="152"/>
      <c r="H146" s="152"/>
      <c r="I146" s="141"/>
      <c r="J146" s="141"/>
      <c r="K146" s="58"/>
      <c r="L146" s="58"/>
      <c r="M146" s="58"/>
      <c r="N146" s="58"/>
      <c r="O146" s="155"/>
      <c r="P146" s="155"/>
      <c r="Q146" s="58"/>
      <c r="R146" s="59"/>
    </row>
    <row r="147" spans="3:18">
      <c r="C147" s="140"/>
      <c r="D147" s="141"/>
      <c r="E147" s="141"/>
      <c r="F147" s="141"/>
      <c r="G147" s="141"/>
      <c r="H147" s="156"/>
      <c r="I147" s="156"/>
      <c r="J147" s="141"/>
      <c r="K147" s="58"/>
      <c r="L147" s="58"/>
      <c r="M147" s="58"/>
      <c r="N147" s="58"/>
      <c r="O147" s="58"/>
      <c r="P147" s="58"/>
      <c r="Q147" s="58"/>
      <c r="R147" s="59"/>
    </row>
    <row r="148" spans="3:18">
      <c r="C148" s="157"/>
      <c r="D148" s="158"/>
      <c r="E148" s="158"/>
      <c r="F148" s="158"/>
      <c r="G148" s="158"/>
      <c r="H148" s="159"/>
      <c r="I148" s="159"/>
      <c r="J148" s="158"/>
      <c r="K148" s="160"/>
      <c r="L148" s="160"/>
      <c r="M148" s="160"/>
      <c r="N148" s="160"/>
      <c r="O148" s="160"/>
      <c r="P148" s="160"/>
      <c r="Q148" s="160"/>
      <c r="R148" s="161"/>
    </row>
  </sheetData>
  <mergeCells count="316">
    <mergeCell ref="C40:C68"/>
    <mergeCell ref="E49:F49"/>
    <mergeCell ref="G49:H49"/>
    <mergeCell ref="I49:J49"/>
    <mergeCell ref="O49:P49"/>
    <mergeCell ref="E50:F50"/>
    <mergeCell ref="G50:H50"/>
    <mergeCell ref="I50:J50"/>
    <mergeCell ref="O50:P50"/>
    <mergeCell ref="E51:F51"/>
    <mergeCell ref="G51:H51"/>
    <mergeCell ref="I51:J51"/>
    <mergeCell ref="O51:P51"/>
    <mergeCell ref="E54:F54"/>
    <mergeCell ref="G54:H54"/>
    <mergeCell ref="I54:J54"/>
    <mergeCell ref="O54:P54"/>
    <mergeCell ref="K54:L54"/>
    <mergeCell ref="M54:N54"/>
    <mergeCell ref="E53:F53"/>
    <mergeCell ref="G53:H53"/>
    <mergeCell ref="I53:J53"/>
    <mergeCell ref="O53:P53"/>
    <mergeCell ref="E56:F56"/>
    <mergeCell ref="E52:F52"/>
    <mergeCell ref="G52:H52"/>
    <mergeCell ref="I52:J52"/>
    <mergeCell ref="O52:P52"/>
    <mergeCell ref="Q19:R19"/>
    <mergeCell ref="M16:N16"/>
    <mergeCell ref="O16:P16"/>
    <mergeCell ref="M17:N17"/>
    <mergeCell ref="O17:P17"/>
    <mergeCell ref="G18:H18"/>
    <mergeCell ref="I18:J18"/>
    <mergeCell ref="K18:L18"/>
    <mergeCell ref="M18:N18"/>
    <mergeCell ref="O18:P18"/>
    <mergeCell ref="E19:F19"/>
    <mergeCell ref="G19:H19"/>
    <mergeCell ref="I19:J19"/>
    <mergeCell ref="K19:L19"/>
    <mergeCell ref="M19:N19"/>
    <mergeCell ref="O19:P19"/>
    <mergeCell ref="E21:F21"/>
    <mergeCell ref="G21:H21"/>
    <mergeCell ref="I21:J21"/>
    <mergeCell ref="G56:H56"/>
    <mergeCell ref="I56:J56"/>
    <mergeCell ref="O56:P56"/>
    <mergeCell ref="K56:L56"/>
    <mergeCell ref="M56:N56"/>
    <mergeCell ref="E55:F55"/>
    <mergeCell ref="G55:H55"/>
    <mergeCell ref="I55:J55"/>
    <mergeCell ref="O55:P55"/>
    <mergeCell ref="K55:L55"/>
    <mergeCell ref="M55:N55"/>
    <mergeCell ref="E58:F58"/>
    <mergeCell ref="G58:H58"/>
    <mergeCell ref="I58:J58"/>
    <mergeCell ref="O58:P58"/>
    <mergeCell ref="K58:L58"/>
    <mergeCell ref="M58:N58"/>
    <mergeCell ref="E57:F57"/>
    <mergeCell ref="G57:H57"/>
    <mergeCell ref="I57:J57"/>
    <mergeCell ref="O57:P57"/>
    <mergeCell ref="K57:L57"/>
    <mergeCell ref="M57:N57"/>
    <mergeCell ref="O63:P63"/>
    <mergeCell ref="M49:N49"/>
    <mergeCell ref="M50:N50"/>
    <mergeCell ref="M51:N51"/>
    <mergeCell ref="M52:N52"/>
    <mergeCell ref="M53:N53"/>
    <mergeCell ref="O59:P59"/>
    <mergeCell ref="K59:L59"/>
    <mergeCell ref="M59:N59"/>
    <mergeCell ref="C10:C29"/>
    <mergeCell ref="E14:F14"/>
    <mergeCell ref="G14:H14"/>
    <mergeCell ref="I14:J14"/>
    <mergeCell ref="K14:L14"/>
    <mergeCell ref="E16:F16"/>
    <mergeCell ref="G16:H16"/>
    <mergeCell ref="I16:J16"/>
    <mergeCell ref="K16:L16"/>
    <mergeCell ref="E17:F17"/>
    <mergeCell ref="G17:H17"/>
    <mergeCell ref="I17:J17"/>
    <mergeCell ref="K17:L17"/>
    <mergeCell ref="E18:F18"/>
    <mergeCell ref="M14:N14"/>
    <mergeCell ref="O14:P14"/>
    <mergeCell ref="E15:F15"/>
    <mergeCell ref="G15:H15"/>
    <mergeCell ref="I15:J15"/>
    <mergeCell ref="K15:L15"/>
    <mergeCell ref="M15:N15"/>
    <mergeCell ref="O15:P15"/>
    <mergeCell ref="O20:P20"/>
    <mergeCell ref="K21:L21"/>
    <mergeCell ref="M21:N21"/>
    <mergeCell ref="O21:P21"/>
    <mergeCell ref="E20:F20"/>
    <mergeCell ref="G20:H20"/>
    <mergeCell ref="I20:J20"/>
    <mergeCell ref="K20:L20"/>
    <mergeCell ref="M20:N20"/>
    <mergeCell ref="O22:P22"/>
    <mergeCell ref="E23:F23"/>
    <mergeCell ref="G23:H23"/>
    <mergeCell ref="I23:J23"/>
    <mergeCell ref="K23:L23"/>
    <mergeCell ref="M23:N23"/>
    <mergeCell ref="O23:P23"/>
    <mergeCell ref="E22:F22"/>
    <mergeCell ref="G22:H22"/>
    <mergeCell ref="I22:J22"/>
    <mergeCell ref="K22:L22"/>
    <mergeCell ref="M22:N22"/>
    <mergeCell ref="C80:C100"/>
    <mergeCell ref="E84:F84"/>
    <mergeCell ref="G84:H84"/>
    <mergeCell ref="I84:J84"/>
    <mergeCell ref="K84:L84"/>
    <mergeCell ref="M84:N84"/>
    <mergeCell ref="O84:P84"/>
    <mergeCell ref="Q84:R84"/>
    <mergeCell ref="E85:F85"/>
    <mergeCell ref="G85:H85"/>
    <mergeCell ref="I85:J85"/>
    <mergeCell ref="K85:L85"/>
    <mergeCell ref="M85:N85"/>
    <mergeCell ref="O85:P85"/>
    <mergeCell ref="Q85:R85"/>
    <mergeCell ref="E86:F86"/>
    <mergeCell ref="G86:H86"/>
    <mergeCell ref="I86:J86"/>
    <mergeCell ref="K86:L86"/>
    <mergeCell ref="M86:N86"/>
    <mergeCell ref="O86:P86"/>
    <mergeCell ref="Q86:R86"/>
    <mergeCell ref="E88:F88"/>
    <mergeCell ref="G88:H88"/>
    <mergeCell ref="Q13:R13"/>
    <mergeCell ref="Q14:R14"/>
    <mergeCell ref="Q15:R15"/>
    <mergeCell ref="Q16:R16"/>
    <mergeCell ref="Q17:R17"/>
    <mergeCell ref="Q20:R20"/>
    <mergeCell ref="Q21:R21"/>
    <mergeCell ref="Q22:R22"/>
    <mergeCell ref="Q23:R23"/>
    <mergeCell ref="Q18:R18"/>
    <mergeCell ref="Q24:R24"/>
    <mergeCell ref="O24:P24"/>
    <mergeCell ref="E24:F24"/>
    <mergeCell ref="G24:H24"/>
    <mergeCell ref="I24:J24"/>
    <mergeCell ref="K24:L24"/>
    <mergeCell ref="M24:N24"/>
    <mergeCell ref="O87:P87"/>
    <mergeCell ref="Q87:R87"/>
    <mergeCell ref="I67:J67"/>
    <mergeCell ref="K67:L67"/>
    <mergeCell ref="K49:L49"/>
    <mergeCell ref="K50:L50"/>
    <mergeCell ref="K51:L51"/>
    <mergeCell ref="K52:L52"/>
    <mergeCell ref="K53:L53"/>
    <mergeCell ref="E59:F59"/>
    <mergeCell ref="G59:H59"/>
    <mergeCell ref="I59:J59"/>
    <mergeCell ref="M61:N61"/>
    <mergeCell ref="M62:N62"/>
    <mergeCell ref="M63:N63"/>
    <mergeCell ref="O61:P61"/>
    <mergeCell ref="O62:P62"/>
    <mergeCell ref="I88:J88"/>
    <mergeCell ref="K88:L88"/>
    <mergeCell ref="M88:N88"/>
    <mergeCell ref="O88:P88"/>
    <mergeCell ref="Q88:R88"/>
    <mergeCell ref="E87:F87"/>
    <mergeCell ref="G87:H87"/>
    <mergeCell ref="I87:J87"/>
    <mergeCell ref="K87:L87"/>
    <mergeCell ref="M87:N87"/>
    <mergeCell ref="O89:P89"/>
    <mergeCell ref="Q89:R89"/>
    <mergeCell ref="E90:F90"/>
    <mergeCell ref="G90:H90"/>
    <mergeCell ref="I90:J90"/>
    <mergeCell ref="K90:L90"/>
    <mergeCell ref="M90:N90"/>
    <mergeCell ref="O90:P90"/>
    <mergeCell ref="Q90:R90"/>
    <mergeCell ref="E89:F89"/>
    <mergeCell ref="G89:H89"/>
    <mergeCell ref="I89:J89"/>
    <mergeCell ref="K89:L89"/>
    <mergeCell ref="M89:N89"/>
    <mergeCell ref="O91:P91"/>
    <mergeCell ref="Q91:R91"/>
    <mergeCell ref="E92:F92"/>
    <mergeCell ref="G92:H92"/>
    <mergeCell ref="I92:J92"/>
    <mergeCell ref="K92:L92"/>
    <mergeCell ref="M92:N92"/>
    <mergeCell ref="O92:P92"/>
    <mergeCell ref="Q92:R92"/>
    <mergeCell ref="E91:F91"/>
    <mergeCell ref="G91:H91"/>
    <mergeCell ref="I91:J91"/>
    <mergeCell ref="K91:L91"/>
    <mergeCell ref="M91:N91"/>
    <mergeCell ref="O93:P93"/>
    <mergeCell ref="Q93:R93"/>
    <mergeCell ref="E94:F94"/>
    <mergeCell ref="G94:H94"/>
    <mergeCell ref="I94:J94"/>
    <mergeCell ref="K94:L94"/>
    <mergeCell ref="M94:N94"/>
    <mergeCell ref="O94:P94"/>
    <mergeCell ref="Q94:R94"/>
    <mergeCell ref="E93:F93"/>
    <mergeCell ref="G93:H93"/>
    <mergeCell ref="I93:J93"/>
    <mergeCell ref="K93:L93"/>
    <mergeCell ref="M93:N93"/>
    <mergeCell ref="P113:Q113"/>
    <mergeCell ref="P114:Q114"/>
    <mergeCell ref="P115:Q115"/>
    <mergeCell ref="D122:F122"/>
    <mergeCell ref="G122:H122"/>
    <mergeCell ref="O122:Q122"/>
    <mergeCell ref="G96:H97"/>
    <mergeCell ref="I96:P97"/>
    <mergeCell ref="J99:K99"/>
    <mergeCell ref="M99:N99"/>
    <mergeCell ref="D124:F124"/>
    <mergeCell ref="G124:H124"/>
    <mergeCell ref="O124:Q124"/>
    <mergeCell ref="K124:L124"/>
    <mergeCell ref="I124:J124"/>
    <mergeCell ref="D123:F123"/>
    <mergeCell ref="G123:H123"/>
    <mergeCell ref="O123:Q123"/>
    <mergeCell ref="K123:L123"/>
    <mergeCell ref="I123:J123"/>
    <mergeCell ref="D126:F126"/>
    <mergeCell ref="G126:H126"/>
    <mergeCell ref="O126:Q126"/>
    <mergeCell ref="K126:L126"/>
    <mergeCell ref="I126:J126"/>
    <mergeCell ref="D125:F125"/>
    <mergeCell ref="G125:H125"/>
    <mergeCell ref="O125:Q125"/>
    <mergeCell ref="K125:L125"/>
    <mergeCell ref="I125:J125"/>
    <mergeCell ref="D128:F128"/>
    <mergeCell ref="G128:H128"/>
    <mergeCell ref="O128:Q128"/>
    <mergeCell ref="K128:L128"/>
    <mergeCell ref="I128:J128"/>
    <mergeCell ref="D127:F127"/>
    <mergeCell ref="G127:H127"/>
    <mergeCell ref="O127:Q127"/>
    <mergeCell ref="K127:L127"/>
    <mergeCell ref="I127:J127"/>
    <mergeCell ref="D130:F130"/>
    <mergeCell ref="G130:H130"/>
    <mergeCell ref="O130:Q130"/>
    <mergeCell ref="K130:L130"/>
    <mergeCell ref="I130:J130"/>
    <mergeCell ref="D129:F129"/>
    <mergeCell ref="G129:H129"/>
    <mergeCell ref="O129:Q129"/>
    <mergeCell ref="K129:L129"/>
    <mergeCell ref="I129:J129"/>
    <mergeCell ref="L134:N134"/>
    <mergeCell ref="O134:Q134"/>
    <mergeCell ref="L135:N135"/>
    <mergeCell ref="O135:Q135"/>
    <mergeCell ref="D131:F131"/>
    <mergeCell ref="G131:H131"/>
    <mergeCell ref="O131:Q131"/>
    <mergeCell ref="M131:N131"/>
    <mergeCell ref="K131:L131"/>
    <mergeCell ref="I131:J131"/>
    <mergeCell ref="D145:F145"/>
    <mergeCell ref="H145:K145"/>
    <mergeCell ref="P116:Q116"/>
    <mergeCell ref="P117:Q117"/>
    <mergeCell ref="P118:Q118"/>
    <mergeCell ref="I122:J122"/>
    <mergeCell ref="K122:L122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D141:F141"/>
    <mergeCell ref="D142:F142"/>
    <mergeCell ref="H142:L142"/>
    <mergeCell ref="D143:F143"/>
    <mergeCell ref="D144:F144"/>
    <mergeCell ref="G139:H139"/>
    <mergeCell ref="L133:N133"/>
    <mergeCell ref="O133:Q13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E02F-5F04-D643-8E04-08D8CB5F520E}">
  <dimension ref="A2:P16"/>
  <sheetViews>
    <sheetView workbookViewId="0">
      <selection activeCell="G15" sqref="G15:L15"/>
    </sheetView>
  </sheetViews>
  <sheetFormatPr baseColWidth="10" defaultColWidth="9" defaultRowHeight="13"/>
  <cols>
    <col min="1" max="1" width="3.1640625" style="19" customWidth="1"/>
    <col min="2" max="2" width="2.33203125" style="19" customWidth="1"/>
    <col min="3" max="3" width="8" style="19" customWidth="1"/>
    <col min="4" max="4" width="6.5" style="19" customWidth="1"/>
    <col min="5" max="5" width="15.33203125" style="19" customWidth="1"/>
    <col min="6" max="6" width="10" style="19" customWidth="1"/>
    <col min="7" max="7" width="10.33203125" style="19" customWidth="1"/>
    <col min="8" max="8" width="20" style="19" customWidth="1"/>
    <col min="9" max="9" width="24.1640625" style="19" customWidth="1"/>
    <col min="10" max="10" width="7.1640625" style="19" customWidth="1"/>
    <col min="11" max="11" width="13.6640625" style="19" customWidth="1"/>
    <col min="12" max="12" width="21.33203125" style="19" customWidth="1"/>
    <col min="13" max="13" width="4.83203125" style="19" customWidth="1"/>
    <col min="14" max="16384" width="9" style="19"/>
  </cols>
  <sheetData>
    <row r="2" spans="1:16" ht="24" customHeight="1">
      <c r="B2" s="244" t="s">
        <v>38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0"/>
      <c r="N2" s="20"/>
      <c r="O2" s="20"/>
      <c r="P2" s="20"/>
    </row>
    <row r="3" spans="1:16" ht="17" customHeight="1">
      <c r="A3" s="22"/>
      <c r="B3" s="23"/>
      <c r="C3" s="29"/>
      <c r="D3" s="39"/>
      <c r="E3" s="38"/>
      <c r="F3" s="36"/>
      <c r="G3" s="37"/>
      <c r="H3" s="37"/>
      <c r="I3" s="37"/>
      <c r="J3" s="37"/>
      <c r="K3" s="37"/>
    </row>
    <row r="4" spans="1:16" ht="17" customHeight="1">
      <c r="A4" s="22"/>
      <c r="B4" s="29" t="s">
        <v>80</v>
      </c>
      <c r="C4" s="29"/>
      <c r="D4" s="39"/>
      <c r="E4" s="38"/>
      <c r="F4" s="36"/>
      <c r="G4" s="37"/>
      <c r="H4" s="37"/>
      <c r="I4" s="37"/>
      <c r="J4" s="37"/>
      <c r="K4" s="37"/>
    </row>
    <row r="5" spans="1:16" s="21" customFormat="1" ht="15" customHeight="1">
      <c r="I5" s="20"/>
    </row>
    <row r="6" spans="1:16" ht="16" customHeight="1">
      <c r="A6" s="22"/>
      <c r="B6" s="23"/>
      <c r="C6" s="222" t="s">
        <v>83</v>
      </c>
      <c r="D6" s="222"/>
      <c r="E6" s="222"/>
      <c r="F6" s="247" t="s">
        <v>26</v>
      </c>
      <c r="G6" s="247"/>
      <c r="H6" s="247"/>
      <c r="I6" s="247"/>
      <c r="J6" s="247"/>
      <c r="K6" s="247"/>
      <c r="L6" s="247"/>
    </row>
    <row r="7" spans="1:16" ht="32" customHeight="1">
      <c r="A7" s="22"/>
      <c r="B7" s="23"/>
      <c r="C7" s="245" t="s">
        <v>38</v>
      </c>
      <c r="D7" s="245"/>
      <c r="E7" s="245"/>
      <c r="F7" s="246" t="s">
        <v>530</v>
      </c>
      <c r="G7" s="246"/>
      <c r="H7" s="246"/>
      <c r="I7" s="246"/>
      <c r="J7" s="246"/>
      <c r="K7" s="246"/>
      <c r="L7" s="246"/>
    </row>
    <row r="9" spans="1:16">
      <c r="B9" s="19" t="s">
        <v>84</v>
      </c>
    </row>
    <row r="11" spans="1:16">
      <c r="C11" s="45" t="s">
        <v>44</v>
      </c>
      <c r="D11" s="222" t="s">
        <v>37</v>
      </c>
      <c r="E11" s="222"/>
      <c r="F11" s="222"/>
      <c r="G11" s="247" t="s">
        <v>26</v>
      </c>
      <c r="H11" s="247"/>
      <c r="I11" s="247"/>
      <c r="J11" s="247"/>
      <c r="K11" s="247"/>
      <c r="L11" s="247"/>
    </row>
    <row r="12" spans="1:16" ht="34" customHeight="1">
      <c r="C12" s="43" t="s">
        <v>45</v>
      </c>
      <c r="D12" s="248" t="s">
        <v>531</v>
      </c>
      <c r="E12" s="245"/>
      <c r="F12" s="245"/>
      <c r="G12" s="246"/>
      <c r="H12" s="246"/>
      <c r="I12" s="246"/>
      <c r="J12" s="246"/>
      <c r="K12" s="246"/>
      <c r="L12" s="246"/>
    </row>
    <row r="13" spans="1:16" ht="34" customHeight="1">
      <c r="C13" s="43" t="s">
        <v>46</v>
      </c>
      <c r="D13" s="248" t="s">
        <v>534</v>
      </c>
      <c r="E13" s="245"/>
      <c r="F13" s="245"/>
      <c r="G13" s="246"/>
      <c r="H13" s="246"/>
      <c r="I13" s="246"/>
      <c r="J13" s="246"/>
      <c r="K13" s="246"/>
      <c r="L13" s="246"/>
    </row>
    <row r="14" spans="1:16" ht="34" customHeight="1">
      <c r="C14" s="43" t="s">
        <v>47</v>
      </c>
      <c r="D14" s="248" t="s">
        <v>536</v>
      </c>
      <c r="E14" s="245"/>
      <c r="F14" s="245"/>
      <c r="G14" s="246"/>
      <c r="H14" s="246"/>
      <c r="I14" s="246"/>
      <c r="J14" s="246"/>
      <c r="K14" s="246"/>
      <c r="L14" s="246"/>
    </row>
    <row r="15" spans="1:16" ht="34" customHeight="1">
      <c r="C15" s="43" t="s">
        <v>48</v>
      </c>
      <c r="D15" s="248" t="s">
        <v>537</v>
      </c>
      <c r="E15" s="245"/>
      <c r="F15" s="245"/>
      <c r="G15" s="246"/>
      <c r="H15" s="246"/>
      <c r="I15" s="246"/>
      <c r="J15" s="246"/>
      <c r="K15" s="246"/>
      <c r="L15" s="246"/>
    </row>
    <row r="16" spans="1:16" ht="34" customHeight="1">
      <c r="C16" s="43" t="s">
        <v>49</v>
      </c>
      <c r="D16" s="248" t="s">
        <v>538</v>
      </c>
      <c r="E16" s="245"/>
      <c r="F16" s="245"/>
      <c r="G16" s="246"/>
      <c r="H16" s="246"/>
      <c r="I16" s="246"/>
      <c r="J16" s="246"/>
      <c r="K16" s="246"/>
      <c r="L16" s="246"/>
    </row>
  </sheetData>
  <mergeCells count="17">
    <mergeCell ref="D15:F15"/>
    <mergeCell ref="G15:L15"/>
    <mergeCell ref="D16:F16"/>
    <mergeCell ref="G16:L16"/>
    <mergeCell ref="D12:F12"/>
    <mergeCell ref="G12:L12"/>
    <mergeCell ref="D13:F13"/>
    <mergeCell ref="G13:L13"/>
    <mergeCell ref="D14:F14"/>
    <mergeCell ref="G14:L14"/>
    <mergeCell ref="D11:F11"/>
    <mergeCell ref="G11:L11"/>
    <mergeCell ref="B2:L2"/>
    <mergeCell ref="C6:E6"/>
    <mergeCell ref="F6:L6"/>
    <mergeCell ref="C7:E7"/>
    <mergeCell ref="F7:L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45E4-721F-CF41-89C0-EC896112162C}">
  <dimension ref="C3:AK105"/>
  <sheetViews>
    <sheetView workbookViewId="0">
      <selection activeCell="AD137" sqref="AD137"/>
    </sheetView>
  </sheetViews>
  <sheetFormatPr baseColWidth="10" defaultRowHeight="16"/>
  <cols>
    <col min="1" max="4" width="5.5" customWidth="1"/>
    <col min="5" max="34" width="6.5" customWidth="1"/>
    <col min="35" max="37" width="5.5" customWidth="1"/>
  </cols>
  <sheetData>
    <row r="3" spans="3:37">
      <c r="C3" t="s">
        <v>532</v>
      </c>
    </row>
    <row r="5" spans="3:37" ht="21" customHeight="1">
      <c r="C5" s="52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4" t="s">
        <v>104</v>
      </c>
      <c r="AJ5" s="55" t="s">
        <v>103</v>
      </c>
      <c r="AK5" s="54" t="s">
        <v>102</v>
      </c>
    </row>
    <row r="6" spans="3:37">
      <c r="C6" s="289" t="s">
        <v>105</v>
      </c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1"/>
    </row>
    <row r="7" spans="3:37">
      <c r="C7" s="292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4"/>
    </row>
    <row r="8" spans="3:37" ht="24" customHeight="1">
      <c r="C8" s="258" t="s">
        <v>107</v>
      </c>
      <c r="D8" s="60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7"/>
    </row>
    <row r="9" spans="3:37" ht="21" customHeight="1">
      <c r="C9" s="259"/>
      <c r="D9" s="61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9"/>
    </row>
    <row r="10" spans="3:37" ht="21" customHeight="1">
      <c r="C10" s="259"/>
      <c r="D10" s="61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9"/>
    </row>
    <row r="11" spans="3:37" ht="21" customHeight="1">
      <c r="C11" s="259"/>
      <c r="D11" s="61"/>
      <c r="E11" s="255" t="s">
        <v>161</v>
      </c>
      <c r="F11" s="255"/>
      <c r="G11" s="255" t="s">
        <v>14</v>
      </c>
      <c r="H11" s="255"/>
      <c r="I11" s="255" t="s">
        <v>236</v>
      </c>
      <c r="J11" s="255"/>
      <c r="K11" s="272" t="s">
        <v>237</v>
      </c>
      <c r="L11" s="273"/>
      <c r="M11" s="272" t="s">
        <v>240</v>
      </c>
      <c r="N11" s="273"/>
      <c r="O11" s="272" t="s">
        <v>324</v>
      </c>
      <c r="P11" s="273"/>
      <c r="Q11" s="272" t="s">
        <v>97</v>
      </c>
      <c r="R11" s="325"/>
      <c r="S11" s="255" t="s">
        <v>255</v>
      </c>
      <c r="T11" s="255"/>
      <c r="U11" s="272" t="s">
        <v>16</v>
      </c>
      <c r="V11" s="273"/>
      <c r="W11" s="109" t="s">
        <v>376</v>
      </c>
      <c r="X11" s="108" t="s">
        <v>353</v>
      </c>
      <c r="Y11" s="109" t="s">
        <v>354</v>
      </c>
      <c r="Z11" s="108" t="s">
        <v>355</v>
      </c>
      <c r="AA11" s="109" t="s">
        <v>356</v>
      </c>
      <c r="AB11" s="108" t="s">
        <v>352</v>
      </c>
      <c r="AC11" s="109" t="s">
        <v>357</v>
      </c>
      <c r="AD11" s="108" t="s">
        <v>358</v>
      </c>
      <c r="AE11" s="109" t="s">
        <v>359</v>
      </c>
      <c r="AF11" s="108" t="s">
        <v>360</v>
      </c>
      <c r="AG11" s="109" t="s">
        <v>361</v>
      </c>
      <c r="AH11" s="108" t="s">
        <v>362</v>
      </c>
      <c r="AI11" s="376" t="s">
        <v>375</v>
      </c>
      <c r="AJ11" s="377"/>
      <c r="AK11" s="59"/>
    </row>
    <row r="12" spans="3:37" ht="13" customHeight="1">
      <c r="C12" s="259"/>
      <c r="D12" s="61"/>
      <c r="E12" s="334" t="s">
        <v>115</v>
      </c>
      <c r="F12" s="335"/>
      <c r="G12" s="334" t="s">
        <v>115</v>
      </c>
      <c r="H12" s="335"/>
      <c r="I12" s="334" t="s">
        <v>115</v>
      </c>
      <c r="J12" s="335"/>
      <c r="K12" s="334" t="s">
        <v>115</v>
      </c>
      <c r="L12" s="335"/>
      <c r="M12" s="334" t="s">
        <v>337</v>
      </c>
      <c r="N12" s="335"/>
      <c r="O12" s="334" t="s">
        <v>336</v>
      </c>
      <c r="P12" s="335"/>
      <c r="Q12" s="334" t="s">
        <v>348</v>
      </c>
      <c r="R12" s="335"/>
      <c r="S12" s="338">
        <v>220000</v>
      </c>
      <c r="T12" s="339"/>
      <c r="U12" s="372" t="s">
        <v>251</v>
      </c>
      <c r="V12" s="372"/>
      <c r="W12" s="126">
        <v>3</v>
      </c>
      <c r="X12" s="126">
        <v>4</v>
      </c>
      <c r="Y12" s="126">
        <v>2</v>
      </c>
      <c r="Z12" s="127"/>
      <c r="AA12" s="127"/>
      <c r="AB12" s="127"/>
      <c r="AC12" s="127"/>
      <c r="AD12" s="127"/>
      <c r="AE12" s="127"/>
      <c r="AF12" s="127"/>
      <c r="AG12" s="127"/>
      <c r="AH12" s="127"/>
      <c r="AI12" s="362">
        <f t="shared" ref="AI12:AI20" si="0">SUM(W12:AH12)</f>
        <v>9</v>
      </c>
      <c r="AJ12" s="362"/>
      <c r="AK12" s="59"/>
    </row>
    <row r="13" spans="3:37" ht="13" customHeight="1">
      <c r="C13" s="259"/>
      <c r="D13" s="61"/>
      <c r="E13" s="479"/>
      <c r="F13" s="480"/>
      <c r="G13" s="479"/>
      <c r="H13" s="480"/>
      <c r="I13" s="479"/>
      <c r="J13" s="480"/>
      <c r="K13" s="479"/>
      <c r="L13" s="480"/>
      <c r="M13" s="479"/>
      <c r="N13" s="480"/>
      <c r="O13" s="479"/>
      <c r="P13" s="480"/>
      <c r="Q13" s="479"/>
      <c r="R13" s="480"/>
      <c r="S13" s="483"/>
      <c r="T13" s="484"/>
      <c r="U13" s="372" t="s">
        <v>323</v>
      </c>
      <c r="V13" s="372"/>
      <c r="W13" s="126">
        <v>3</v>
      </c>
      <c r="X13" s="126">
        <v>4</v>
      </c>
      <c r="Y13" s="126">
        <v>0</v>
      </c>
      <c r="Z13" s="127"/>
      <c r="AA13" s="127"/>
      <c r="AB13" s="127"/>
      <c r="AC13" s="127"/>
      <c r="AD13" s="127"/>
      <c r="AE13" s="127"/>
      <c r="AF13" s="127"/>
      <c r="AG13" s="127"/>
      <c r="AH13" s="127"/>
      <c r="AI13" s="362">
        <f t="shared" si="0"/>
        <v>7</v>
      </c>
      <c r="AJ13" s="362"/>
      <c r="AK13" s="59"/>
    </row>
    <row r="14" spans="3:37" ht="13" customHeight="1">
      <c r="C14" s="259"/>
      <c r="D14" s="61"/>
      <c r="E14" s="336"/>
      <c r="F14" s="337"/>
      <c r="G14" s="336"/>
      <c r="H14" s="337"/>
      <c r="I14" s="336"/>
      <c r="J14" s="337"/>
      <c r="K14" s="336"/>
      <c r="L14" s="337"/>
      <c r="M14" s="336"/>
      <c r="N14" s="337"/>
      <c r="O14" s="336"/>
      <c r="P14" s="337"/>
      <c r="Q14" s="336"/>
      <c r="R14" s="337"/>
      <c r="S14" s="340"/>
      <c r="T14" s="341"/>
      <c r="U14" s="372" t="s">
        <v>410</v>
      </c>
      <c r="V14" s="372"/>
      <c r="W14" s="126">
        <v>3</v>
      </c>
      <c r="X14" s="126">
        <v>0</v>
      </c>
      <c r="Y14" s="126">
        <v>0</v>
      </c>
      <c r="Z14" s="127"/>
      <c r="AA14" s="127"/>
      <c r="AB14" s="127"/>
      <c r="AC14" s="127"/>
      <c r="AD14" s="127"/>
      <c r="AE14" s="127"/>
      <c r="AF14" s="127"/>
      <c r="AG14" s="127"/>
      <c r="AH14" s="127"/>
      <c r="AI14" s="362">
        <f t="shared" si="0"/>
        <v>3</v>
      </c>
      <c r="AJ14" s="362"/>
      <c r="AK14" s="59"/>
    </row>
    <row r="15" spans="3:37" ht="13" customHeight="1">
      <c r="C15" s="259"/>
      <c r="D15" s="61"/>
      <c r="E15" s="297" t="s">
        <v>115</v>
      </c>
      <c r="F15" s="298"/>
      <c r="G15" s="297" t="s">
        <v>115</v>
      </c>
      <c r="H15" s="298"/>
      <c r="I15" s="297" t="s">
        <v>115</v>
      </c>
      <c r="J15" s="298"/>
      <c r="K15" s="297" t="s">
        <v>115</v>
      </c>
      <c r="L15" s="298"/>
      <c r="M15" s="297" t="s">
        <v>338</v>
      </c>
      <c r="N15" s="298"/>
      <c r="O15" s="297" t="s">
        <v>339</v>
      </c>
      <c r="P15" s="298"/>
      <c r="Q15" s="297" t="s">
        <v>348</v>
      </c>
      <c r="R15" s="298"/>
      <c r="S15" s="346">
        <v>192000</v>
      </c>
      <c r="T15" s="347"/>
      <c r="U15" s="478" t="s">
        <v>251</v>
      </c>
      <c r="V15" s="478"/>
      <c r="W15" s="127"/>
      <c r="X15" s="127"/>
      <c r="Y15" s="128">
        <v>1</v>
      </c>
      <c r="Z15" s="128">
        <v>1</v>
      </c>
      <c r="AA15" s="128">
        <v>1</v>
      </c>
      <c r="AB15" s="128">
        <v>1</v>
      </c>
      <c r="AC15" s="128">
        <v>1</v>
      </c>
      <c r="AD15" s="128">
        <v>1</v>
      </c>
      <c r="AE15" s="128">
        <v>1</v>
      </c>
      <c r="AF15" s="128">
        <v>1</v>
      </c>
      <c r="AG15" s="128">
        <v>1</v>
      </c>
      <c r="AH15" s="128">
        <v>1</v>
      </c>
      <c r="AI15" s="367">
        <f t="shared" si="0"/>
        <v>10</v>
      </c>
      <c r="AJ15" s="367"/>
      <c r="AK15" s="59"/>
    </row>
    <row r="16" spans="3:37" ht="13" customHeight="1">
      <c r="C16" s="259"/>
      <c r="D16" s="61"/>
      <c r="E16" s="481"/>
      <c r="F16" s="482"/>
      <c r="G16" s="481"/>
      <c r="H16" s="482"/>
      <c r="I16" s="481"/>
      <c r="J16" s="482"/>
      <c r="K16" s="481"/>
      <c r="L16" s="482"/>
      <c r="M16" s="481"/>
      <c r="N16" s="482"/>
      <c r="O16" s="481"/>
      <c r="P16" s="482"/>
      <c r="Q16" s="481"/>
      <c r="R16" s="482"/>
      <c r="S16" s="485"/>
      <c r="T16" s="486"/>
      <c r="U16" s="478" t="s">
        <v>323</v>
      </c>
      <c r="V16" s="478"/>
      <c r="W16" s="127"/>
      <c r="X16" s="127"/>
      <c r="Y16" s="128">
        <v>1</v>
      </c>
      <c r="Z16" s="128">
        <v>1</v>
      </c>
      <c r="AA16" s="128"/>
      <c r="AB16" s="128"/>
      <c r="AC16" s="128"/>
      <c r="AD16" s="128"/>
      <c r="AE16" s="128"/>
      <c r="AF16" s="128"/>
      <c r="AG16" s="128"/>
      <c r="AH16" s="128"/>
      <c r="AI16" s="367">
        <f t="shared" si="0"/>
        <v>2</v>
      </c>
      <c r="AJ16" s="367"/>
      <c r="AK16" s="59"/>
    </row>
    <row r="17" spans="3:37" ht="13" customHeight="1">
      <c r="C17" s="259"/>
      <c r="D17" s="61"/>
      <c r="E17" s="299"/>
      <c r="F17" s="300"/>
      <c r="G17" s="299"/>
      <c r="H17" s="300"/>
      <c r="I17" s="299"/>
      <c r="J17" s="300"/>
      <c r="K17" s="299"/>
      <c r="L17" s="300"/>
      <c r="M17" s="299"/>
      <c r="N17" s="300"/>
      <c r="O17" s="299"/>
      <c r="P17" s="300"/>
      <c r="Q17" s="299"/>
      <c r="R17" s="300"/>
      <c r="S17" s="348"/>
      <c r="T17" s="349"/>
      <c r="U17" s="478" t="s">
        <v>410</v>
      </c>
      <c r="V17" s="478"/>
      <c r="W17" s="127"/>
      <c r="X17" s="127"/>
      <c r="Y17" s="128">
        <v>1</v>
      </c>
      <c r="Z17" s="128">
        <v>1</v>
      </c>
      <c r="AA17" s="128"/>
      <c r="AB17" s="128"/>
      <c r="AC17" s="128"/>
      <c r="AD17" s="128"/>
      <c r="AE17" s="128"/>
      <c r="AF17" s="128"/>
      <c r="AG17" s="128"/>
      <c r="AH17" s="128"/>
      <c r="AI17" s="367">
        <f t="shared" si="0"/>
        <v>2</v>
      </c>
      <c r="AJ17" s="367"/>
      <c r="AK17" s="59"/>
    </row>
    <row r="18" spans="3:37" ht="13" customHeight="1">
      <c r="C18" s="259"/>
      <c r="D18" s="61"/>
      <c r="E18" s="334" t="s">
        <v>115</v>
      </c>
      <c r="F18" s="335"/>
      <c r="G18" s="334" t="s">
        <v>115</v>
      </c>
      <c r="H18" s="335"/>
      <c r="I18" s="334" t="s">
        <v>115</v>
      </c>
      <c r="J18" s="335"/>
      <c r="K18" s="334" t="s">
        <v>115</v>
      </c>
      <c r="L18" s="335"/>
      <c r="M18" s="334" t="s">
        <v>340</v>
      </c>
      <c r="N18" s="335"/>
      <c r="O18" s="334" t="s">
        <v>341</v>
      </c>
      <c r="P18" s="335"/>
      <c r="Q18" s="334" t="s">
        <v>349</v>
      </c>
      <c r="R18" s="335"/>
      <c r="S18" s="338">
        <v>1800</v>
      </c>
      <c r="T18" s="339"/>
      <c r="U18" s="372" t="s">
        <v>251</v>
      </c>
      <c r="V18" s="372"/>
      <c r="W18" s="129">
        <v>10</v>
      </c>
      <c r="X18" s="129">
        <v>10</v>
      </c>
      <c r="Y18" s="126">
        <v>12</v>
      </c>
      <c r="Z18" s="126">
        <v>12</v>
      </c>
      <c r="AA18" s="126">
        <v>12</v>
      </c>
      <c r="AB18" s="126">
        <v>13</v>
      </c>
      <c r="AC18" s="126">
        <v>14</v>
      </c>
      <c r="AD18" s="126">
        <v>16</v>
      </c>
      <c r="AE18" s="126">
        <v>17</v>
      </c>
      <c r="AF18" s="126">
        <v>18</v>
      </c>
      <c r="AG18" s="126">
        <v>18</v>
      </c>
      <c r="AH18" s="126">
        <v>18</v>
      </c>
      <c r="AI18" s="362">
        <f t="shared" si="0"/>
        <v>170</v>
      </c>
      <c r="AJ18" s="362"/>
      <c r="AK18" s="59"/>
    </row>
    <row r="19" spans="3:37" ht="13" customHeight="1">
      <c r="C19" s="259"/>
      <c r="D19" s="61"/>
      <c r="E19" s="479"/>
      <c r="F19" s="480"/>
      <c r="G19" s="479"/>
      <c r="H19" s="480"/>
      <c r="I19" s="479"/>
      <c r="J19" s="480"/>
      <c r="K19" s="479"/>
      <c r="L19" s="480"/>
      <c r="M19" s="479"/>
      <c r="N19" s="480"/>
      <c r="O19" s="479"/>
      <c r="P19" s="480"/>
      <c r="Q19" s="479"/>
      <c r="R19" s="480"/>
      <c r="S19" s="483"/>
      <c r="T19" s="484"/>
      <c r="U19" s="372" t="s">
        <v>323</v>
      </c>
      <c r="V19" s="372"/>
      <c r="W19" s="129">
        <v>10</v>
      </c>
      <c r="X19" s="129">
        <v>10</v>
      </c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362">
        <f t="shared" si="0"/>
        <v>20</v>
      </c>
      <c r="AJ19" s="362"/>
      <c r="AK19" s="59"/>
    </row>
    <row r="20" spans="3:37" ht="13" customHeight="1">
      <c r="C20" s="259"/>
      <c r="D20" s="61"/>
      <c r="E20" s="336"/>
      <c r="F20" s="337"/>
      <c r="G20" s="336"/>
      <c r="H20" s="337"/>
      <c r="I20" s="336"/>
      <c r="J20" s="337"/>
      <c r="K20" s="336"/>
      <c r="L20" s="337"/>
      <c r="M20" s="336"/>
      <c r="N20" s="337"/>
      <c r="O20" s="336"/>
      <c r="P20" s="337"/>
      <c r="Q20" s="336"/>
      <c r="R20" s="337"/>
      <c r="S20" s="340"/>
      <c r="T20" s="341"/>
      <c r="U20" s="372" t="s">
        <v>410</v>
      </c>
      <c r="V20" s="372"/>
      <c r="W20" s="129">
        <v>10</v>
      </c>
      <c r="X20" s="129">
        <v>0</v>
      </c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362">
        <f t="shared" si="0"/>
        <v>10</v>
      </c>
      <c r="AJ20" s="362"/>
      <c r="AK20" s="59"/>
    </row>
    <row r="21" spans="3:37" ht="12" customHeight="1">
      <c r="C21" s="259"/>
      <c r="D21" s="61"/>
      <c r="E21" s="255"/>
      <c r="F21" s="255"/>
      <c r="G21" s="255"/>
      <c r="H21" s="255"/>
      <c r="I21" s="255"/>
      <c r="J21" s="255"/>
      <c r="K21" s="272"/>
      <c r="L21" s="273"/>
      <c r="M21" s="272"/>
      <c r="N21" s="273"/>
      <c r="O21" s="272"/>
      <c r="P21" s="273"/>
      <c r="Q21" s="272"/>
      <c r="R21" s="325"/>
      <c r="S21" s="255"/>
      <c r="T21" s="255"/>
      <c r="U21" s="272" t="s">
        <v>251</v>
      </c>
      <c r="V21" s="273"/>
      <c r="W21" s="133">
        <f t="shared" ref="W21:AI21" si="1">SUM(W12+W15+W18)</f>
        <v>13</v>
      </c>
      <c r="X21" s="133">
        <f t="shared" si="1"/>
        <v>14</v>
      </c>
      <c r="Y21" s="133">
        <f t="shared" si="1"/>
        <v>15</v>
      </c>
      <c r="Z21" s="133">
        <f t="shared" si="1"/>
        <v>13</v>
      </c>
      <c r="AA21" s="133">
        <f t="shared" si="1"/>
        <v>13</v>
      </c>
      <c r="AB21" s="133">
        <f t="shared" si="1"/>
        <v>14</v>
      </c>
      <c r="AC21" s="133">
        <f t="shared" si="1"/>
        <v>15</v>
      </c>
      <c r="AD21" s="133">
        <f t="shared" si="1"/>
        <v>17</v>
      </c>
      <c r="AE21" s="133">
        <f t="shared" si="1"/>
        <v>18</v>
      </c>
      <c r="AF21" s="133">
        <f t="shared" si="1"/>
        <v>19</v>
      </c>
      <c r="AG21" s="133">
        <f t="shared" si="1"/>
        <v>19</v>
      </c>
      <c r="AH21" s="133">
        <f t="shared" si="1"/>
        <v>19</v>
      </c>
      <c r="AI21" s="476">
        <f t="shared" si="1"/>
        <v>189</v>
      </c>
      <c r="AJ21" s="477"/>
      <c r="AK21" s="59"/>
    </row>
    <row r="22" spans="3:37" ht="12" customHeight="1">
      <c r="C22" s="259"/>
      <c r="D22" s="61"/>
      <c r="E22" s="255"/>
      <c r="F22" s="255"/>
      <c r="G22" s="255"/>
      <c r="H22" s="255"/>
      <c r="I22" s="255"/>
      <c r="J22" s="255"/>
      <c r="K22" s="272"/>
      <c r="L22" s="273"/>
      <c r="M22" s="272"/>
      <c r="N22" s="273"/>
      <c r="O22" s="272"/>
      <c r="P22" s="273"/>
      <c r="Q22" s="272"/>
      <c r="R22" s="325"/>
      <c r="S22" s="255"/>
      <c r="T22" s="255"/>
      <c r="U22" s="272" t="s">
        <v>323</v>
      </c>
      <c r="V22" s="273"/>
      <c r="W22" s="133">
        <f t="shared" ref="W22:AI22" si="2">SUM(W13+W16+W19)</f>
        <v>13</v>
      </c>
      <c r="X22" s="133">
        <f t="shared" si="2"/>
        <v>14</v>
      </c>
      <c r="Y22" s="133">
        <f t="shared" si="2"/>
        <v>1</v>
      </c>
      <c r="Z22" s="133">
        <f t="shared" si="2"/>
        <v>1</v>
      </c>
      <c r="AA22" s="133">
        <f t="shared" si="2"/>
        <v>0</v>
      </c>
      <c r="AB22" s="133">
        <f t="shared" si="2"/>
        <v>0</v>
      </c>
      <c r="AC22" s="133">
        <f t="shared" si="2"/>
        <v>0</v>
      </c>
      <c r="AD22" s="133">
        <f t="shared" si="2"/>
        <v>0</v>
      </c>
      <c r="AE22" s="133">
        <f t="shared" si="2"/>
        <v>0</v>
      </c>
      <c r="AF22" s="133">
        <f t="shared" si="2"/>
        <v>0</v>
      </c>
      <c r="AG22" s="133">
        <f t="shared" si="2"/>
        <v>0</v>
      </c>
      <c r="AH22" s="133">
        <f t="shared" si="2"/>
        <v>0</v>
      </c>
      <c r="AI22" s="476">
        <f t="shared" si="2"/>
        <v>29</v>
      </c>
      <c r="AJ22" s="477"/>
      <c r="AK22" s="59"/>
    </row>
    <row r="23" spans="3:37" ht="12" customHeight="1">
      <c r="C23" s="259"/>
      <c r="D23" s="61"/>
      <c r="E23" s="255"/>
      <c r="F23" s="255"/>
      <c r="G23" s="255"/>
      <c r="H23" s="255"/>
      <c r="I23" s="255"/>
      <c r="J23" s="255"/>
      <c r="K23" s="272"/>
      <c r="L23" s="273"/>
      <c r="M23" s="272"/>
      <c r="N23" s="273"/>
      <c r="O23" s="272"/>
      <c r="P23" s="273"/>
      <c r="Q23" s="272"/>
      <c r="R23" s="325"/>
      <c r="S23" s="255"/>
      <c r="T23" s="255"/>
      <c r="U23" s="272" t="s">
        <v>410</v>
      </c>
      <c r="V23" s="273"/>
      <c r="W23" s="133">
        <f t="shared" ref="W23:AI23" si="3">SUM(W14+W17+W20)</f>
        <v>13</v>
      </c>
      <c r="X23" s="133">
        <f t="shared" si="3"/>
        <v>0</v>
      </c>
      <c r="Y23" s="133">
        <f t="shared" si="3"/>
        <v>1</v>
      </c>
      <c r="Z23" s="133">
        <f t="shared" si="3"/>
        <v>1</v>
      </c>
      <c r="AA23" s="133">
        <f t="shared" si="3"/>
        <v>0</v>
      </c>
      <c r="AB23" s="133">
        <f t="shared" si="3"/>
        <v>0</v>
      </c>
      <c r="AC23" s="133">
        <f t="shared" si="3"/>
        <v>0</v>
      </c>
      <c r="AD23" s="133">
        <f t="shared" si="3"/>
        <v>0</v>
      </c>
      <c r="AE23" s="133">
        <f t="shared" si="3"/>
        <v>0</v>
      </c>
      <c r="AF23" s="133">
        <f t="shared" si="3"/>
        <v>0</v>
      </c>
      <c r="AG23" s="133">
        <f t="shared" si="3"/>
        <v>0</v>
      </c>
      <c r="AH23" s="133">
        <f t="shared" si="3"/>
        <v>0</v>
      </c>
      <c r="AI23" s="476">
        <f t="shared" si="3"/>
        <v>15</v>
      </c>
      <c r="AJ23" s="477"/>
      <c r="AK23" s="59"/>
    </row>
    <row r="24" spans="3:37" ht="21" customHeight="1">
      <c r="C24" s="259"/>
      <c r="D24" s="61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9"/>
    </row>
    <row r="25" spans="3:37" ht="21" customHeight="1">
      <c r="C25" s="259"/>
      <c r="D25" s="61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4" t="s">
        <v>411</v>
      </c>
      <c r="Y25" s="54">
        <v>2019</v>
      </c>
      <c r="Z25" s="54" t="s">
        <v>332</v>
      </c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9"/>
    </row>
    <row r="26" spans="3:37" ht="24" customHeight="1">
      <c r="C26" s="260"/>
      <c r="D26" s="62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9"/>
    </row>
    <row r="27" spans="3:37">
      <c r="C27" s="277" t="s">
        <v>106</v>
      </c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9"/>
    </row>
    <row r="28" spans="3:37">
      <c r="C28" s="280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81"/>
      <c r="AI28" s="281"/>
      <c r="AJ28" s="281"/>
      <c r="AK28" s="282"/>
    </row>
    <row r="29" spans="3:37">
      <c r="C29" s="283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  <c r="AG29" s="284"/>
      <c r="AH29" s="284"/>
      <c r="AI29" s="284"/>
      <c r="AJ29" s="284"/>
      <c r="AK29" s="285"/>
    </row>
    <row r="32" spans="3:37">
      <c r="C32" t="s">
        <v>533</v>
      </c>
    </row>
    <row r="34" spans="3:33" ht="21" customHeight="1"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4" t="s">
        <v>104</v>
      </c>
      <c r="AF34" s="55" t="s">
        <v>103</v>
      </c>
      <c r="AG34" s="54" t="s">
        <v>102</v>
      </c>
    </row>
    <row r="35" spans="3:33">
      <c r="C35" s="68" t="s">
        <v>105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</row>
    <row r="36" spans="3:33">
      <c r="C36" s="71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3"/>
    </row>
    <row r="37" spans="3:33" ht="24" customHeight="1">
      <c r="C37" s="258" t="s">
        <v>107</v>
      </c>
      <c r="D37" s="60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7"/>
    </row>
    <row r="38" spans="3:33" ht="21" customHeight="1">
      <c r="C38" s="259"/>
      <c r="D38" s="61"/>
      <c r="E38" s="58" t="s">
        <v>474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9"/>
    </row>
    <row r="39" spans="3:33" ht="21" customHeight="1">
      <c r="C39" s="259"/>
      <c r="D39" s="61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261"/>
      <c r="AF39" s="261"/>
      <c r="AG39" s="59"/>
    </row>
    <row r="40" spans="3:33" ht="21" customHeight="1">
      <c r="C40" s="259"/>
      <c r="D40" s="61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9"/>
    </row>
    <row r="41" spans="3:33" ht="21" customHeight="1">
      <c r="C41" s="259"/>
      <c r="D41" s="61"/>
      <c r="E41" s="272" t="s">
        <v>468</v>
      </c>
      <c r="F41" s="273"/>
      <c r="G41" s="272" t="s">
        <v>376</v>
      </c>
      <c r="H41" s="273"/>
      <c r="I41" s="272" t="s">
        <v>353</v>
      </c>
      <c r="J41" s="273"/>
      <c r="K41" s="272" t="s">
        <v>354</v>
      </c>
      <c r="L41" s="273"/>
      <c r="M41" s="272" t="s">
        <v>355</v>
      </c>
      <c r="N41" s="273"/>
      <c r="O41" s="272" t="s">
        <v>356</v>
      </c>
      <c r="P41" s="273"/>
      <c r="Q41" s="272" t="s">
        <v>352</v>
      </c>
      <c r="R41" s="273"/>
      <c r="S41" s="272" t="s">
        <v>357</v>
      </c>
      <c r="T41" s="273"/>
      <c r="U41" s="272" t="s">
        <v>358</v>
      </c>
      <c r="V41" s="273"/>
      <c r="W41" s="272" t="s">
        <v>359</v>
      </c>
      <c r="X41" s="273"/>
      <c r="Y41" s="272" t="s">
        <v>360</v>
      </c>
      <c r="Z41" s="273"/>
      <c r="AA41" s="272" t="s">
        <v>361</v>
      </c>
      <c r="AB41" s="273"/>
      <c r="AC41" s="272" t="s">
        <v>362</v>
      </c>
      <c r="AD41" s="273"/>
      <c r="AE41" s="376" t="s">
        <v>375</v>
      </c>
      <c r="AF41" s="377"/>
      <c r="AG41" s="59"/>
    </row>
    <row r="42" spans="3:33" ht="21" customHeight="1">
      <c r="C42" s="259"/>
      <c r="D42" s="61"/>
      <c r="E42" s="474" t="s">
        <v>284</v>
      </c>
      <c r="F42" s="475"/>
      <c r="G42" s="472"/>
      <c r="H42" s="473"/>
      <c r="I42" s="472"/>
      <c r="J42" s="473"/>
      <c r="K42" s="472"/>
      <c r="L42" s="473"/>
      <c r="M42" s="472"/>
      <c r="N42" s="473"/>
      <c r="O42" s="472"/>
      <c r="P42" s="473"/>
      <c r="Q42" s="472"/>
      <c r="R42" s="473"/>
      <c r="S42" s="472"/>
      <c r="T42" s="473"/>
      <c r="U42" s="472"/>
      <c r="V42" s="473"/>
      <c r="W42" s="472"/>
      <c r="X42" s="473"/>
      <c r="Y42" s="472"/>
      <c r="Z42" s="473"/>
      <c r="AA42" s="472"/>
      <c r="AB42" s="473"/>
      <c r="AC42" s="472"/>
      <c r="AD42" s="473"/>
      <c r="AE42" s="374"/>
      <c r="AF42" s="375"/>
      <c r="AG42" s="59"/>
    </row>
    <row r="43" spans="3:33" ht="13" customHeight="1">
      <c r="C43" s="259"/>
      <c r="D43" s="61"/>
      <c r="E43" s="334" t="s">
        <v>469</v>
      </c>
      <c r="F43" s="335"/>
      <c r="G43" s="326">
        <v>2000909</v>
      </c>
      <c r="H43" s="327"/>
      <c r="I43" s="326">
        <v>2000909</v>
      </c>
      <c r="J43" s="327"/>
      <c r="K43" s="326">
        <v>2000909</v>
      </c>
      <c r="L43" s="327"/>
      <c r="M43" s="326">
        <v>2000909</v>
      </c>
      <c r="N43" s="327"/>
      <c r="O43" s="326">
        <v>2000909</v>
      </c>
      <c r="P43" s="327"/>
      <c r="Q43" s="326">
        <v>2000909</v>
      </c>
      <c r="R43" s="327"/>
      <c r="S43" s="326">
        <v>2000909</v>
      </c>
      <c r="T43" s="327"/>
      <c r="U43" s="326">
        <v>2000909</v>
      </c>
      <c r="V43" s="327"/>
      <c r="W43" s="326">
        <v>2000909</v>
      </c>
      <c r="X43" s="327"/>
      <c r="Y43" s="326">
        <v>2000909</v>
      </c>
      <c r="Z43" s="327"/>
      <c r="AA43" s="326">
        <v>2000909</v>
      </c>
      <c r="AB43" s="327"/>
      <c r="AC43" s="326">
        <v>2000909</v>
      </c>
      <c r="AD43" s="327"/>
      <c r="AE43" s="338">
        <f>SUM(G43:AD44)</f>
        <v>24010908</v>
      </c>
      <c r="AF43" s="339"/>
      <c r="AG43" s="59"/>
    </row>
    <row r="44" spans="3:33" ht="13" customHeight="1">
      <c r="C44" s="259"/>
      <c r="D44" s="61"/>
      <c r="E44" s="336"/>
      <c r="F44" s="337"/>
      <c r="G44" s="328"/>
      <c r="H44" s="329"/>
      <c r="I44" s="328"/>
      <c r="J44" s="329"/>
      <c r="K44" s="328"/>
      <c r="L44" s="329"/>
      <c r="M44" s="328"/>
      <c r="N44" s="329"/>
      <c r="O44" s="328"/>
      <c r="P44" s="329"/>
      <c r="Q44" s="328"/>
      <c r="R44" s="329"/>
      <c r="S44" s="328"/>
      <c r="T44" s="329"/>
      <c r="U44" s="328"/>
      <c r="V44" s="329"/>
      <c r="W44" s="328"/>
      <c r="X44" s="329"/>
      <c r="Y44" s="328"/>
      <c r="Z44" s="329"/>
      <c r="AA44" s="328"/>
      <c r="AB44" s="329"/>
      <c r="AC44" s="328"/>
      <c r="AD44" s="329"/>
      <c r="AE44" s="340"/>
      <c r="AF44" s="341"/>
      <c r="AG44" s="59"/>
    </row>
    <row r="45" spans="3:33" ht="13" customHeight="1">
      <c r="C45" s="259"/>
      <c r="D45" s="61"/>
      <c r="E45" s="297" t="s">
        <v>470</v>
      </c>
      <c r="F45" s="298"/>
      <c r="G45" s="330">
        <v>23000000</v>
      </c>
      <c r="H45" s="331"/>
      <c r="I45" s="330">
        <v>23000000</v>
      </c>
      <c r="J45" s="331"/>
      <c r="K45" s="330">
        <v>23000000</v>
      </c>
      <c r="L45" s="331"/>
      <c r="M45" s="330">
        <v>23000000</v>
      </c>
      <c r="N45" s="331"/>
      <c r="O45" s="330">
        <v>23000000</v>
      </c>
      <c r="P45" s="331"/>
      <c r="Q45" s="330">
        <v>23000000</v>
      </c>
      <c r="R45" s="331"/>
      <c r="S45" s="330">
        <v>23000000</v>
      </c>
      <c r="T45" s="331"/>
      <c r="U45" s="330">
        <v>23000000</v>
      </c>
      <c r="V45" s="331"/>
      <c r="W45" s="330">
        <v>23000000</v>
      </c>
      <c r="X45" s="331"/>
      <c r="Y45" s="330">
        <v>23000000</v>
      </c>
      <c r="Z45" s="331"/>
      <c r="AA45" s="330">
        <v>23000000</v>
      </c>
      <c r="AB45" s="331"/>
      <c r="AC45" s="330">
        <v>23000000</v>
      </c>
      <c r="AD45" s="331"/>
      <c r="AE45" s="346">
        <f>SUM(G45:AD46)</f>
        <v>276000000</v>
      </c>
      <c r="AF45" s="347"/>
      <c r="AG45" s="59"/>
    </row>
    <row r="46" spans="3:33" ht="13" customHeight="1">
      <c r="C46" s="259"/>
      <c r="D46" s="61"/>
      <c r="E46" s="299"/>
      <c r="F46" s="300"/>
      <c r="G46" s="332"/>
      <c r="H46" s="333"/>
      <c r="I46" s="332"/>
      <c r="J46" s="333"/>
      <c r="K46" s="332"/>
      <c r="L46" s="333"/>
      <c r="M46" s="332"/>
      <c r="N46" s="333"/>
      <c r="O46" s="332"/>
      <c r="P46" s="333"/>
      <c r="Q46" s="332"/>
      <c r="R46" s="333"/>
      <c r="S46" s="332"/>
      <c r="T46" s="333"/>
      <c r="U46" s="332"/>
      <c r="V46" s="333"/>
      <c r="W46" s="332"/>
      <c r="X46" s="333"/>
      <c r="Y46" s="332"/>
      <c r="Z46" s="333"/>
      <c r="AA46" s="332"/>
      <c r="AB46" s="333"/>
      <c r="AC46" s="332"/>
      <c r="AD46" s="333"/>
      <c r="AE46" s="348"/>
      <c r="AF46" s="349"/>
      <c r="AG46" s="59"/>
    </row>
    <row r="47" spans="3:33" ht="13" customHeight="1">
      <c r="C47" s="259"/>
      <c r="D47" s="61"/>
      <c r="E47" s="464" t="s">
        <v>285</v>
      </c>
      <c r="F47" s="465"/>
      <c r="G47" s="468"/>
      <c r="H47" s="469"/>
      <c r="I47" s="448"/>
      <c r="J47" s="449"/>
      <c r="K47" s="448"/>
      <c r="L47" s="449"/>
      <c r="M47" s="448"/>
      <c r="N47" s="449"/>
      <c r="O47" s="448"/>
      <c r="P47" s="449"/>
      <c r="Q47" s="448"/>
      <c r="R47" s="449"/>
      <c r="S47" s="452"/>
      <c r="T47" s="453"/>
      <c r="U47" s="456"/>
      <c r="V47" s="457"/>
      <c r="W47" s="460"/>
      <c r="X47" s="461"/>
      <c r="Y47" s="460"/>
      <c r="Z47" s="461"/>
      <c r="AA47" s="456"/>
      <c r="AB47" s="457"/>
      <c r="AC47" s="440"/>
      <c r="AD47" s="441"/>
      <c r="AE47" s="444"/>
      <c r="AF47" s="445"/>
      <c r="AG47" s="59"/>
    </row>
    <row r="48" spans="3:33" ht="13" customHeight="1">
      <c r="C48" s="259"/>
      <c r="D48" s="61"/>
      <c r="E48" s="466"/>
      <c r="F48" s="467"/>
      <c r="G48" s="470"/>
      <c r="H48" s="471"/>
      <c r="I48" s="450"/>
      <c r="J48" s="451"/>
      <c r="K48" s="450"/>
      <c r="L48" s="451"/>
      <c r="M48" s="450"/>
      <c r="N48" s="451"/>
      <c r="O48" s="450"/>
      <c r="P48" s="451"/>
      <c r="Q48" s="450"/>
      <c r="R48" s="451"/>
      <c r="S48" s="454"/>
      <c r="T48" s="455"/>
      <c r="U48" s="458"/>
      <c r="V48" s="459"/>
      <c r="W48" s="462"/>
      <c r="X48" s="463"/>
      <c r="Y48" s="462"/>
      <c r="Z48" s="463"/>
      <c r="AA48" s="458"/>
      <c r="AB48" s="459"/>
      <c r="AC48" s="442"/>
      <c r="AD48" s="443"/>
      <c r="AE48" s="446"/>
      <c r="AF48" s="447"/>
      <c r="AG48" s="59"/>
    </row>
    <row r="49" spans="3:33" ht="13" customHeight="1">
      <c r="C49" s="259"/>
      <c r="D49" s="61"/>
      <c r="E49" s="297" t="s">
        <v>471</v>
      </c>
      <c r="F49" s="298"/>
      <c r="G49" s="330">
        <v>10000000</v>
      </c>
      <c r="H49" s="331"/>
      <c r="I49" s="330">
        <v>10000000</v>
      </c>
      <c r="J49" s="331"/>
      <c r="K49" s="330">
        <v>10000000</v>
      </c>
      <c r="L49" s="331"/>
      <c r="M49" s="330">
        <v>10000000</v>
      </c>
      <c r="N49" s="331"/>
      <c r="O49" s="330">
        <v>10000000</v>
      </c>
      <c r="P49" s="331"/>
      <c r="Q49" s="330">
        <v>10000000</v>
      </c>
      <c r="R49" s="331"/>
      <c r="S49" s="330">
        <v>10000000</v>
      </c>
      <c r="T49" s="331"/>
      <c r="U49" s="330">
        <v>10000000</v>
      </c>
      <c r="V49" s="331"/>
      <c r="W49" s="330">
        <v>10000000</v>
      </c>
      <c r="X49" s="331"/>
      <c r="Y49" s="330">
        <v>10000000</v>
      </c>
      <c r="Z49" s="331"/>
      <c r="AA49" s="330">
        <v>10000000</v>
      </c>
      <c r="AB49" s="331"/>
      <c r="AC49" s="330">
        <v>10000000</v>
      </c>
      <c r="AD49" s="331"/>
      <c r="AE49" s="330">
        <f>SUM(G49:AD50)</f>
        <v>120000000</v>
      </c>
      <c r="AF49" s="331"/>
      <c r="AG49" s="59"/>
    </row>
    <row r="50" spans="3:33" ht="13" customHeight="1">
      <c r="C50" s="259"/>
      <c r="D50" s="61"/>
      <c r="E50" s="299"/>
      <c r="F50" s="300"/>
      <c r="G50" s="332"/>
      <c r="H50" s="333"/>
      <c r="I50" s="332"/>
      <c r="J50" s="333"/>
      <c r="K50" s="332"/>
      <c r="L50" s="333"/>
      <c r="M50" s="332"/>
      <c r="N50" s="333"/>
      <c r="O50" s="332"/>
      <c r="P50" s="333"/>
      <c r="Q50" s="332"/>
      <c r="R50" s="333"/>
      <c r="S50" s="332"/>
      <c r="T50" s="333"/>
      <c r="U50" s="332"/>
      <c r="V50" s="333"/>
      <c r="W50" s="332"/>
      <c r="X50" s="333"/>
      <c r="Y50" s="332"/>
      <c r="Z50" s="333"/>
      <c r="AA50" s="332"/>
      <c r="AB50" s="333"/>
      <c r="AC50" s="332"/>
      <c r="AD50" s="333"/>
      <c r="AE50" s="332"/>
      <c r="AF50" s="333"/>
      <c r="AG50" s="59"/>
    </row>
    <row r="51" spans="3:33" ht="13" customHeight="1">
      <c r="C51" s="259"/>
      <c r="D51" s="61"/>
      <c r="E51" s="334" t="s">
        <v>470</v>
      </c>
      <c r="F51" s="335"/>
      <c r="G51" s="326">
        <v>10000000</v>
      </c>
      <c r="H51" s="327"/>
      <c r="I51" s="326">
        <v>10000000</v>
      </c>
      <c r="J51" s="327"/>
      <c r="K51" s="326">
        <v>10000000</v>
      </c>
      <c r="L51" s="327"/>
      <c r="M51" s="326">
        <v>10000000</v>
      </c>
      <c r="N51" s="327"/>
      <c r="O51" s="326">
        <v>10000000</v>
      </c>
      <c r="P51" s="327"/>
      <c r="Q51" s="326">
        <v>10000000</v>
      </c>
      <c r="R51" s="327"/>
      <c r="S51" s="326">
        <v>10000000</v>
      </c>
      <c r="T51" s="327"/>
      <c r="U51" s="326">
        <v>10000000</v>
      </c>
      <c r="V51" s="327"/>
      <c r="W51" s="326">
        <v>10000000</v>
      </c>
      <c r="X51" s="327"/>
      <c r="Y51" s="326">
        <v>10000000</v>
      </c>
      <c r="Z51" s="327"/>
      <c r="AA51" s="326">
        <v>10000000</v>
      </c>
      <c r="AB51" s="327"/>
      <c r="AC51" s="326">
        <v>10000000</v>
      </c>
      <c r="AD51" s="327"/>
      <c r="AE51" s="338">
        <f>SUM(G51:AD52)</f>
        <v>120000000</v>
      </c>
      <c r="AF51" s="339"/>
      <c r="AG51" s="59"/>
    </row>
    <row r="52" spans="3:33" ht="13" customHeight="1">
      <c r="C52" s="259"/>
      <c r="D52" s="61"/>
      <c r="E52" s="336"/>
      <c r="F52" s="337"/>
      <c r="G52" s="328"/>
      <c r="H52" s="329"/>
      <c r="I52" s="328"/>
      <c r="J52" s="329"/>
      <c r="K52" s="328"/>
      <c r="L52" s="329"/>
      <c r="M52" s="328"/>
      <c r="N52" s="329"/>
      <c r="O52" s="328"/>
      <c r="P52" s="329"/>
      <c r="Q52" s="328"/>
      <c r="R52" s="329"/>
      <c r="S52" s="328"/>
      <c r="T52" s="329"/>
      <c r="U52" s="328"/>
      <c r="V52" s="329"/>
      <c r="W52" s="328"/>
      <c r="X52" s="329"/>
      <c r="Y52" s="328"/>
      <c r="Z52" s="329"/>
      <c r="AA52" s="328"/>
      <c r="AB52" s="329"/>
      <c r="AC52" s="328"/>
      <c r="AD52" s="329"/>
      <c r="AE52" s="340"/>
      <c r="AF52" s="341"/>
      <c r="AG52" s="59"/>
    </row>
    <row r="53" spans="3:33" ht="13" customHeight="1">
      <c r="C53" s="259"/>
      <c r="D53" s="61"/>
      <c r="E53" s="464" t="s">
        <v>472</v>
      </c>
      <c r="F53" s="465"/>
      <c r="G53" s="468"/>
      <c r="H53" s="469"/>
      <c r="I53" s="448"/>
      <c r="J53" s="449"/>
      <c r="K53" s="448"/>
      <c r="L53" s="449"/>
      <c r="M53" s="448"/>
      <c r="N53" s="449"/>
      <c r="O53" s="448"/>
      <c r="P53" s="449"/>
      <c r="Q53" s="448"/>
      <c r="R53" s="449"/>
      <c r="S53" s="452"/>
      <c r="T53" s="453"/>
      <c r="U53" s="456"/>
      <c r="V53" s="457"/>
      <c r="W53" s="460"/>
      <c r="X53" s="461"/>
      <c r="Y53" s="460"/>
      <c r="Z53" s="461"/>
      <c r="AA53" s="456"/>
      <c r="AB53" s="457"/>
      <c r="AC53" s="440"/>
      <c r="AD53" s="441"/>
      <c r="AE53" s="444"/>
      <c r="AF53" s="445"/>
      <c r="AG53" s="59"/>
    </row>
    <row r="54" spans="3:33" ht="13" customHeight="1">
      <c r="C54" s="259"/>
      <c r="D54" s="61"/>
      <c r="E54" s="466"/>
      <c r="F54" s="467"/>
      <c r="G54" s="470"/>
      <c r="H54" s="471"/>
      <c r="I54" s="450"/>
      <c r="J54" s="451"/>
      <c r="K54" s="450"/>
      <c r="L54" s="451"/>
      <c r="M54" s="450"/>
      <c r="N54" s="451"/>
      <c r="O54" s="450"/>
      <c r="P54" s="451"/>
      <c r="Q54" s="450"/>
      <c r="R54" s="451"/>
      <c r="S54" s="454"/>
      <c r="T54" s="455"/>
      <c r="U54" s="458"/>
      <c r="V54" s="459"/>
      <c r="W54" s="462"/>
      <c r="X54" s="463"/>
      <c r="Y54" s="462"/>
      <c r="Z54" s="463"/>
      <c r="AA54" s="458"/>
      <c r="AB54" s="459"/>
      <c r="AC54" s="442"/>
      <c r="AD54" s="443"/>
      <c r="AE54" s="446"/>
      <c r="AF54" s="447"/>
      <c r="AG54" s="59"/>
    </row>
    <row r="55" spans="3:33" ht="13" customHeight="1">
      <c r="C55" s="259"/>
      <c r="D55" s="61"/>
      <c r="E55" s="334" t="s">
        <v>471</v>
      </c>
      <c r="F55" s="335"/>
      <c r="G55" s="434">
        <f>G43-G49</f>
        <v>-7999091</v>
      </c>
      <c r="H55" s="335"/>
      <c r="I55" s="434">
        <f t="shared" ref="I55" si="4">I43-I49</f>
        <v>-7999091</v>
      </c>
      <c r="J55" s="335"/>
      <c r="K55" s="434">
        <f t="shared" ref="K55" si="5">K43-K49</f>
        <v>-7999091</v>
      </c>
      <c r="L55" s="335"/>
      <c r="M55" s="434">
        <f t="shared" ref="M55" si="6">M43-M49</f>
        <v>-7999091</v>
      </c>
      <c r="N55" s="335"/>
      <c r="O55" s="434">
        <f t="shared" ref="O55" si="7">O43-O49</f>
        <v>-7999091</v>
      </c>
      <c r="P55" s="335"/>
      <c r="Q55" s="434">
        <f t="shared" ref="Q55" si="8">Q43-Q49</f>
        <v>-7999091</v>
      </c>
      <c r="R55" s="335"/>
      <c r="S55" s="434">
        <f t="shared" ref="S55" si="9">S43-S49</f>
        <v>-7999091</v>
      </c>
      <c r="T55" s="335"/>
      <c r="U55" s="434">
        <f t="shared" ref="U55" si="10">U43-U49</f>
        <v>-7999091</v>
      </c>
      <c r="V55" s="335"/>
      <c r="W55" s="434">
        <f t="shared" ref="W55" si="11">W43-W49</f>
        <v>-7999091</v>
      </c>
      <c r="X55" s="335"/>
      <c r="Y55" s="434">
        <f t="shared" ref="Y55" si="12">Y43-Y49</f>
        <v>-7999091</v>
      </c>
      <c r="Z55" s="335"/>
      <c r="AA55" s="434">
        <f t="shared" ref="AA55" si="13">AA43-AA49</f>
        <v>-7999091</v>
      </c>
      <c r="AB55" s="335"/>
      <c r="AC55" s="434">
        <f t="shared" ref="AC55" si="14">AC43-AC49</f>
        <v>-7999091</v>
      </c>
      <c r="AD55" s="335"/>
      <c r="AE55" s="338">
        <f>SUM(G55:AD56)</f>
        <v>-95989092</v>
      </c>
      <c r="AF55" s="339"/>
      <c r="AG55" s="59"/>
    </row>
    <row r="56" spans="3:33" ht="13" customHeight="1">
      <c r="C56" s="259"/>
      <c r="D56" s="61"/>
      <c r="E56" s="336"/>
      <c r="F56" s="337"/>
      <c r="G56" s="336"/>
      <c r="H56" s="337"/>
      <c r="I56" s="336"/>
      <c r="J56" s="337"/>
      <c r="K56" s="336"/>
      <c r="L56" s="337"/>
      <c r="M56" s="336"/>
      <c r="N56" s="337"/>
      <c r="O56" s="336"/>
      <c r="P56" s="337"/>
      <c r="Q56" s="336"/>
      <c r="R56" s="337"/>
      <c r="S56" s="336"/>
      <c r="T56" s="337"/>
      <c r="U56" s="336"/>
      <c r="V56" s="337"/>
      <c r="W56" s="336"/>
      <c r="X56" s="337"/>
      <c r="Y56" s="336"/>
      <c r="Z56" s="337"/>
      <c r="AA56" s="336"/>
      <c r="AB56" s="337"/>
      <c r="AC56" s="336"/>
      <c r="AD56" s="337"/>
      <c r="AE56" s="340"/>
      <c r="AF56" s="341"/>
      <c r="AG56" s="59"/>
    </row>
    <row r="57" spans="3:33" ht="13" customHeight="1">
      <c r="C57" s="259"/>
      <c r="D57" s="61"/>
      <c r="E57" s="439" t="s">
        <v>470</v>
      </c>
      <c r="F57" s="436"/>
      <c r="G57" s="435">
        <f>G45-G51</f>
        <v>13000000</v>
      </c>
      <c r="H57" s="436"/>
      <c r="I57" s="435">
        <f t="shared" ref="I57" si="15">I45-I51</f>
        <v>13000000</v>
      </c>
      <c r="J57" s="436"/>
      <c r="K57" s="435">
        <f t="shared" ref="K57" si="16">K45-K51</f>
        <v>13000000</v>
      </c>
      <c r="L57" s="436"/>
      <c r="M57" s="435">
        <f t="shared" ref="M57" si="17">M45-M51</f>
        <v>13000000</v>
      </c>
      <c r="N57" s="436"/>
      <c r="O57" s="435">
        <f t="shared" ref="O57" si="18">O45-O51</f>
        <v>13000000</v>
      </c>
      <c r="P57" s="436"/>
      <c r="Q57" s="435">
        <f t="shared" ref="Q57" si="19">Q45-Q51</f>
        <v>13000000</v>
      </c>
      <c r="R57" s="436"/>
      <c r="S57" s="435">
        <f t="shared" ref="S57" si="20">S45-S51</f>
        <v>13000000</v>
      </c>
      <c r="T57" s="436"/>
      <c r="U57" s="435">
        <f t="shared" ref="U57" si="21">U45-U51</f>
        <v>13000000</v>
      </c>
      <c r="V57" s="436"/>
      <c r="W57" s="435">
        <f t="shared" ref="W57" si="22">W45-W51</f>
        <v>13000000</v>
      </c>
      <c r="X57" s="436"/>
      <c r="Y57" s="435">
        <f t="shared" ref="Y57" si="23">Y45-Y51</f>
        <v>13000000</v>
      </c>
      <c r="Z57" s="436"/>
      <c r="AA57" s="435">
        <f t="shared" ref="AA57" si="24">AA45-AA51</f>
        <v>13000000</v>
      </c>
      <c r="AB57" s="436"/>
      <c r="AC57" s="435">
        <f t="shared" ref="AC57" si="25">AC45-AC51</f>
        <v>13000000</v>
      </c>
      <c r="AD57" s="436"/>
      <c r="AE57" s="346">
        <f>SUM(G57:AD58)</f>
        <v>156000000</v>
      </c>
      <c r="AF57" s="347"/>
      <c r="AG57" s="59"/>
    </row>
    <row r="58" spans="3:33" ht="13" customHeight="1">
      <c r="C58" s="259"/>
      <c r="D58" s="61"/>
      <c r="E58" s="437"/>
      <c r="F58" s="438"/>
      <c r="G58" s="437"/>
      <c r="H58" s="438"/>
      <c r="I58" s="437"/>
      <c r="J58" s="438"/>
      <c r="K58" s="437"/>
      <c r="L58" s="438"/>
      <c r="M58" s="437"/>
      <c r="N58" s="438"/>
      <c r="O58" s="437"/>
      <c r="P58" s="438"/>
      <c r="Q58" s="437"/>
      <c r="R58" s="438"/>
      <c r="S58" s="437"/>
      <c r="T58" s="438"/>
      <c r="U58" s="437"/>
      <c r="V58" s="438"/>
      <c r="W58" s="437"/>
      <c r="X58" s="438"/>
      <c r="Y58" s="437"/>
      <c r="Z58" s="438"/>
      <c r="AA58" s="437"/>
      <c r="AB58" s="438"/>
      <c r="AC58" s="437"/>
      <c r="AD58" s="438"/>
      <c r="AE58" s="348"/>
      <c r="AF58" s="349"/>
      <c r="AG58" s="59"/>
    </row>
    <row r="59" spans="3:33" ht="21" customHeight="1">
      <c r="C59" s="259"/>
      <c r="D59" s="61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9"/>
    </row>
    <row r="60" spans="3:33" ht="21" customHeight="1">
      <c r="C60" s="259"/>
      <c r="D60" s="61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4" t="s">
        <v>411</v>
      </c>
      <c r="S60" s="54">
        <v>2019</v>
      </c>
      <c r="T60" s="54" t="s">
        <v>332</v>
      </c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9"/>
    </row>
    <row r="61" spans="3:33" ht="24" customHeight="1">
      <c r="C61" s="260"/>
      <c r="D61" s="62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9"/>
    </row>
    <row r="62" spans="3:33">
      <c r="C62" s="74" t="s">
        <v>106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6"/>
    </row>
    <row r="63" spans="3:33"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9"/>
    </row>
    <row r="64" spans="3:33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2"/>
    </row>
    <row r="67" spans="3:3">
      <c r="C67" t="s">
        <v>535</v>
      </c>
    </row>
    <row r="86" spans="3:3">
      <c r="C86" t="s">
        <v>481</v>
      </c>
    </row>
    <row r="105" spans="3:3">
      <c r="C105" t="s">
        <v>486</v>
      </c>
    </row>
  </sheetData>
  <mergeCells count="227">
    <mergeCell ref="U11:V11"/>
    <mergeCell ref="AI11:AJ11"/>
    <mergeCell ref="S11:T11"/>
    <mergeCell ref="C6:AK7"/>
    <mergeCell ref="C8:C26"/>
    <mergeCell ref="AI13:AJ13"/>
    <mergeCell ref="E11:F11"/>
    <mergeCell ref="G11:H11"/>
    <mergeCell ref="I11:J11"/>
    <mergeCell ref="K11:L11"/>
    <mergeCell ref="M11:N11"/>
    <mergeCell ref="O11:P11"/>
    <mergeCell ref="Q11:R11"/>
    <mergeCell ref="Q15:R17"/>
    <mergeCell ref="S15:T17"/>
    <mergeCell ref="O15:P17"/>
    <mergeCell ref="S18:T20"/>
    <mergeCell ref="E12:F14"/>
    <mergeCell ref="G12:H14"/>
    <mergeCell ref="I12:J14"/>
    <mergeCell ref="K12:L14"/>
    <mergeCell ref="M12:N14"/>
    <mergeCell ref="E15:F17"/>
    <mergeCell ref="G15:H17"/>
    <mergeCell ref="I15:J17"/>
    <mergeCell ref="K15:L17"/>
    <mergeCell ref="M15:N17"/>
    <mergeCell ref="O12:P14"/>
    <mergeCell ref="Q12:R14"/>
    <mergeCell ref="S12:T14"/>
    <mergeCell ref="E18:F20"/>
    <mergeCell ref="G18:H20"/>
    <mergeCell ref="I18:J20"/>
    <mergeCell ref="E21:F21"/>
    <mergeCell ref="G21:H21"/>
    <mergeCell ref="I21:J21"/>
    <mergeCell ref="C27:AK29"/>
    <mergeCell ref="AI18:AJ18"/>
    <mergeCell ref="AI20:AJ20"/>
    <mergeCell ref="Q18:R20"/>
    <mergeCell ref="K18:L20"/>
    <mergeCell ref="M18:N20"/>
    <mergeCell ref="O18:P20"/>
    <mergeCell ref="Q21:R21"/>
    <mergeCell ref="S21:T21"/>
    <mergeCell ref="K21:L21"/>
    <mergeCell ref="M21:N21"/>
    <mergeCell ref="O21:P21"/>
    <mergeCell ref="E23:F23"/>
    <mergeCell ref="G23:H23"/>
    <mergeCell ref="I23:J23"/>
    <mergeCell ref="K23:L23"/>
    <mergeCell ref="M23:N23"/>
    <mergeCell ref="O23:P23"/>
    <mergeCell ref="E22:F22"/>
    <mergeCell ref="G22:H22"/>
    <mergeCell ref="I22:J22"/>
    <mergeCell ref="K22:L22"/>
    <mergeCell ref="M22:N22"/>
    <mergeCell ref="U22:V22"/>
    <mergeCell ref="AI22:AJ22"/>
    <mergeCell ref="Q23:R23"/>
    <mergeCell ref="S23:T23"/>
    <mergeCell ref="O22:P22"/>
    <mergeCell ref="Q22:R22"/>
    <mergeCell ref="S22:T22"/>
    <mergeCell ref="U23:V23"/>
    <mergeCell ref="AI23:AJ23"/>
    <mergeCell ref="AI19:AJ19"/>
    <mergeCell ref="AI21:AJ21"/>
    <mergeCell ref="U21:V21"/>
    <mergeCell ref="U20:V20"/>
    <mergeCell ref="AI12:AJ12"/>
    <mergeCell ref="AI14:AJ14"/>
    <mergeCell ref="U18:V18"/>
    <mergeCell ref="U19:V19"/>
    <mergeCell ref="AI16:AJ16"/>
    <mergeCell ref="AI15:AJ15"/>
    <mergeCell ref="AI17:AJ17"/>
    <mergeCell ref="U16:V16"/>
    <mergeCell ref="U12:V12"/>
    <mergeCell ref="U13:V13"/>
    <mergeCell ref="U14:V14"/>
    <mergeCell ref="U15:V15"/>
    <mergeCell ref="U17:V17"/>
    <mergeCell ref="C37:C61"/>
    <mergeCell ref="AE39:AF39"/>
    <mergeCell ref="E41:F41"/>
    <mergeCell ref="G41:H41"/>
    <mergeCell ref="I41:J41"/>
    <mergeCell ref="K41:L41"/>
    <mergeCell ref="M41:N41"/>
    <mergeCell ref="O41:P41"/>
    <mergeCell ref="Q41:R41"/>
    <mergeCell ref="AE41:AF41"/>
    <mergeCell ref="E42:F42"/>
    <mergeCell ref="G42:H42"/>
    <mergeCell ref="I42:J42"/>
    <mergeCell ref="K42:L42"/>
    <mergeCell ref="M42:N42"/>
    <mergeCell ref="O42:P42"/>
    <mergeCell ref="Q42:R42"/>
    <mergeCell ref="S41:T41"/>
    <mergeCell ref="U41:V41"/>
    <mergeCell ref="W41:X41"/>
    <mergeCell ref="Y41:Z41"/>
    <mergeCell ref="AA41:AB41"/>
    <mergeCell ref="AC41:AD41"/>
    <mergeCell ref="AE42:AF42"/>
    <mergeCell ref="E43:F44"/>
    <mergeCell ref="G43:H44"/>
    <mergeCell ref="I43:J44"/>
    <mergeCell ref="K43:L44"/>
    <mergeCell ref="M43:N44"/>
    <mergeCell ref="O43:P44"/>
    <mergeCell ref="Q43:R44"/>
    <mergeCell ref="S42:T42"/>
    <mergeCell ref="U42:V42"/>
    <mergeCell ref="W42:X42"/>
    <mergeCell ref="Y42:Z42"/>
    <mergeCell ref="AA42:AB42"/>
    <mergeCell ref="AC42:AD42"/>
    <mergeCell ref="AE43:AF44"/>
    <mergeCell ref="E45:F46"/>
    <mergeCell ref="G45:H46"/>
    <mergeCell ref="I45:J46"/>
    <mergeCell ref="K45:L46"/>
    <mergeCell ref="M45:N46"/>
    <mergeCell ref="S43:T44"/>
    <mergeCell ref="U43:V44"/>
    <mergeCell ref="W43:X44"/>
    <mergeCell ref="Y43:Z44"/>
    <mergeCell ref="AA43:AB44"/>
    <mergeCell ref="AC43:AD44"/>
    <mergeCell ref="AA45:AB46"/>
    <mergeCell ref="AC45:AD46"/>
    <mergeCell ref="AE45:AF46"/>
    <mergeCell ref="O45:P46"/>
    <mergeCell ref="Q45:R46"/>
    <mergeCell ref="S45:T46"/>
    <mergeCell ref="U45:V46"/>
    <mergeCell ref="W45:X46"/>
    <mergeCell ref="Y45:Z46"/>
    <mergeCell ref="AC47:AD48"/>
    <mergeCell ref="AE47:AF48"/>
    <mergeCell ref="Q47:R48"/>
    <mergeCell ref="S47:T48"/>
    <mergeCell ref="U47:V48"/>
    <mergeCell ref="W47:X48"/>
    <mergeCell ref="Y47:Z48"/>
    <mergeCell ref="AA47:AB48"/>
    <mergeCell ref="E47:F48"/>
    <mergeCell ref="G47:H48"/>
    <mergeCell ref="I47:J48"/>
    <mergeCell ref="K47:L48"/>
    <mergeCell ref="M47:N48"/>
    <mergeCell ref="O47:P48"/>
    <mergeCell ref="AC49:AD50"/>
    <mergeCell ref="AE49:AF50"/>
    <mergeCell ref="Q49:R50"/>
    <mergeCell ref="S49:T50"/>
    <mergeCell ref="U49:V50"/>
    <mergeCell ref="W49:X50"/>
    <mergeCell ref="Y49:Z50"/>
    <mergeCell ref="AA49:AB50"/>
    <mergeCell ref="E49:F50"/>
    <mergeCell ref="G49:H50"/>
    <mergeCell ref="I49:J50"/>
    <mergeCell ref="K49:L50"/>
    <mergeCell ref="M49:N50"/>
    <mergeCell ref="O49:P50"/>
    <mergeCell ref="E53:F54"/>
    <mergeCell ref="G53:H54"/>
    <mergeCell ref="I53:J54"/>
    <mergeCell ref="K53:L54"/>
    <mergeCell ref="M53:N54"/>
    <mergeCell ref="O53:P54"/>
    <mergeCell ref="AC51:AD52"/>
    <mergeCell ref="AE51:AF52"/>
    <mergeCell ref="Q51:R52"/>
    <mergeCell ref="S51:T52"/>
    <mergeCell ref="U51:V52"/>
    <mergeCell ref="W51:X52"/>
    <mergeCell ref="Y51:Z52"/>
    <mergeCell ref="AA51:AB52"/>
    <mergeCell ref="E51:F52"/>
    <mergeCell ref="G51:H52"/>
    <mergeCell ref="I51:J52"/>
    <mergeCell ref="K51:L52"/>
    <mergeCell ref="M51:N52"/>
    <mergeCell ref="O51:P52"/>
    <mergeCell ref="AA55:AB56"/>
    <mergeCell ref="AC55:AD56"/>
    <mergeCell ref="AE55:AF56"/>
    <mergeCell ref="O55:P56"/>
    <mergeCell ref="Q55:R56"/>
    <mergeCell ref="AC53:AD54"/>
    <mergeCell ref="AE53:AF54"/>
    <mergeCell ref="Q53:R54"/>
    <mergeCell ref="S53:T54"/>
    <mergeCell ref="U53:V54"/>
    <mergeCell ref="W53:X54"/>
    <mergeCell ref="Y53:Z54"/>
    <mergeCell ref="AA53:AB54"/>
    <mergeCell ref="AC57:AD58"/>
    <mergeCell ref="AE57:AF58"/>
    <mergeCell ref="Q57:R58"/>
    <mergeCell ref="S57:T58"/>
    <mergeCell ref="U57:V58"/>
    <mergeCell ref="W57:X58"/>
    <mergeCell ref="Y57:Z58"/>
    <mergeCell ref="AA57:AB58"/>
    <mergeCell ref="E57:F58"/>
    <mergeCell ref="G57:H58"/>
    <mergeCell ref="I57:J58"/>
    <mergeCell ref="K57:L58"/>
    <mergeCell ref="M57:N58"/>
    <mergeCell ref="O57:P58"/>
    <mergeCell ref="S55:T56"/>
    <mergeCell ref="U55:V56"/>
    <mergeCell ref="W55:X56"/>
    <mergeCell ref="Y55:Z56"/>
    <mergeCell ref="E55:F56"/>
    <mergeCell ref="G55:H56"/>
    <mergeCell ref="I55:J56"/>
    <mergeCell ref="K55:L56"/>
    <mergeCell ref="M55:N5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1C70-013A-9542-BDC5-12148AFF68D4}">
  <dimension ref="B2:AB38"/>
  <sheetViews>
    <sheetView tabSelected="1" workbookViewId="0">
      <selection activeCell="E22" sqref="E22"/>
    </sheetView>
  </sheetViews>
  <sheetFormatPr baseColWidth="10" defaultRowHeight="16"/>
  <cols>
    <col min="1" max="1" width="4" customWidth="1"/>
    <col min="2" max="2" width="4.83203125" customWidth="1"/>
    <col min="3" max="3" width="5.83203125" customWidth="1"/>
    <col min="4" max="6" width="5.6640625" customWidth="1"/>
    <col min="7" max="7" width="6.33203125" customWidth="1"/>
    <col min="8" max="11" width="5.6640625" customWidth="1"/>
    <col min="12" max="12" width="6.83203125" customWidth="1"/>
    <col min="13" max="14" width="5.6640625" customWidth="1"/>
    <col min="15" max="15" width="6.83203125" customWidth="1"/>
    <col min="16" max="17" width="5.6640625" customWidth="1"/>
    <col min="18" max="18" width="5.5" customWidth="1"/>
    <col min="19" max="20" width="5.6640625" customWidth="1"/>
    <col min="21" max="21" width="7" customWidth="1"/>
    <col min="22" max="25" width="5.6640625" customWidth="1"/>
    <col min="26" max="28" width="4.5" customWidth="1"/>
    <col min="29" max="29" width="9" customWidth="1"/>
    <col min="31" max="31" width="12.33203125" customWidth="1"/>
    <col min="32" max="32" width="12.83203125" customWidth="1"/>
    <col min="33" max="33" width="3.6640625" customWidth="1"/>
    <col min="34" max="39" width="6.6640625" customWidth="1"/>
    <col min="40" max="40" width="4.1640625" customWidth="1"/>
  </cols>
  <sheetData>
    <row r="2" spans="2:28" ht="18">
      <c r="B2" s="244" t="s">
        <v>91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</row>
    <row r="4" spans="2:28">
      <c r="B4" s="65" t="s">
        <v>127</v>
      </c>
    </row>
    <row r="6" spans="2:28">
      <c r="C6" t="s">
        <v>128</v>
      </c>
    </row>
    <row r="8" spans="2:28" ht="21">
      <c r="D8" s="52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 t="s">
        <v>104</v>
      </c>
      <c r="AA8" s="55" t="s">
        <v>103</v>
      </c>
      <c r="AB8" s="54" t="s">
        <v>102</v>
      </c>
    </row>
    <row r="9" spans="2:28">
      <c r="D9" s="68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 t="s">
        <v>191</v>
      </c>
      <c r="W9" s="69"/>
      <c r="X9" s="69"/>
      <c r="Y9" s="69"/>
      <c r="Z9" s="69"/>
      <c r="AA9" s="69"/>
      <c r="AB9" s="70"/>
    </row>
    <row r="10" spans="2:28">
      <c r="D10" s="93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 t="s">
        <v>131</v>
      </c>
      <c r="W10" s="94"/>
      <c r="X10" s="94"/>
      <c r="Y10" s="94"/>
      <c r="Z10" s="94"/>
      <c r="AA10" s="94"/>
      <c r="AB10" s="95"/>
    </row>
    <row r="11" spans="2:28">
      <c r="D11" s="71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3"/>
    </row>
    <row r="12" spans="2:28">
      <c r="D12" s="74"/>
      <c r="E12" s="75"/>
      <c r="F12" s="75"/>
      <c r="G12" s="75"/>
      <c r="H12" s="76"/>
      <c r="I12" s="66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6"/>
    </row>
    <row r="13" spans="2:28">
      <c r="D13" s="77"/>
      <c r="E13" s="78" t="s">
        <v>193</v>
      </c>
      <c r="F13" s="78"/>
      <c r="G13" s="78"/>
      <c r="H13" s="79"/>
      <c r="I13" s="67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87"/>
    </row>
    <row r="14" spans="2:28">
      <c r="D14" s="77"/>
      <c r="E14" s="78" t="s">
        <v>541</v>
      </c>
      <c r="F14" s="78"/>
      <c r="G14" s="78"/>
      <c r="H14" s="79"/>
      <c r="I14" s="67"/>
      <c r="J14" s="64"/>
      <c r="K14" s="64"/>
      <c r="L14" s="64"/>
      <c r="M14" s="64"/>
      <c r="N14" s="67"/>
      <c r="O14" s="67"/>
      <c r="P14" s="67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87"/>
    </row>
    <row r="15" spans="2:28">
      <c r="D15" s="77"/>
      <c r="E15" s="78" t="s">
        <v>192</v>
      </c>
      <c r="F15" s="78"/>
      <c r="G15" s="78"/>
      <c r="H15" s="79"/>
      <c r="I15" s="67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87"/>
    </row>
    <row r="16" spans="2:28">
      <c r="D16" s="77"/>
      <c r="E16" s="78" t="s">
        <v>194</v>
      </c>
      <c r="F16" s="78"/>
      <c r="G16" s="78"/>
      <c r="H16" s="79"/>
      <c r="I16" s="67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87"/>
    </row>
    <row r="17" spans="4:28">
      <c r="D17" s="77"/>
      <c r="E17" s="97" t="s">
        <v>257</v>
      </c>
      <c r="F17" s="78"/>
      <c r="G17" s="78"/>
      <c r="H17" s="79"/>
      <c r="I17" s="67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87"/>
    </row>
    <row r="18" spans="4:28">
      <c r="D18" s="77"/>
      <c r="E18" s="97" t="s">
        <v>195</v>
      </c>
      <c r="F18" s="78"/>
      <c r="G18" s="78"/>
      <c r="H18" s="79"/>
      <c r="I18" s="67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87"/>
    </row>
    <row r="19" spans="4:28">
      <c r="D19" s="77"/>
      <c r="E19" s="78" t="s">
        <v>196</v>
      </c>
      <c r="F19" s="78"/>
      <c r="G19" s="78"/>
      <c r="H19" s="79"/>
      <c r="I19" s="67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87"/>
    </row>
    <row r="20" spans="4:28">
      <c r="D20" s="77"/>
      <c r="E20" s="78" t="s">
        <v>197</v>
      </c>
      <c r="F20" s="78"/>
      <c r="G20" s="78"/>
      <c r="H20" s="79"/>
      <c r="I20" s="67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87"/>
    </row>
    <row r="21" spans="4:28">
      <c r="D21" s="77"/>
      <c r="E21" s="78" t="s">
        <v>129</v>
      </c>
      <c r="F21" s="78"/>
      <c r="G21" s="78"/>
      <c r="H21" s="79"/>
      <c r="I21" s="67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92"/>
      <c r="AA21" s="92"/>
      <c r="AB21" s="87"/>
    </row>
    <row r="22" spans="4:28">
      <c r="D22" s="77"/>
      <c r="E22" s="78" t="s">
        <v>542</v>
      </c>
      <c r="F22" s="78"/>
      <c r="G22" s="78"/>
      <c r="H22" s="79"/>
      <c r="I22" s="67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87"/>
    </row>
    <row r="23" spans="4:28">
      <c r="D23" s="77"/>
      <c r="E23" s="78" t="s">
        <v>130</v>
      </c>
      <c r="F23" s="78"/>
      <c r="G23" s="78"/>
      <c r="H23" s="79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92"/>
      <c r="AA23" s="92"/>
      <c r="AB23" s="87"/>
    </row>
    <row r="24" spans="4:28">
      <c r="D24" s="77"/>
      <c r="E24" s="78"/>
      <c r="F24" s="78"/>
      <c r="G24" s="78"/>
      <c r="H24" s="79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91"/>
      <c r="U24" s="91"/>
      <c r="V24" s="91"/>
      <c r="W24" s="91"/>
      <c r="X24" s="91"/>
      <c r="Y24" s="91"/>
      <c r="Z24" s="92"/>
      <c r="AA24" s="92"/>
      <c r="AB24" s="87"/>
    </row>
    <row r="25" spans="4:28">
      <c r="D25" s="77"/>
      <c r="E25" s="78"/>
      <c r="F25" s="78"/>
      <c r="G25" s="78"/>
      <c r="H25" s="79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91"/>
      <c r="U25" s="91"/>
      <c r="V25" s="91"/>
      <c r="W25" s="91"/>
      <c r="X25" s="91"/>
      <c r="Y25" s="91"/>
      <c r="Z25" s="92"/>
      <c r="AA25" s="92"/>
      <c r="AB25" s="87"/>
    </row>
    <row r="26" spans="4:28">
      <c r="D26" s="77"/>
      <c r="E26" s="78"/>
      <c r="F26" s="78"/>
      <c r="G26" s="78"/>
      <c r="H26" s="79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91"/>
      <c r="U26" s="91"/>
      <c r="V26" s="91"/>
      <c r="W26" s="91"/>
      <c r="X26" s="91"/>
      <c r="Y26" s="91"/>
      <c r="Z26" s="92"/>
      <c r="AA26" s="92"/>
      <c r="AB26" s="87"/>
    </row>
    <row r="27" spans="4:28">
      <c r="D27" s="77"/>
      <c r="E27" s="78"/>
      <c r="F27" s="78"/>
      <c r="G27" s="78"/>
      <c r="H27" s="79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91"/>
      <c r="U27" s="91"/>
      <c r="V27" s="91"/>
      <c r="W27" s="91"/>
      <c r="X27" s="91"/>
      <c r="Y27" s="91"/>
      <c r="Z27" s="92"/>
      <c r="AA27" s="92"/>
      <c r="AB27" s="87"/>
    </row>
    <row r="28" spans="4:28">
      <c r="D28" s="77"/>
      <c r="E28" s="78"/>
      <c r="F28" s="78"/>
      <c r="G28" s="78"/>
      <c r="H28" s="79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91"/>
      <c r="U28" s="91"/>
      <c r="V28" s="91"/>
      <c r="W28" s="91"/>
      <c r="X28" s="91"/>
      <c r="Y28" s="91"/>
      <c r="Z28" s="92"/>
      <c r="AA28" s="92"/>
      <c r="AB28" s="87"/>
    </row>
    <row r="29" spans="4:28">
      <c r="D29" s="77"/>
      <c r="E29" s="78"/>
      <c r="F29" s="78"/>
      <c r="G29" s="78"/>
      <c r="H29" s="79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91"/>
      <c r="U29" s="91"/>
      <c r="V29" s="91"/>
      <c r="W29" s="91"/>
      <c r="X29" s="91"/>
      <c r="Y29" s="91"/>
      <c r="Z29" s="92"/>
      <c r="AA29" s="92"/>
      <c r="AB29" s="87"/>
    </row>
    <row r="30" spans="4:28">
      <c r="D30" s="77"/>
      <c r="E30" s="78"/>
      <c r="F30" s="78"/>
      <c r="G30" s="78"/>
      <c r="H30" s="79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91"/>
      <c r="U30" s="91"/>
      <c r="V30" s="91"/>
      <c r="W30" s="91"/>
      <c r="X30" s="91"/>
      <c r="Y30" s="91"/>
      <c r="Z30" s="92"/>
      <c r="AA30" s="92"/>
      <c r="AB30" s="87"/>
    </row>
    <row r="31" spans="4:28">
      <c r="D31" s="77"/>
      <c r="E31" s="78"/>
      <c r="F31" s="78"/>
      <c r="G31" s="78"/>
      <c r="H31" s="79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91"/>
      <c r="U31" s="91"/>
      <c r="V31" s="91"/>
      <c r="W31" s="91"/>
      <c r="X31" s="91"/>
      <c r="Y31" s="91"/>
      <c r="Z31" s="92"/>
      <c r="AA31" s="92"/>
      <c r="AB31" s="87"/>
    </row>
    <row r="32" spans="4:28">
      <c r="D32" s="77"/>
      <c r="E32" s="78"/>
      <c r="F32" s="78"/>
      <c r="G32" s="78"/>
      <c r="H32" s="79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91"/>
      <c r="U32" s="91"/>
      <c r="V32" s="91"/>
      <c r="W32" s="91"/>
      <c r="X32" s="91"/>
      <c r="Y32" s="91"/>
      <c r="Z32" s="92"/>
      <c r="AA32" s="92"/>
      <c r="AB32" s="87"/>
    </row>
    <row r="33" spans="4:28">
      <c r="D33" s="77"/>
      <c r="E33" s="78"/>
      <c r="F33" s="78"/>
      <c r="G33" s="78"/>
      <c r="H33" s="79"/>
      <c r="I33" s="67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87"/>
    </row>
    <row r="34" spans="4:28">
      <c r="D34" s="77"/>
      <c r="E34" s="78"/>
      <c r="F34" s="78"/>
      <c r="G34" s="78"/>
      <c r="H34" s="79"/>
      <c r="I34" s="67"/>
      <c r="J34" s="64"/>
      <c r="K34" s="64"/>
      <c r="L34" s="64"/>
      <c r="M34" s="89"/>
      <c r="N34" s="89"/>
      <c r="O34" s="89"/>
      <c r="P34" s="89"/>
      <c r="Q34" s="89"/>
      <c r="R34" s="89"/>
      <c r="S34" s="89"/>
      <c r="T34" s="64"/>
      <c r="U34" s="64"/>
      <c r="V34" s="64"/>
      <c r="W34" s="64"/>
      <c r="X34" s="64"/>
      <c r="Y34" s="64"/>
      <c r="Z34" s="64"/>
      <c r="AA34" s="64"/>
      <c r="AB34" s="87"/>
    </row>
    <row r="35" spans="4:28">
      <c r="D35" s="80"/>
      <c r="E35" s="81"/>
      <c r="F35" s="81"/>
      <c r="G35" s="81"/>
      <c r="H35" s="82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90"/>
    </row>
    <row r="36" spans="4:28">
      <c r="D36" s="74" t="s">
        <v>106</v>
      </c>
      <c r="E36" s="75"/>
      <c r="F36" s="75"/>
      <c r="G36" s="75"/>
      <c r="H36" s="76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6"/>
    </row>
    <row r="37" spans="4:28"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96"/>
      <c r="V37" s="78"/>
      <c r="W37" s="78"/>
      <c r="X37" s="78"/>
      <c r="Y37" s="78"/>
      <c r="Z37" s="78"/>
      <c r="AA37" s="78"/>
      <c r="AB37" s="79"/>
    </row>
    <row r="38" spans="4:28">
      <c r="D38" s="80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2"/>
    </row>
  </sheetData>
  <mergeCells count="1">
    <mergeCell ref="B2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7966-EC71-CC4F-8E62-209A47C007D8}">
  <sheetPr>
    <pageSetUpPr fitToPage="1"/>
  </sheetPr>
  <dimension ref="A2:N13"/>
  <sheetViews>
    <sheetView showGridLines="0" view="pageBreakPreview" zoomScaleNormal="100" zoomScaleSheetLayoutView="100" workbookViewId="0">
      <selection activeCell="H9" sqref="H9:K9"/>
    </sheetView>
  </sheetViews>
  <sheetFormatPr baseColWidth="10" defaultColWidth="8" defaultRowHeight="13"/>
  <cols>
    <col min="1" max="1" width="2.6640625" style="11" customWidth="1"/>
    <col min="2" max="2" width="15.83203125" style="11" customWidth="1"/>
    <col min="3" max="5" width="12" style="11" customWidth="1"/>
    <col min="6" max="7" width="4.6640625" style="11" customWidth="1"/>
    <col min="8" max="10" width="8" style="11" customWidth="1"/>
    <col min="11" max="11" width="14.6640625" style="11" customWidth="1"/>
    <col min="12" max="12" width="8" style="11" customWidth="1"/>
    <col min="13" max="13" width="5.1640625" style="11" customWidth="1"/>
    <col min="14" max="14" width="2.83203125" style="11" customWidth="1"/>
    <col min="15" max="16384" width="8" style="11"/>
  </cols>
  <sheetData>
    <row r="2" spans="1:14" ht="25">
      <c r="B2" s="185" t="s">
        <v>1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14" ht="15">
      <c r="B3" s="186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</row>
    <row r="4" spans="1:14" ht="15" thickBot="1">
      <c r="B4" s="188" t="s">
        <v>2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</row>
    <row r="5" spans="1:14" ht="14">
      <c r="B5" s="17" t="s">
        <v>3</v>
      </c>
      <c r="C5" s="190" t="s">
        <v>4</v>
      </c>
      <c r="D5" s="191"/>
      <c r="E5" s="191"/>
      <c r="F5" s="190" t="s">
        <v>5</v>
      </c>
      <c r="G5" s="191"/>
      <c r="H5" s="190" t="s">
        <v>6</v>
      </c>
      <c r="I5" s="191"/>
      <c r="J5" s="191"/>
      <c r="K5" s="191"/>
      <c r="L5" s="190" t="s">
        <v>7</v>
      </c>
      <c r="M5" s="191"/>
      <c r="N5" s="12"/>
    </row>
    <row r="6" spans="1:14" ht="15.75" customHeight="1">
      <c r="B6" s="13">
        <v>43577</v>
      </c>
      <c r="C6" s="192" t="s">
        <v>75</v>
      </c>
      <c r="D6" s="192"/>
      <c r="E6" s="192"/>
      <c r="F6" s="193" t="s">
        <v>8</v>
      </c>
      <c r="G6" s="193"/>
      <c r="H6" s="194" t="s">
        <v>76</v>
      </c>
      <c r="I6" s="195"/>
      <c r="J6" s="195"/>
      <c r="K6" s="196"/>
      <c r="L6" s="197" t="s">
        <v>9</v>
      </c>
      <c r="M6" s="198"/>
      <c r="N6" s="12"/>
    </row>
    <row r="7" spans="1:14" ht="15.75" customHeight="1">
      <c r="A7" s="14"/>
      <c r="B7" s="13">
        <v>43583</v>
      </c>
      <c r="C7" s="192" t="s">
        <v>75</v>
      </c>
      <c r="D7" s="192"/>
      <c r="E7" s="192"/>
      <c r="F7" s="193" t="s">
        <v>319</v>
      </c>
      <c r="G7" s="193"/>
      <c r="H7" s="194" t="s">
        <v>320</v>
      </c>
      <c r="I7" s="195"/>
      <c r="J7" s="195"/>
      <c r="K7" s="196"/>
      <c r="L7" s="197" t="s">
        <v>321</v>
      </c>
      <c r="M7" s="198"/>
      <c r="N7" s="12"/>
    </row>
    <row r="8" spans="1:14" ht="15.75" customHeight="1">
      <c r="A8" s="14"/>
      <c r="B8" s="13"/>
      <c r="C8" s="192"/>
      <c r="D8" s="192"/>
      <c r="E8" s="192"/>
      <c r="F8" s="193" t="s">
        <v>8</v>
      </c>
      <c r="G8" s="193"/>
      <c r="H8" s="194" t="s">
        <v>322</v>
      </c>
      <c r="I8" s="195"/>
      <c r="J8" s="195"/>
      <c r="K8" s="196"/>
      <c r="L8" s="197" t="s">
        <v>321</v>
      </c>
      <c r="M8" s="198"/>
      <c r="N8" s="12"/>
    </row>
    <row r="9" spans="1:14" ht="15.75" customHeight="1">
      <c r="A9" s="14"/>
      <c r="B9" s="15"/>
      <c r="C9" s="199"/>
      <c r="D9" s="199"/>
      <c r="E9" s="199"/>
      <c r="F9" s="200" t="s">
        <v>8</v>
      </c>
      <c r="G9" s="200"/>
      <c r="H9" s="201"/>
      <c r="I9" s="202"/>
      <c r="J9" s="202"/>
      <c r="K9" s="203"/>
      <c r="L9" s="197"/>
      <c r="M9" s="198"/>
      <c r="N9" s="12"/>
    </row>
    <row r="10" spans="1:14" ht="15.75" customHeight="1">
      <c r="B10" s="15"/>
      <c r="C10" s="199"/>
      <c r="D10" s="199"/>
      <c r="E10" s="199"/>
      <c r="F10" s="200"/>
      <c r="G10" s="200"/>
      <c r="H10" s="201"/>
      <c r="I10" s="202"/>
      <c r="J10" s="202"/>
      <c r="K10" s="203"/>
      <c r="L10" s="204"/>
      <c r="M10" s="205"/>
      <c r="N10" s="12"/>
    </row>
    <row r="11" spans="1:14" ht="29" customHeight="1">
      <c r="B11" s="15"/>
      <c r="C11" s="199"/>
      <c r="D11" s="199"/>
      <c r="E11" s="199"/>
      <c r="F11" s="200"/>
      <c r="G11" s="200"/>
      <c r="H11" s="199"/>
      <c r="I11" s="199"/>
      <c r="J11" s="199"/>
      <c r="K11" s="199"/>
      <c r="L11" s="204"/>
      <c r="M11" s="205"/>
      <c r="N11" s="12"/>
    </row>
    <row r="12" spans="1:14" ht="15.75" customHeight="1">
      <c r="B12" s="16"/>
      <c r="C12" s="206"/>
      <c r="D12" s="206"/>
      <c r="E12" s="206"/>
      <c r="F12" s="207"/>
      <c r="G12" s="207"/>
      <c r="H12" s="206"/>
      <c r="I12" s="206"/>
      <c r="J12" s="206"/>
      <c r="K12" s="206"/>
      <c r="L12" s="207"/>
      <c r="M12" s="208"/>
      <c r="N12" s="12"/>
    </row>
    <row r="13" spans="1:14" ht="15" customHeight="1" thickBot="1">
      <c r="B13" s="18"/>
      <c r="C13" s="209"/>
      <c r="D13" s="210"/>
      <c r="E13" s="210"/>
      <c r="F13" s="209"/>
      <c r="G13" s="210"/>
      <c r="H13" s="209"/>
      <c r="I13" s="210"/>
      <c r="J13" s="210"/>
      <c r="K13" s="210"/>
      <c r="L13" s="209"/>
      <c r="M13" s="210"/>
      <c r="N13" s="12"/>
    </row>
  </sheetData>
  <mergeCells count="39">
    <mergeCell ref="C12:E12"/>
    <mergeCell ref="F12:G12"/>
    <mergeCell ref="H12:K12"/>
    <mergeCell ref="L12:M12"/>
    <mergeCell ref="C13:E13"/>
    <mergeCell ref="F13:G13"/>
    <mergeCell ref="H13:K13"/>
    <mergeCell ref="L13:M13"/>
    <mergeCell ref="C10:E10"/>
    <mergeCell ref="F10:G10"/>
    <mergeCell ref="H10:K10"/>
    <mergeCell ref="L10:M10"/>
    <mergeCell ref="C11:E11"/>
    <mergeCell ref="F11:G11"/>
    <mergeCell ref="H11:K11"/>
    <mergeCell ref="L11:M11"/>
    <mergeCell ref="C8:E8"/>
    <mergeCell ref="F8:G8"/>
    <mergeCell ref="H8:K8"/>
    <mergeCell ref="L8:M8"/>
    <mergeCell ref="C9:E9"/>
    <mergeCell ref="F9:G9"/>
    <mergeCell ref="H9:K9"/>
    <mergeCell ref="L9:M9"/>
    <mergeCell ref="C6:E6"/>
    <mergeCell ref="F6:G6"/>
    <mergeCell ref="H6:K6"/>
    <mergeCell ref="L6:M6"/>
    <mergeCell ref="C7:E7"/>
    <mergeCell ref="F7:G7"/>
    <mergeCell ref="H7:K7"/>
    <mergeCell ref="L7:M7"/>
    <mergeCell ref="B2:M2"/>
    <mergeCell ref="B3:M3"/>
    <mergeCell ref="B4:M4"/>
    <mergeCell ref="C5:E5"/>
    <mergeCell ref="F5:G5"/>
    <mergeCell ref="H5:K5"/>
    <mergeCell ref="L5:M5"/>
  </mergeCells>
  <printOptions horizontalCentered="1"/>
  <pageMargins left="0.74803149606299213" right="0.74803149606299213" top="0.78740157480314965" bottom="0.74803149606299213" header="0.51181102362204722" footer="0.39370078740157483"/>
  <pageSetup paperSize="9" orientation="landscape" r:id="rId1"/>
  <headerFooter alignWithMargins="0">
    <oddHeader>&amp;C&amp;F&amp;R&amp;A</oddHeader>
    <oddFooter>&amp;LSPLUS-SOFTWARE&amp;RPage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0110-9D27-5940-9A1D-C84C6B1243DB}">
  <dimension ref="A2:P34"/>
  <sheetViews>
    <sheetView showGridLines="0" view="pageBreakPreview" zoomScaleNormal="100" zoomScaleSheetLayoutView="100" workbookViewId="0">
      <selection activeCell="N29" sqref="N29"/>
    </sheetView>
  </sheetViews>
  <sheetFormatPr baseColWidth="10" defaultColWidth="9" defaultRowHeight="13"/>
  <cols>
    <col min="1" max="2" width="3.1640625" style="19" customWidth="1"/>
    <col min="3" max="3" width="3" style="19" customWidth="1"/>
    <col min="4" max="4" width="6.5" style="19" customWidth="1"/>
    <col min="5" max="5" width="15.33203125" style="19" customWidth="1"/>
    <col min="6" max="6" width="10" style="19" customWidth="1"/>
    <col min="7" max="7" width="10.33203125" style="19" customWidth="1"/>
    <col min="8" max="8" width="15.1640625" style="19" customWidth="1"/>
    <col min="9" max="9" width="24.1640625" style="19" customWidth="1"/>
    <col min="10" max="10" width="7.1640625" style="19" customWidth="1"/>
    <col min="11" max="11" width="13.6640625" style="19" customWidth="1"/>
    <col min="12" max="12" width="3.5" style="19" customWidth="1"/>
    <col min="13" max="16384" width="9" style="19"/>
  </cols>
  <sheetData>
    <row r="2" spans="1:16" ht="24" customHeight="1">
      <c r="B2" s="216" t="s">
        <v>35</v>
      </c>
      <c r="C2" s="217"/>
      <c r="D2" s="217"/>
      <c r="E2" s="217"/>
      <c r="F2" s="217"/>
      <c r="G2" s="217"/>
      <c r="H2" s="217"/>
      <c r="I2" s="217"/>
      <c r="J2" s="217"/>
      <c r="K2" s="218"/>
      <c r="M2" s="20"/>
      <c r="N2" s="20"/>
      <c r="O2" s="20"/>
      <c r="P2" s="20"/>
    </row>
    <row r="3" spans="1:16" s="21" customFormat="1" ht="15" customHeight="1">
      <c r="I3" s="20"/>
    </row>
    <row r="4" spans="1:16">
      <c r="A4" s="22"/>
      <c r="B4" s="23" t="s">
        <v>10</v>
      </c>
      <c r="C4" s="24"/>
      <c r="D4" s="24"/>
      <c r="E4" s="24"/>
      <c r="F4" s="25"/>
      <c r="G4" s="24"/>
      <c r="H4" s="24"/>
      <c r="I4" s="24"/>
      <c r="J4" s="24"/>
      <c r="K4" s="24"/>
    </row>
    <row r="5" spans="1:16" s="21" customFormat="1" ht="15" customHeight="1">
      <c r="D5" s="219" t="s">
        <v>11</v>
      </c>
      <c r="E5" s="219"/>
      <c r="F5" s="220" t="s">
        <v>61</v>
      </c>
      <c r="G5" s="220"/>
      <c r="H5" s="220"/>
      <c r="I5" s="35" t="s">
        <v>12</v>
      </c>
      <c r="J5" s="220" t="s">
        <v>13</v>
      </c>
      <c r="K5" s="220"/>
    </row>
    <row r="6" spans="1:16" s="21" customFormat="1" ht="15" customHeight="1">
      <c r="D6" s="219" t="s">
        <v>14</v>
      </c>
      <c r="E6" s="219"/>
      <c r="F6" s="220" t="s">
        <v>133</v>
      </c>
      <c r="G6" s="220"/>
      <c r="H6" s="220"/>
      <c r="I6" s="35" t="s">
        <v>15</v>
      </c>
      <c r="J6" s="221" t="s">
        <v>61</v>
      </c>
      <c r="K6" s="221"/>
    </row>
    <row r="7" spans="1:16" s="21" customFormat="1" ht="15" customHeight="1">
      <c r="D7" s="219" t="s">
        <v>16</v>
      </c>
      <c r="E7" s="219"/>
      <c r="F7" s="220" t="s">
        <v>17</v>
      </c>
      <c r="G7" s="220"/>
      <c r="H7" s="220"/>
      <c r="I7" s="35" t="s">
        <v>18</v>
      </c>
      <c r="J7" s="220" t="s">
        <v>19</v>
      </c>
      <c r="K7" s="220"/>
    </row>
    <row r="8" spans="1:16" s="21" customFormat="1" ht="15" customHeight="1">
      <c r="D8" s="219" t="s">
        <v>20</v>
      </c>
      <c r="E8" s="219"/>
      <c r="F8" s="229" t="s">
        <v>61</v>
      </c>
      <c r="G8" s="229"/>
      <c r="H8" s="229"/>
      <c r="I8" s="35" t="s">
        <v>21</v>
      </c>
      <c r="J8" s="229" t="s">
        <v>61</v>
      </c>
      <c r="K8" s="229"/>
    </row>
    <row r="9" spans="1:16">
      <c r="A9" s="22"/>
      <c r="B9" s="26"/>
      <c r="F9" s="27"/>
      <c r="G9" s="28"/>
    </row>
    <row r="10" spans="1:16">
      <c r="A10" s="22"/>
      <c r="B10" s="23" t="s">
        <v>22</v>
      </c>
      <c r="C10" s="24"/>
      <c r="D10" s="24"/>
      <c r="E10" s="24"/>
      <c r="F10" s="25"/>
      <c r="G10" s="24"/>
      <c r="H10" s="24"/>
      <c r="I10" s="24"/>
      <c r="J10" s="24"/>
      <c r="K10" s="24"/>
    </row>
    <row r="11" spans="1:16">
      <c r="A11" s="22"/>
      <c r="B11" s="23"/>
      <c r="C11" s="24"/>
      <c r="D11" s="24"/>
      <c r="E11" s="24"/>
      <c r="F11" s="25"/>
      <c r="G11" s="24"/>
      <c r="H11" s="24"/>
      <c r="I11" s="24"/>
      <c r="J11" s="24"/>
      <c r="K11" s="24"/>
    </row>
    <row r="12" spans="1:16">
      <c r="A12" s="22"/>
      <c r="B12" s="29"/>
      <c r="C12" s="30" t="s">
        <v>23</v>
      </c>
      <c r="D12" s="31"/>
      <c r="E12" s="32"/>
      <c r="F12" s="32"/>
      <c r="G12" s="32"/>
      <c r="H12" s="32"/>
      <c r="I12" s="32"/>
      <c r="J12" s="32"/>
      <c r="K12" s="32"/>
    </row>
    <row r="13" spans="1:16">
      <c r="A13" s="22"/>
      <c r="B13" s="23"/>
      <c r="C13" s="29"/>
      <c r="D13" s="30" t="s">
        <v>24</v>
      </c>
      <c r="E13" s="24"/>
      <c r="F13" s="25"/>
      <c r="G13" s="24"/>
      <c r="H13" s="24"/>
      <c r="I13" s="24"/>
      <c r="J13" s="24"/>
      <c r="K13" s="24"/>
    </row>
    <row r="14" spans="1:16">
      <c r="A14" s="22"/>
      <c r="B14" s="23"/>
      <c r="C14" s="29"/>
      <c r="D14" s="222" t="s">
        <v>25</v>
      </c>
      <c r="E14" s="222"/>
      <c r="F14" s="223" t="s">
        <v>26</v>
      </c>
      <c r="G14" s="224"/>
      <c r="H14" s="224"/>
      <c r="I14" s="224"/>
      <c r="J14" s="224"/>
      <c r="K14" s="225"/>
    </row>
    <row r="15" spans="1:16" ht="54" customHeight="1">
      <c r="A15" s="22"/>
      <c r="B15" s="23"/>
      <c r="C15" s="29"/>
      <c r="D15" s="226" t="s">
        <v>36</v>
      </c>
      <c r="E15" s="227"/>
      <c r="F15" s="228" t="s">
        <v>134</v>
      </c>
      <c r="G15" s="214"/>
      <c r="H15" s="214"/>
      <c r="I15" s="214"/>
      <c r="J15" s="214"/>
      <c r="K15" s="215"/>
    </row>
    <row r="16" spans="1:16" ht="12" customHeight="1">
      <c r="A16" s="22"/>
      <c r="B16" s="23"/>
      <c r="C16" s="29"/>
      <c r="D16" s="38"/>
      <c r="E16" s="38"/>
      <c r="F16" s="36"/>
      <c r="G16" s="37"/>
      <c r="H16" s="37"/>
      <c r="I16" s="37"/>
      <c r="J16" s="37"/>
      <c r="K16" s="37"/>
    </row>
    <row r="17" spans="1:11" ht="20" customHeight="1">
      <c r="A17" s="22"/>
      <c r="B17" s="23"/>
      <c r="C17" s="29"/>
      <c r="D17" s="38"/>
      <c r="E17" s="38"/>
      <c r="F17" s="36"/>
      <c r="G17" s="37"/>
      <c r="H17" s="37"/>
      <c r="I17" s="37"/>
      <c r="J17" s="37"/>
      <c r="K17" s="37"/>
    </row>
    <row r="18" spans="1:11">
      <c r="A18" s="22"/>
      <c r="B18" s="23"/>
      <c r="C18" s="29"/>
      <c r="D18" s="30" t="s">
        <v>39</v>
      </c>
      <c r="E18" s="24"/>
      <c r="F18" s="25"/>
      <c r="G18" s="24"/>
      <c r="H18" s="24"/>
      <c r="I18" s="24"/>
      <c r="J18" s="24"/>
      <c r="K18" s="24"/>
    </row>
    <row r="19" spans="1:11">
      <c r="A19" s="22"/>
      <c r="B19" s="23"/>
      <c r="C19" s="29"/>
      <c r="D19" s="222" t="s">
        <v>25</v>
      </c>
      <c r="E19" s="222"/>
      <c r="F19" s="223" t="s">
        <v>26</v>
      </c>
      <c r="G19" s="224"/>
      <c r="H19" s="224"/>
      <c r="I19" s="224"/>
      <c r="J19" s="224"/>
      <c r="K19" s="225"/>
    </row>
    <row r="20" spans="1:11">
      <c r="A20" s="22"/>
      <c r="B20" s="23"/>
      <c r="C20" s="29"/>
      <c r="D20" s="211" t="s">
        <v>27</v>
      </c>
      <c r="E20" s="212"/>
      <c r="F20" s="213" t="s">
        <v>28</v>
      </c>
      <c r="G20" s="214"/>
      <c r="H20" s="214"/>
      <c r="I20" s="214"/>
      <c r="J20" s="214"/>
      <c r="K20" s="215"/>
    </row>
    <row r="21" spans="1:11">
      <c r="A21" s="22"/>
      <c r="B21" s="23"/>
      <c r="C21" s="29"/>
      <c r="D21" s="211" t="s">
        <v>29</v>
      </c>
      <c r="E21" s="212"/>
      <c r="F21" s="213" t="s">
        <v>135</v>
      </c>
      <c r="G21" s="214"/>
      <c r="H21" s="214"/>
      <c r="I21" s="214"/>
      <c r="J21" s="214"/>
      <c r="K21" s="215"/>
    </row>
    <row r="22" spans="1:11">
      <c r="A22" s="22"/>
      <c r="B22" s="23"/>
      <c r="C22" s="29"/>
      <c r="D22" s="211" t="s">
        <v>30</v>
      </c>
      <c r="E22" s="212"/>
      <c r="F22" s="213" t="s">
        <v>136</v>
      </c>
      <c r="G22" s="214"/>
      <c r="H22" s="214"/>
      <c r="I22" s="214"/>
      <c r="J22" s="214"/>
      <c r="K22" s="215"/>
    </row>
    <row r="23" spans="1:11">
      <c r="A23" s="22"/>
      <c r="B23" s="23"/>
      <c r="C23" s="29"/>
      <c r="D23" s="211" t="s">
        <v>31</v>
      </c>
      <c r="E23" s="212"/>
      <c r="F23" s="213" t="s">
        <v>137</v>
      </c>
      <c r="G23" s="214"/>
      <c r="H23" s="214"/>
      <c r="I23" s="214"/>
      <c r="J23" s="214"/>
      <c r="K23" s="215"/>
    </row>
    <row r="24" spans="1:11">
      <c r="A24" s="22"/>
      <c r="B24" s="23"/>
      <c r="C24" s="29"/>
      <c r="D24" s="211" t="s">
        <v>32</v>
      </c>
      <c r="E24" s="212"/>
      <c r="F24" s="228" t="s">
        <v>33</v>
      </c>
      <c r="G24" s="214"/>
      <c r="H24" s="214"/>
      <c r="I24" s="214"/>
      <c r="J24" s="214"/>
      <c r="K24" s="215"/>
    </row>
    <row r="25" spans="1:11">
      <c r="A25" s="22"/>
      <c r="B25" s="23"/>
      <c r="C25" s="29"/>
      <c r="D25" s="211" t="s">
        <v>34</v>
      </c>
      <c r="E25" s="212"/>
      <c r="F25" s="228" t="s">
        <v>138</v>
      </c>
      <c r="G25" s="214"/>
      <c r="H25" s="214"/>
      <c r="I25" s="214"/>
      <c r="J25" s="214"/>
      <c r="K25" s="215"/>
    </row>
    <row r="26" spans="1:11">
      <c r="A26" s="22"/>
      <c r="B26" s="23"/>
      <c r="C26" s="29"/>
      <c r="D26" s="31"/>
      <c r="E26" s="31"/>
      <c r="F26" s="33"/>
      <c r="G26" s="34"/>
      <c r="H26" s="34"/>
      <c r="I26" s="34"/>
      <c r="J26" s="34"/>
      <c r="K26" s="34"/>
    </row>
    <row r="27" spans="1:11">
      <c r="A27" s="22"/>
      <c r="B27" s="22"/>
      <c r="F27" s="27"/>
    </row>
    <row r="28" spans="1:11">
      <c r="B28" s="23" t="s">
        <v>40</v>
      </c>
    </row>
    <row r="30" spans="1:11">
      <c r="D30" s="222" t="s">
        <v>41</v>
      </c>
      <c r="E30" s="222"/>
      <c r="F30" s="223" t="s">
        <v>26</v>
      </c>
      <c r="G30" s="224"/>
      <c r="H30" s="224"/>
      <c r="I30" s="224"/>
      <c r="J30" s="224"/>
      <c r="K30" s="225"/>
    </row>
    <row r="31" spans="1:11">
      <c r="D31" s="211" t="s">
        <v>139</v>
      </c>
      <c r="E31" s="212"/>
      <c r="F31" s="213" t="s">
        <v>140</v>
      </c>
      <c r="G31" s="214"/>
      <c r="H31" s="214"/>
      <c r="I31" s="214"/>
      <c r="J31" s="214"/>
      <c r="K31" s="215"/>
    </row>
    <row r="32" spans="1:11">
      <c r="D32" s="211" t="s">
        <v>141</v>
      </c>
      <c r="E32" s="212"/>
      <c r="F32" s="213" t="s">
        <v>142</v>
      </c>
      <c r="G32" s="214"/>
      <c r="H32" s="214"/>
      <c r="I32" s="214"/>
      <c r="J32" s="214"/>
      <c r="K32" s="215"/>
    </row>
    <row r="33" spans="4:11">
      <c r="D33" s="211" t="s">
        <v>143</v>
      </c>
      <c r="E33" s="212"/>
      <c r="F33" s="213" t="s">
        <v>144</v>
      </c>
      <c r="G33" s="214"/>
      <c r="H33" s="214"/>
      <c r="I33" s="214"/>
      <c r="J33" s="214"/>
      <c r="K33" s="215"/>
    </row>
    <row r="34" spans="4:11">
      <c r="D34" s="211" t="s">
        <v>145</v>
      </c>
      <c r="E34" s="212"/>
      <c r="F34" s="213" t="s">
        <v>146</v>
      </c>
      <c r="G34" s="214"/>
      <c r="H34" s="214"/>
      <c r="I34" s="214"/>
      <c r="J34" s="214"/>
      <c r="K34" s="215"/>
    </row>
  </sheetData>
  <mergeCells count="41">
    <mergeCell ref="D33:E33"/>
    <mergeCell ref="F33:K33"/>
    <mergeCell ref="D34:E34"/>
    <mergeCell ref="F34:K34"/>
    <mergeCell ref="D25:E25"/>
    <mergeCell ref="F25:K25"/>
    <mergeCell ref="D30:E30"/>
    <mergeCell ref="F30:K30"/>
    <mergeCell ref="D32:E32"/>
    <mergeCell ref="F32:K32"/>
    <mergeCell ref="D31:E31"/>
    <mergeCell ref="F31:K31"/>
    <mergeCell ref="D21:E21"/>
    <mergeCell ref="F21:K21"/>
    <mergeCell ref="D22:E22"/>
    <mergeCell ref="F22:K22"/>
    <mergeCell ref="D24:E24"/>
    <mergeCell ref="F24:K24"/>
    <mergeCell ref="D23:E23"/>
    <mergeCell ref="F23:K23"/>
    <mergeCell ref="F7:H7"/>
    <mergeCell ref="J7:K7"/>
    <mergeCell ref="D8:E8"/>
    <mergeCell ref="F8:H8"/>
    <mergeCell ref="J8:K8"/>
    <mergeCell ref="D20:E20"/>
    <mergeCell ref="F20:K20"/>
    <mergeCell ref="B2:K2"/>
    <mergeCell ref="D5:E5"/>
    <mergeCell ref="F5:H5"/>
    <mergeCell ref="J5:K5"/>
    <mergeCell ref="D6:E6"/>
    <mergeCell ref="F6:H6"/>
    <mergeCell ref="J6:K6"/>
    <mergeCell ref="D14:E14"/>
    <mergeCell ref="F14:K14"/>
    <mergeCell ref="D15:E15"/>
    <mergeCell ref="F15:K15"/>
    <mergeCell ref="D19:E19"/>
    <mergeCell ref="F19:K19"/>
    <mergeCell ref="D7:E7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0E7E-8DEA-0342-AF3A-E57D9E1182B3}">
  <dimension ref="A2:P30"/>
  <sheetViews>
    <sheetView showGridLines="0" view="pageBreakPreview" topLeftCell="A4" zoomScale="108" zoomScaleNormal="100" zoomScaleSheetLayoutView="108" workbookViewId="0">
      <selection activeCell="D16" sqref="D16:G16"/>
    </sheetView>
  </sheetViews>
  <sheetFormatPr baseColWidth="10" defaultColWidth="9" defaultRowHeight="13"/>
  <cols>
    <col min="1" max="1" width="3.1640625" style="19" customWidth="1"/>
    <col min="2" max="2" width="2.33203125" style="19" customWidth="1"/>
    <col min="3" max="3" width="8" style="19" customWidth="1"/>
    <col min="4" max="4" width="6.5" style="19" customWidth="1"/>
    <col min="5" max="5" width="15.33203125" style="19" customWidth="1"/>
    <col min="6" max="6" width="10" style="19" customWidth="1"/>
    <col min="7" max="7" width="10.33203125" style="19" customWidth="1"/>
    <col min="8" max="8" width="15.1640625" style="19" customWidth="1"/>
    <col min="9" max="9" width="24.1640625" style="19" customWidth="1"/>
    <col min="10" max="10" width="7.1640625" style="19" customWidth="1"/>
    <col min="11" max="11" width="13.6640625" style="19" customWidth="1"/>
    <col min="12" max="12" width="21.33203125" style="19" customWidth="1"/>
    <col min="13" max="13" width="4.83203125" style="19" customWidth="1"/>
    <col min="14" max="16384" width="9" style="19"/>
  </cols>
  <sheetData>
    <row r="2" spans="1:16" ht="24" customHeight="1">
      <c r="B2" s="234" t="s">
        <v>42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0"/>
      <c r="N2" s="20"/>
      <c r="O2" s="20"/>
      <c r="P2" s="20"/>
    </row>
    <row r="3" spans="1:16" ht="17" customHeight="1">
      <c r="A3" s="22"/>
      <c r="B3" s="23"/>
      <c r="C3" s="29"/>
      <c r="D3" s="39"/>
      <c r="E3" s="38"/>
      <c r="F3" s="36"/>
      <c r="G3" s="37"/>
      <c r="H3" s="37"/>
      <c r="I3" s="37"/>
      <c r="J3" s="37"/>
      <c r="K3" s="37"/>
    </row>
    <row r="4" spans="1:16" ht="17" customHeight="1">
      <c r="A4" s="22"/>
      <c r="B4" s="29" t="s">
        <v>79</v>
      </c>
      <c r="C4" s="29"/>
      <c r="D4" s="39"/>
      <c r="E4" s="38"/>
      <c r="F4" s="36"/>
      <c r="G4" s="37"/>
      <c r="H4" s="37"/>
      <c r="I4" s="37"/>
      <c r="J4" s="37"/>
      <c r="K4" s="37"/>
    </row>
    <row r="5" spans="1:16" s="21" customFormat="1" ht="15" customHeight="1">
      <c r="I5" s="20"/>
    </row>
    <row r="6" spans="1:16" ht="12" customHeight="1">
      <c r="A6" s="22"/>
      <c r="B6" s="23" t="s">
        <v>43</v>
      </c>
      <c r="C6" s="29"/>
      <c r="D6" s="38"/>
      <c r="E6" s="38"/>
      <c r="F6" s="36"/>
      <c r="G6" s="37"/>
      <c r="H6" s="37"/>
      <c r="I6" s="37"/>
      <c r="J6" s="37"/>
      <c r="K6" s="37"/>
    </row>
    <row r="7" spans="1:16" ht="17" customHeight="1">
      <c r="A7" s="22"/>
      <c r="B7" s="23"/>
      <c r="C7" s="29"/>
      <c r="D7" s="39"/>
      <c r="E7" s="38"/>
      <c r="F7" s="36"/>
      <c r="G7" s="37"/>
      <c r="H7" s="37"/>
      <c r="I7" s="37"/>
      <c r="J7" s="37"/>
      <c r="K7" s="37"/>
    </row>
    <row r="8" spans="1:16" ht="17" customHeight="1">
      <c r="A8" s="22"/>
      <c r="B8" s="23"/>
      <c r="C8" s="40" t="s">
        <v>44</v>
      </c>
      <c r="D8" s="222" t="s">
        <v>37</v>
      </c>
      <c r="E8" s="222"/>
      <c r="F8" s="222"/>
      <c r="G8" s="222"/>
      <c r="H8" s="223" t="s">
        <v>54</v>
      </c>
      <c r="I8" s="224"/>
      <c r="J8" s="224"/>
      <c r="K8" s="224"/>
      <c r="L8" s="42" t="s">
        <v>74</v>
      </c>
    </row>
    <row r="9" spans="1:16" ht="35" customHeight="1">
      <c r="A9" s="22"/>
      <c r="B9" s="23"/>
      <c r="C9" s="41" t="s">
        <v>45</v>
      </c>
      <c r="D9" s="235" t="s">
        <v>156</v>
      </c>
      <c r="E9" s="235"/>
      <c r="F9" s="235"/>
      <c r="G9" s="235"/>
      <c r="H9" s="230" t="s">
        <v>286</v>
      </c>
      <c r="I9" s="231"/>
      <c r="J9" s="231"/>
      <c r="K9" s="231"/>
      <c r="L9" s="43"/>
    </row>
    <row r="10" spans="1:16" ht="35" customHeight="1">
      <c r="A10" s="22"/>
      <c r="B10" s="23"/>
      <c r="C10" s="41" t="s">
        <v>46</v>
      </c>
      <c r="D10" s="235" t="s">
        <v>187</v>
      </c>
      <c r="E10" s="235"/>
      <c r="F10" s="235"/>
      <c r="G10" s="235"/>
      <c r="H10" s="230" t="s">
        <v>287</v>
      </c>
      <c r="I10" s="231"/>
      <c r="J10" s="231"/>
      <c r="K10" s="231"/>
      <c r="L10" s="43"/>
    </row>
    <row r="11" spans="1:16" ht="35" customHeight="1">
      <c r="A11" s="22"/>
      <c r="B11" s="23"/>
      <c r="C11" s="41" t="s">
        <v>47</v>
      </c>
      <c r="D11" s="235" t="s">
        <v>154</v>
      </c>
      <c r="E11" s="235"/>
      <c r="F11" s="235"/>
      <c r="G11" s="235"/>
      <c r="H11" s="230" t="s">
        <v>288</v>
      </c>
      <c r="I11" s="231"/>
      <c r="J11" s="231"/>
      <c r="K11" s="231"/>
      <c r="L11" s="43"/>
    </row>
    <row r="12" spans="1:16" ht="37" customHeight="1">
      <c r="A12" s="22"/>
      <c r="B12" s="23"/>
      <c r="C12" s="41" t="s">
        <v>48</v>
      </c>
      <c r="D12" s="235" t="s">
        <v>157</v>
      </c>
      <c r="E12" s="235"/>
      <c r="F12" s="235"/>
      <c r="G12" s="235"/>
      <c r="H12" s="230" t="s">
        <v>289</v>
      </c>
      <c r="I12" s="231"/>
      <c r="J12" s="231"/>
      <c r="K12" s="231"/>
      <c r="L12" s="43"/>
    </row>
    <row r="13" spans="1:16" ht="35" customHeight="1">
      <c r="A13" s="22"/>
      <c r="B13" s="23"/>
      <c r="C13" s="41" t="s">
        <v>49</v>
      </c>
      <c r="D13" s="235" t="s">
        <v>158</v>
      </c>
      <c r="E13" s="235"/>
      <c r="F13" s="235"/>
      <c r="G13" s="235"/>
      <c r="H13" s="230" t="s">
        <v>290</v>
      </c>
      <c r="I13" s="231"/>
      <c r="J13" s="231"/>
      <c r="K13" s="231"/>
      <c r="L13" s="43"/>
    </row>
    <row r="14" spans="1:16" ht="66" customHeight="1">
      <c r="A14" s="22"/>
      <c r="B14" s="23"/>
      <c r="C14" s="41" t="s">
        <v>49</v>
      </c>
      <c r="D14" s="235" t="s">
        <v>283</v>
      </c>
      <c r="E14" s="235"/>
      <c r="F14" s="235"/>
      <c r="G14" s="235"/>
      <c r="H14" s="230" t="s">
        <v>291</v>
      </c>
      <c r="I14" s="231"/>
      <c r="J14" s="231"/>
      <c r="K14" s="231"/>
      <c r="L14" s="43"/>
    </row>
    <row r="15" spans="1:16" ht="35" customHeight="1">
      <c r="A15" s="22"/>
      <c r="B15" s="23"/>
      <c r="C15" s="41" t="s">
        <v>50</v>
      </c>
      <c r="D15" s="235" t="s">
        <v>516</v>
      </c>
      <c r="E15" s="235"/>
      <c r="F15" s="235"/>
      <c r="G15" s="235"/>
      <c r="H15" s="230" t="s">
        <v>517</v>
      </c>
      <c r="I15" s="231"/>
      <c r="J15" s="231"/>
      <c r="K15" s="231"/>
      <c r="L15" s="43"/>
    </row>
    <row r="16" spans="1:16" ht="35" customHeight="1">
      <c r="A16" s="22"/>
      <c r="B16" s="23"/>
      <c r="C16" s="41" t="s">
        <v>51</v>
      </c>
      <c r="D16" s="235" t="s">
        <v>285</v>
      </c>
      <c r="E16" s="235"/>
      <c r="F16" s="235"/>
      <c r="G16" s="235"/>
      <c r="H16" s="230" t="s">
        <v>292</v>
      </c>
      <c r="I16" s="231"/>
      <c r="J16" s="231"/>
      <c r="K16" s="231"/>
      <c r="L16" s="43"/>
    </row>
    <row r="17" spans="1:12" ht="35" customHeight="1">
      <c r="A17" s="22"/>
      <c r="B17" s="23"/>
      <c r="C17" s="41" t="s">
        <v>52</v>
      </c>
      <c r="D17" s="237" t="s">
        <v>323</v>
      </c>
      <c r="E17" s="237"/>
      <c r="F17" s="237"/>
      <c r="G17" s="237"/>
      <c r="H17" s="232" t="s">
        <v>407</v>
      </c>
      <c r="I17" s="233"/>
      <c r="J17" s="233"/>
      <c r="K17" s="233"/>
      <c r="L17" s="44"/>
    </row>
    <row r="18" spans="1:12" ht="35" customHeight="1">
      <c r="A18" s="22"/>
      <c r="B18" s="23"/>
      <c r="C18" s="41" t="s">
        <v>53</v>
      </c>
      <c r="D18" s="235" t="s">
        <v>38</v>
      </c>
      <c r="E18" s="235"/>
      <c r="F18" s="235"/>
      <c r="G18" s="235"/>
      <c r="H18" s="230" t="s">
        <v>408</v>
      </c>
      <c r="I18" s="231"/>
      <c r="J18" s="231"/>
      <c r="K18" s="231"/>
      <c r="L18" s="43"/>
    </row>
    <row r="19" spans="1:12" ht="20" customHeight="1">
      <c r="A19" s="22"/>
      <c r="B19" s="23"/>
      <c r="C19" s="29"/>
      <c r="D19" s="38"/>
      <c r="E19" s="38"/>
      <c r="F19" s="36"/>
      <c r="G19" s="37"/>
      <c r="H19" s="37"/>
      <c r="I19" s="37"/>
      <c r="J19" s="37"/>
      <c r="K19" s="37"/>
    </row>
    <row r="20" spans="1:12" ht="12" customHeight="1">
      <c r="A20" s="22"/>
      <c r="B20" s="23" t="s">
        <v>56</v>
      </c>
      <c r="C20" s="29"/>
      <c r="D20" s="38"/>
      <c r="E20" s="38"/>
      <c r="F20" s="36"/>
      <c r="G20" s="37"/>
      <c r="H20" s="37"/>
      <c r="I20" s="37"/>
      <c r="J20" s="37"/>
      <c r="K20" s="37"/>
    </row>
    <row r="22" spans="1:12">
      <c r="C22" s="40" t="s">
        <v>44</v>
      </c>
      <c r="D22" s="222" t="s">
        <v>37</v>
      </c>
      <c r="E22" s="222"/>
      <c r="F22" s="222"/>
      <c r="G22" s="222"/>
      <c r="H22" s="223" t="s">
        <v>54</v>
      </c>
      <c r="I22" s="224"/>
      <c r="J22" s="224"/>
      <c r="K22" s="224"/>
      <c r="L22" s="42" t="s">
        <v>55</v>
      </c>
    </row>
    <row r="23" spans="1:12" ht="34" customHeight="1">
      <c r="C23" s="41" t="s">
        <v>57</v>
      </c>
      <c r="D23" s="235" t="s">
        <v>63</v>
      </c>
      <c r="E23" s="235"/>
      <c r="F23" s="235"/>
      <c r="G23" s="235"/>
      <c r="H23" s="230" t="s">
        <v>149</v>
      </c>
      <c r="I23" s="231"/>
      <c r="J23" s="231"/>
      <c r="K23" s="231"/>
      <c r="L23" s="43" t="s">
        <v>61</v>
      </c>
    </row>
    <row r="24" spans="1:12" ht="121" customHeight="1">
      <c r="C24" s="41" t="s">
        <v>58</v>
      </c>
      <c r="D24" s="235" t="s">
        <v>62</v>
      </c>
      <c r="E24" s="235"/>
      <c r="F24" s="235"/>
      <c r="G24" s="235"/>
      <c r="H24" s="230" t="s">
        <v>147</v>
      </c>
      <c r="I24" s="231"/>
      <c r="J24" s="231"/>
      <c r="K24" s="231"/>
      <c r="L24" s="43" t="s">
        <v>61</v>
      </c>
    </row>
    <row r="25" spans="1:12" ht="34" customHeight="1">
      <c r="C25" s="41" t="s">
        <v>59</v>
      </c>
      <c r="D25" s="235" t="s">
        <v>64</v>
      </c>
      <c r="E25" s="235"/>
      <c r="F25" s="235"/>
      <c r="G25" s="235"/>
      <c r="H25" s="230" t="s">
        <v>148</v>
      </c>
      <c r="I25" s="231"/>
      <c r="J25" s="231"/>
      <c r="K25" s="231"/>
      <c r="L25" s="43" t="s">
        <v>61</v>
      </c>
    </row>
    <row r="26" spans="1:12" ht="83" customHeight="1">
      <c r="C26" s="41" t="s">
        <v>60</v>
      </c>
      <c r="D26" s="235" t="s">
        <v>65</v>
      </c>
      <c r="E26" s="235"/>
      <c r="F26" s="235"/>
      <c r="G26" s="235"/>
      <c r="H26" s="236" t="s">
        <v>67</v>
      </c>
      <c r="I26" s="236"/>
      <c r="J26" s="236"/>
      <c r="K26" s="236"/>
      <c r="L26" s="43" t="s">
        <v>61</v>
      </c>
    </row>
    <row r="27" spans="1:12" ht="34" customHeight="1">
      <c r="C27" s="41" t="s">
        <v>66</v>
      </c>
      <c r="D27" s="235" t="s">
        <v>68</v>
      </c>
      <c r="E27" s="235"/>
      <c r="F27" s="235"/>
      <c r="G27" s="235"/>
      <c r="H27" s="236" t="s">
        <v>150</v>
      </c>
      <c r="I27" s="236"/>
      <c r="J27" s="236"/>
      <c r="K27" s="236"/>
      <c r="L27" s="43" t="s">
        <v>61</v>
      </c>
    </row>
    <row r="28" spans="1:12" ht="34" customHeight="1">
      <c r="C28" s="41" t="s">
        <v>69</v>
      </c>
      <c r="D28" s="235" t="s">
        <v>77</v>
      </c>
      <c r="E28" s="235"/>
      <c r="F28" s="235"/>
      <c r="G28" s="235"/>
      <c r="H28" s="236" t="s">
        <v>151</v>
      </c>
      <c r="I28" s="236"/>
      <c r="J28" s="236"/>
      <c r="K28" s="236"/>
      <c r="L28" s="43" t="s">
        <v>61</v>
      </c>
    </row>
    <row r="29" spans="1:12" ht="34" customHeight="1">
      <c r="C29" s="41" t="s">
        <v>70</v>
      </c>
      <c r="D29" s="235" t="s">
        <v>71</v>
      </c>
      <c r="E29" s="235"/>
      <c r="F29" s="235"/>
      <c r="G29" s="235"/>
      <c r="H29" s="236" t="s">
        <v>72</v>
      </c>
      <c r="I29" s="236"/>
      <c r="J29" s="236"/>
      <c r="K29" s="236"/>
      <c r="L29" s="43" t="s">
        <v>61</v>
      </c>
    </row>
    <row r="30" spans="1:12" ht="34" customHeight="1">
      <c r="C30" s="41" t="s">
        <v>78</v>
      </c>
      <c r="D30" s="235" t="s">
        <v>81</v>
      </c>
      <c r="E30" s="235"/>
      <c r="F30" s="235"/>
      <c r="G30" s="235"/>
      <c r="H30" s="236" t="s">
        <v>82</v>
      </c>
      <c r="I30" s="236"/>
      <c r="J30" s="236"/>
      <c r="K30" s="236"/>
      <c r="L30" s="43" t="s">
        <v>61</v>
      </c>
    </row>
  </sheetData>
  <mergeCells count="41">
    <mergeCell ref="D23:G23"/>
    <mergeCell ref="H23:K23"/>
    <mergeCell ref="D24:G24"/>
    <mergeCell ref="H24:K24"/>
    <mergeCell ref="D18:G18"/>
    <mergeCell ref="H18:K18"/>
    <mergeCell ref="D30:G30"/>
    <mergeCell ref="H30:K30"/>
    <mergeCell ref="D29:G29"/>
    <mergeCell ref="H29:K29"/>
    <mergeCell ref="D26:G26"/>
    <mergeCell ref="H26:K26"/>
    <mergeCell ref="D28:G28"/>
    <mergeCell ref="H28:K28"/>
    <mergeCell ref="D27:G27"/>
    <mergeCell ref="H27:K27"/>
    <mergeCell ref="D9:G9"/>
    <mergeCell ref="H9:K9"/>
    <mergeCell ref="D12:G12"/>
    <mergeCell ref="H12:K12"/>
    <mergeCell ref="D13:G13"/>
    <mergeCell ref="H13:K13"/>
    <mergeCell ref="D14:G14"/>
    <mergeCell ref="H14:K14"/>
    <mergeCell ref="D15:G15"/>
    <mergeCell ref="D11:G11"/>
    <mergeCell ref="D25:G25"/>
    <mergeCell ref="H25:K25"/>
    <mergeCell ref="D22:G22"/>
    <mergeCell ref="H22:K22"/>
    <mergeCell ref="H11:K11"/>
    <mergeCell ref="H17:K17"/>
    <mergeCell ref="D8:G8"/>
    <mergeCell ref="H8:K8"/>
    <mergeCell ref="B2:L2"/>
    <mergeCell ref="D10:G10"/>
    <mergeCell ref="H10:K10"/>
    <mergeCell ref="H15:K15"/>
    <mergeCell ref="D16:G16"/>
    <mergeCell ref="H16:K16"/>
    <mergeCell ref="D17:G17"/>
  </mergeCells>
  <pageMargins left="0.7" right="0.7" top="0.75" bottom="0.75" header="0.3" footer="0.3"/>
  <pageSetup paperSize="9" scale="86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0F68-1E4E-AC45-B0F6-FE105E0399C9}">
  <dimension ref="A2:P112"/>
  <sheetViews>
    <sheetView view="pageBreakPreview" topLeftCell="A13" zoomScale="93" zoomScaleNormal="100" zoomScaleSheetLayoutView="93" workbookViewId="0">
      <selection activeCell="I63" sqref="I63"/>
    </sheetView>
  </sheetViews>
  <sheetFormatPr baseColWidth="10" defaultColWidth="9" defaultRowHeight="13"/>
  <cols>
    <col min="1" max="1" width="3.1640625" style="19" customWidth="1"/>
    <col min="2" max="2" width="2.33203125" style="19" customWidth="1"/>
    <col min="3" max="3" width="8" style="19" customWidth="1"/>
    <col min="4" max="4" width="6.5" style="19" customWidth="1"/>
    <col min="5" max="5" width="15.33203125" style="19" customWidth="1"/>
    <col min="6" max="6" width="10" style="19" customWidth="1"/>
    <col min="7" max="7" width="10.33203125" style="19" customWidth="1"/>
    <col min="8" max="8" width="20" style="19" customWidth="1"/>
    <col min="9" max="9" width="24.1640625" style="19" customWidth="1"/>
    <col min="10" max="10" width="7.1640625" style="19" customWidth="1"/>
    <col min="11" max="11" width="13.6640625" style="19" customWidth="1"/>
    <col min="12" max="12" width="21.33203125" style="19" customWidth="1"/>
    <col min="13" max="13" width="4.83203125" style="19" customWidth="1"/>
    <col min="14" max="16384" width="9" style="19"/>
  </cols>
  <sheetData>
    <row r="2" spans="1:16" ht="24" customHeight="1">
      <c r="B2" s="244" t="s">
        <v>73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0"/>
      <c r="N2" s="20"/>
      <c r="O2" s="20"/>
      <c r="P2" s="20"/>
    </row>
    <row r="3" spans="1:16" ht="17" customHeight="1">
      <c r="A3" s="22"/>
      <c r="B3" s="23"/>
      <c r="C3" s="29"/>
      <c r="D3" s="39"/>
      <c r="E3" s="38"/>
      <c r="F3" s="36"/>
      <c r="G3" s="37"/>
      <c r="H3" s="37"/>
      <c r="I3" s="37"/>
      <c r="J3" s="37"/>
      <c r="K3" s="37"/>
    </row>
    <row r="4" spans="1:16" ht="17" customHeight="1">
      <c r="A4" s="22"/>
      <c r="B4" s="29" t="s">
        <v>80</v>
      </c>
      <c r="C4" s="29"/>
      <c r="D4" s="39"/>
      <c r="E4" s="38"/>
      <c r="F4" s="36"/>
      <c r="G4" s="37"/>
      <c r="H4" s="37"/>
      <c r="I4" s="37"/>
      <c r="J4" s="37"/>
      <c r="K4" s="37"/>
    </row>
    <row r="5" spans="1:16" s="21" customFormat="1" ht="15" customHeight="1">
      <c r="I5" s="20"/>
    </row>
    <row r="6" spans="1:16" ht="16" customHeight="1">
      <c r="A6" s="22"/>
      <c r="B6" s="23"/>
      <c r="C6" s="222" t="s">
        <v>83</v>
      </c>
      <c r="D6" s="222"/>
      <c r="E6" s="222"/>
      <c r="F6" s="247" t="s">
        <v>26</v>
      </c>
      <c r="G6" s="247"/>
      <c r="H6" s="247"/>
      <c r="I6" s="247"/>
      <c r="J6" s="247"/>
      <c r="K6" s="247"/>
      <c r="L6" s="247"/>
    </row>
    <row r="7" spans="1:16" ht="32" customHeight="1">
      <c r="A7" s="22"/>
      <c r="B7" s="23"/>
      <c r="C7" s="245" t="s">
        <v>73</v>
      </c>
      <c r="D7" s="245"/>
      <c r="E7" s="245"/>
      <c r="F7" s="246" t="s">
        <v>264</v>
      </c>
      <c r="G7" s="246"/>
      <c r="H7" s="246"/>
      <c r="I7" s="246"/>
      <c r="J7" s="246"/>
      <c r="K7" s="246"/>
      <c r="L7" s="246"/>
    </row>
    <row r="9" spans="1:16">
      <c r="B9" s="19" t="s">
        <v>84</v>
      </c>
    </row>
    <row r="11" spans="1:16">
      <c r="C11" s="45" t="s">
        <v>44</v>
      </c>
      <c r="D11" s="222" t="s">
        <v>37</v>
      </c>
      <c r="E11" s="222"/>
      <c r="F11" s="222"/>
      <c r="G11" s="247" t="s">
        <v>26</v>
      </c>
      <c r="H11" s="247"/>
      <c r="I11" s="247"/>
      <c r="J11" s="247"/>
      <c r="K11" s="247"/>
      <c r="L11" s="247"/>
    </row>
    <row r="12" spans="1:16" ht="49" customHeight="1">
      <c r="C12" s="43" t="s">
        <v>45</v>
      </c>
      <c r="D12" s="248" t="s">
        <v>152</v>
      </c>
      <c r="E12" s="245"/>
      <c r="F12" s="245"/>
      <c r="G12" s="246" t="s">
        <v>153</v>
      </c>
      <c r="H12" s="246"/>
      <c r="I12" s="246"/>
      <c r="J12" s="246"/>
      <c r="K12" s="246"/>
      <c r="L12" s="246"/>
    </row>
    <row r="13" spans="1:16" ht="49" customHeight="1">
      <c r="C13" s="43" t="s">
        <v>46</v>
      </c>
      <c r="D13" s="248" t="s">
        <v>187</v>
      </c>
      <c r="E13" s="245"/>
      <c r="F13" s="245"/>
      <c r="G13" s="246" t="s">
        <v>188</v>
      </c>
      <c r="H13" s="246"/>
      <c r="I13" s="246"/>
      <c r="J13" s="246"/>
      <c r="K13" s="246"/>
      <c r="L13" s="246"/>
    </row>
    <row r="14" spans="1:16" ht="49" customHeight="1">
      <c r="C14" s="43" t="s">
        <v>47</v>
      </c>
      <c r="D14" s="248" t="s">
        <v>154</v>
      </c>
      <c r="E14" s="245"/>
      <c r="F14" s="245"/>
      <c r="G14" s="246" t="s">
        <v>155</v>
      </c>
      <c r="H14" s="246"/>
      <c r="I14" s="246"/>
      <c r="J14" s="246"/>
      <c r="K14" s="246"/>
      <c r="L14" s="246"/>
    </row>
    <row r="15" spans="1:16" ht="30" customHeight="1">
      <c r="C15" s="43" t="s">
        <v>48</v>
      </c>
      <c r="D15" s="248" t="s">
        <v>186</v>
      </c>
      <c r="E15" s="245"/>
      <c r="F15" s="245"/>
      <c r="G15" s="246" t="s">
        <v>85</v>
      </c>
      <c r="H15" s="246"/>
      <c r="I15" s="246"/>
      <c r="J15" s="246"/>
      <c r="K15" s="246"/>
      <c r="L15" s="246"/>
    </row>
    <row r="16" spans="1:16" ht="30" customHeight="1">
      <c r="C16" s="43" t="s">
        <v>49</v>
      </c>
      <c r="D16" s="248" t="s">
        <v>98</v>
      </c>
      <c r="E16" s="245"/>
      <c r="F16" s="245"/>
      <c r="G16" s="246" t="s">
        <v>99</v>
      </c>
      <c r="H16" s="246"/>
      <c r="I16" s="246"/>
      <c r="J16" s="246"/>
      <c r="K16" s="246"/>
      <c r="L16" s="246"/>
    </row>
    <row r="19" spans="2:9">
      <c r="B19" s="19" t="s">
        <v>86</v>
      </c>
    </row>
    <row r="21" spans="2:9">
      <c r="C21" s="19" t="s">
        <v>159</v>
      </c>
    </row>
    <row r="23" spans="2:9">
      <c r="D23" s="19" t="s">
        <v>90</v>
      </c>
    </row>
    <row r="25" spans="2:9">
      <c r="D25" s="241" t="s">
        <v>87</v>
      </c>
      <c r="E25" s="241"/>
      <c r="F25" s="241" t="s">
        <v>26</v>
      </c>
      <c r="G25" s="241"/>
      <c r="H25" s="241"/>
      <c r="I25" s="241"/>
    </row>
    <row r="26" spans="2:9">
      <c r="D26" s="238" t="s">
        <v>160</v>
      </c>
      <c r="E26" s="238"/>
      <c r="F26" s="238" t="s">
        <v>118</v>
      </c>
      <c r="G26" s="238"/>
      <c r="H26" s="238"/>
      <c r="I26" s="238"/>
    </row>
    <row r="27" spans="2:9">
      <c r="D27" s="238" t="s">
        <v>161</v>
      </c>
      <c r="E27" s="238"/>
      <c r="F27" s="238" t="s">
        <v>165</v>
      </c>
      <c r="G27" s="238"/>
      <c r="H27" s="238"/>
      <c r="I27" s="238"/>
    </row>
    <row r="28" spans="2:9">
      <c r="D28" s="238" t="s">
        <v>88</v>
      </c>
      <c r="E28" s="238"/>
      <c r="F28" s="238" t="s">
        <v>166</v>
      </c>
      <c r="G28" s="238"/>
      <c r="H28" s="238"/>
      <c r="I28" s="238"/>
    </row>
    <row r="29" spans="2:9">
      <c r="D29" s="238" t="s">
        <v>92</v>
      </c>
      <c r="E29" s="238"/>
      <c r="F29" s="238" t="s">
        <v>167</v>
      </c>
      <c r="G29" s="238"/>
      <c r="H29" s="238"/>
      <c r="I29" s="238"/>
    </row>
    <row r="30" spans="2:9">
      <c r="D30" s="238" t="s">
        <v>212</v>
      </c>
      <c r="E30" s="238"/>
      <c r="F30" s="238" t="s">
        <v>213</v>
      </c>
      <c r="G30" s="238"/>
      <c r="H30" s="238"/>
      <c r="I30" s="238"/>
    </row>
    <row r="31" spans="2:9">
      <c r="D31" s="238" t="s">
        <v>162</v>
      </c>
      <c r="E31" s="238"/>
      <c r="F31" s="238" t="s">
        <v>168</v>
      </c>
      <c r="G31" s="238"/>
      <c r="H31" s="238"/>
      <c r="I31" s="238"/>
    </row>
    <row r="32" spans="2:9">
      <c r="D32" s="238" t="s">
        <v>93</v>
      </c>
      <c r="E32" s="238"/>
      <c r="F32" s="238"/>
      <c r="G32" s="238"/>
      <c r="H32" s="238"/>
      <c r="I32" s="238"/>
    </row>
    <row r="33" spans="3:9">
      <c r="D33" s="238" t="s">
        <v>26</v>
      </c>
      <c r="E33" s="238"/>
      <c r="F33" s="238"/>
      <c r="G33" s="238"/>
      <c r="H33" s="238"/>
      <c r="I33" s="238"/>
    </row>
    <row r="34" spans="3:9">
      <c r="D34" s="239" t="s">
        <v>163</v>
      </c>
      <c r="E34" s="240"/>
      <c r="F34" s="249"/>
      <c r="G34" s="250"/>
      <c r="H34" s="250"/>
      <c r="I34" s="251"/>
    </row>
    <row r="35" spans="3:9">
      <c r="D35" s="239" t="s">
        <v>164</v>
      </c>
      <c r="E35" s="240"/>
      <c r="F35" s="239"/>
      <c r="G35" s="252"/>
      <c r="H35" s="252"/>
      <c r="I35" s="240"/>
    </row>
    <row r="36" spans="3:9">
      <c r="D36" s="239" t="s">
        <v>204</v>
      </c>
      <c r="E36" s="240"/>
      <c r="F36" s="239"/>
      <c r="G36" s="252"/>
      <c r="H36" s="252"/>
      <c r="I36" s="240"/>
    </row>
    <row r="39" spans="3:9">
      <c r="D39" s="19" t="s">
        <v>89</v>
      </c>
      <c r="F39" s="19" t="s">
        <v>120</v>
      </c>
    </row>
    <row r="42" spans="3:9">
      <c r="C42" s="19" t="s">
        <v>179</v>
      </c>
    </row>
    <row r="44" spans="3:9">
      <c r="D44" s="19" t="s">
        <v>184</v>
      </c>
    </row>
    <row r="46" spans="3:9">
      <c r="D46" s="241" t="s">
        <v>87</v>
      </c>
      <c r="E46" s="241"/>
      <c r="F46" s="242" t="s">
        <v>94</v>
      </c>
      <c r="G46" s="243"/>
      <c r="H46" s="46" t="s">
        <v>95</v>
      </c>
      <c r="I46" s="48" t="s">
        <v>96</v>
      </c>
    </row>
    <row r="47" spans="3:9">
      <c r="D47" s="238" t="s">
        <v>169</v>
      </c>
      <c r="E47" s="238"/>
      <c r="F47" s="239"/>
      <c r="G47" s="240"/>
      <c r="H47" s="47"/>
      <c r="I47" s="47"/>
    </row>
    <row r="48" spans="3:9">
      <c r="D48" s="238" t="s">
        <v>14</v>
      </c>
      <c r="E48" s="238"/>
      <c r="F48" s="239"/>
      <c r="G48" s="240"/>
      <c r="H48" s="47"/>
      <c r="I48" s="47"/>
    </row>
    <row r="49" spans="4:9">
      <c r="D49" s="238" t="s">
        <v>160</v>
      </c>
      <c r="E49" s="238"/>
      <c r="F49" s="239"/>
      <c r="G49" s="240"/>
      <c r="H49" s="47"/>
      <c r="I49" s="47"/>
    </row>
    <row r="50" spans="4:9">
      <c r="D50" s="238" t="s">
        <v>170</v>
      </c>
      <c r="E50" s="238"/>
      <c r="F50" s="239"/>
      <c r="G50" s="240"/>
      <c r="H50" s="47"/>
      <c r="I50" s="47"/>
    </row>
    <row r="51" spans="4:9">
      <c r="D51" s="238" t="s">
        <v>171</v>
      </c>
      <c r="E51" s="238"/>
      <c r="F51" s="239"/>
      <c r="G51" s="240"/>
      <c r="H51" s="47"/>
      <c r="I51" s="47"/>
    </row>
    <row r="52" spans="4:9">
      <c r="D52" s="238" t="s">
        <v>175</v>
      </c>
      <c r="E52" s="238"/>
      <c r="F52" s="239"/>
      <c r="G52" s="240"/>
      <c r="H52" s="47"/>
      <c r="I52" s="47"/>
    </row>
    <row r="53" spans="4:9">
      <c r="D53" s="238" t="s">
        <v>172</v>
      </c>
      <c r="E53" s="238"/>
      <c r="F53" s="239"/>
      <c r="G53" s="240"/>
      <c r="H53" s="47"/>
      <c r="I53" s="47"/>
    </row>
    <row r="54" spans="4:9">
      <c r="D54" s="238" t="s">
        <v>173</v>
      </c>
      <c r="E54" s="238"/>
      <c r="F54" s="239"/>
      <c r="G54" s="240"/>
      <c r="H54" s="47"/>
      <c r="I54" s="47"/>
    </row>
    <row r="55" spans="4:9">
      <c r="D55" s="238" t="s">
        <v>174</v>
      </c>
      <c r="E55" s="238"/>
      <c r="F55" s="239"/>
      <c r="G55" s="240"/>
      <c r="H55" s="47"/>
      <c r="I55" s="47"/>
    </row>
    <row r="56" spans="4:9">
      <c r="D56" s="238" t="s">
        <v>176</v>
      </c>
      <c r="E56" s="238"/>
      <c r="F56" s="239"/>
      <c r="G56" s="240"/>
      <c r="H56" s="47"/>
      <c r="I56" s="47"/>
    </row>
    <row r="57" spans="4:9">
      <c r="D57" s="238" t="s">
        <v>177</v>
      </c>
      <c r="E57" s="238"/>
      <c r="F57" s="239"/>
      <c r="G57" s="240"/>
      <c r="H57" s="47"/>
      <c r="I57" s="47"/>
    </row>
    <row r="58" spans="4:9">
      <c r="D58" s="238" t="s">
        <v>178</v>
      </c>
      <c r="E58" s="238"/>
      <c r="F58" s="239"/>
      <c r="G58" s="240"/>
      <c r="H58" s="47"/>
      <c r="I58" s="47"/>
    </row>
    <row r="59" spans="4:9">
      <c r="D59" s="238" t="s">
        <v>498</v>
      </c>
      <c r="E59" s="238"/>
      <c r="F59" s="239"/>
      <c r="G59" s="240"/>
      <c r="H59" s="47"/>
      <c r="I59" s="47" t="s">
        <v>497</v>
      </c>
    </row>
    <row r="60" spans="4:9">
      <c r="D60" s="238" t="s">
        <v>495</v>
      </c>
      <c r="E60" s="238"/>
      <c r="F60" s="239"/>
      <c r="G60" s="240"/>
      <c r="H60" s="47"/>
      <c r="I60" s="47" t="s">
        <v>497</v>
      </c>
    </row>
    <row r="61" spans="4:9">
      <c r="D61" s="238" t="s">
        <v>499</v>
      </c>
      <c r="E61" s="238"/>
      <c r="F61" s="239"/>
      <c r="G61" s="240"/>
      <c r="H61" s="47"/>
      <c r="I61" s="47"/>
    </row>
    <row r="62" spans="4:9">
      <c r="D62" s="238" t="s">
        <v>496</v>
      </c>
      <c r="E62" s="238"/>
      <c r="F62" s="239"/>
      <c r="G62" s="240"/>
      <c r="H62" s="47"/>
      <c r="I62" s="47" t="s">
        <v>497</v>
      </c>
    </row>
    <row r="63" spans="4:9">
      <c r="D63" s="238" t="s">
        <v>500</v>
      </c>
      <c r="E63" s="238"/>
      <c r="F63" s="239"/>
      <c r="G63" s="240"/>
      <c r="H63" s="47"/>
      <c r="I63" s="47"/>
    </row>
    <row r="66" spans="3:9">
      <c r="D66" s="19" t="s">
        <v>89</v>
      </c>
      <c r="F66" s="19" t="s">
        <v>120</v>
      </c>
    </row>
    <row r="69" spans="3:9">
      <c r="C69" s="19" t="s">
        <v>180</v>
      </c>
    </row>
    <row r="71" spans="3:9">
      <c r="D71" s="19" t="s">
        <v>185</v>
      </c>
    </row>
    <row r="73" spans="3:9">
      <c r="D73" s="241" t="s">
        <v>87</v>
      </c>
      <c r="E73" s="241"/>
      <c r="F73" s="242" t="s">
        <v>94</v>
      </c>
      <c r="G73" s="243"/>
      <c r="H73" s="46" t="s">
        <v>95</v>
      </c>
      <c r="I73" s="48" t="s">
        <v>96</v>
      </c>
    </row>
    <row r="74" spans="3:9">
      <c r="D74" s="238" t="s">
        <v>181</v>
      </c>
      <c r="E74" s="238"/>
      <c r="F74" s="239"/>
      <c r="G74" s="240"/>
      <c r="H74" s="47"/>
      <c r="I74" s="47"/>
    </row>
    <row r="75" spans="3:9">
      <c r="D75" s="238" t="s">
        <v>182</v>
      </c>
      <c r="E75" s="238"/>
      <c r="F75" s="239"/>
      <c r="G75" s="240"/>
      <c r="H75" s="47"/>
      <c r="I75" s="47"/>
    </row>
    <row r="76" spans="3:9">
      <c r="D76" s="238" t="s">
        <v>253</v>
      </c>
      <c r="E76" s="238"/>
      <c r="F76" s="239"/>
      <c r="G76" s="240"/>
      <c r="H76" s="47"/>
      <c r="I76" s="47" t="s">
        <v>254</v>
      </c>
    </row>
    <row r="77" spans="3:9">
      <c r="D77" s="238" t="s">
        <v>239</v>
      </c>
      <c r="E77" s="238"/>
      <c r="F77" s="239"/>
      <c r="G77" s="240"/>
      <c r="H77" s="47"/>
      <c r="I77" s="47"/>
    </row>
    <row r="78" spans="3:9">
      <c r="D78" s="238" t="s">
        <v>97</v>
      </c>
      <c r="E78" s="238"/>
      <c r="F78" s="239"/>
      <c r="G78" s="240"/>
      <c r="H78" s="47"/>
      <c r="I78" s="47"/>
    </row>
    <row r="79" spans="3:9">
      <c r="D79" s="238" t="s">
        <v>183</v>
      </c>
      <c r="E79" s="238"/>
      <c r="F79" s="239"/>
      <c r="G79" s="240"/>
      <c r="H79" s="47"/>
      <c r="I79" s="47"/>
    </row>
    <row r="80" spans="3:9">
      <c r="D80" s="238" t="s">
        <v>171</v>
      </c>
      <c r="E80" s="238"/>
      <c r="F80" s="239"/>
      <c r="G80" s="240"/>
      <c r="H80" s="47"/>
      <c r="I80" s="47"/>
    </row>
    <row r="81" spans="3:9">
      <c r="D81" s="238" t="s">
        <v>234</v>
      </c>
      <c r="E81" s="238"/>
      <c r="F81" s="239"/>
      <c r="G81" s="240"/>
      <c r="H81" s="47"/>
      <c r="I81" s="47"/>
    </row>
    <row r="82" spans="3:9">
      <c r="D82" s="238" t="s">
        <v>204</v>
      </c>
      <c r="E82" s="238"/>
      <c r="F82" s="239"/>
      <c r="G82" s="240"/>
      <c r="H82" s="47"/>
      <c r="I82" s="47" t="s">
        <v>494</v>
      </c>
    </row>
    <row r="85" spans="3:9">
      <c r="D85" s="19" t="s">
        <v>89</v>
      </c>
      <c r="F85" s="19" t="s">
        <v>120</v>
      </c>
    </row>
    <row r="88" spans="3:9">
      <c r="C88" s="19" t="s">
        <v>189</v>
      </c>
    </row>
    <row r="90" spans="3:9">
      <c r="D90" s="19" t="s">
        <v>100</v>
      </c>
    </row>
    <row r="92" spans="3:9">
      <c r="D92" s="241" t="s">
        <v>87</v>
      </c>
      <c r="E92" s="241"/>
      <c r="F92" s="242" t="s">
        <v>94</v>
      </c>
      <c r="G92" s="243"/>
      <c r="H92" s="46" t="s">
        <v>95</v>
      </c>
      <c r="I92" s="48" t="s">
        <v>96</v>
      </c>
    </row>
    <row r="93" spans="3:9">
      <c r="D93" s="238" t="s">
        <v>198</v>
      </c>
      <c r="E93" s="238"/>
      <c r="F93" s="239"/>
      <c r="G93" s="240"/>
      <c r="H93" s="47"/>
      <c r="I93" s="47"/>
    </row>
    <row r="94" spans="3:9">
      <c r="D94" s="238" t="s">
        <v>199</v>
      </c>
      <c r="E94" s="238"/>
      <c r="F94" s="239"/>
      <c r="G94" s="240"/>
      <c r="H94" s="47"/>
      <c r="I94" s="47"/>
    </row>
    <row r="95" spans="3:9">
      <c r="D95" s="238" t="s">
        <v>200</v>
      </c>
      <c r="E95" s="238"/>
      <c r="F95" s="239"/>
      <c r="G95" s="240"/>
      <c r="H95" s="47"/>
      <c r="I95" s="47"/>
    </row>
    <row r="96" spans="3:9">
      <c r="D96" s="238" t="s">
        <v>101</v>
      </c>
      <c r="E96" s="238"/>
      <c r="F96" s="239"/>
      <c r="G96" s="240"/>
      <c r="H96" s="47"/>
      <c r="I96" s="47"/>
    </row>
    <row r="99" spans="3:9">
      <c r="D99" s="19" t="s">
        <v>89</v>
      </c>
      <c r="F99" s="19" t="s">
        <v>120</v>
      </c>
    </row>
    <row r="103" spans="3:9">
      <c r="C103" s="19" t="s">
        <v>190</v>
      </c>
    </row>
    <row r="106" spans="3:9">
      <c r="D106" s="241" t="s">
        <v>121</v>
      </c>
      <c r="E106" s="241"/>
      <c r="F106" s="242" t="s">
        <v>94</v>
      </c>
      <c r="G106" s="243"/>
      <c r="H106" s="46" t="s">
        <v>95</v>
      </c>
      <c r="I106" s="48" t="s">
        <v>96</v>
      </c>
    </row>
    <row r="107" spans="3:9">
      <c r="D107" s="238" t="s">
        <v>122</v>
      </c>
      <c r="E107" s="238"/>
      <c r="F107" s="239"/>
      <c r="G107" s="240"/>
      <c r="H107" s="47"/>
      <c r="I107" s="47"/>
    </row>
    <row r="108" spans="3:9">
      <c r="D108" s="238" t="s">
        <v>123</v>
      </c>
      <c r="E108" s="238"/>
      <c r="F108" s="239"/>
      <c r="G108" s="240"/>
      <c r="H108" s="47"/>
      <c r="I108" s="47"/>
    </row>
    <row r="109" spans="3:9">
      <c r="D109" s="238" t="s">
        <v>124</v>
      </c>
      <c r="E109" s="238"/>
      <c r="F109" s="239"/>
      <c r="G109" s="240"/>
      <c r="H109" s="47"/>
      <c r="I109" s="47"/>
    </row>
    <row r="110" spans="3:9">
      <c r="D110" s="238" t="s">
        <v>203</v>
      </c>
      <c r="E110" s="238"/>
      <c r="F110" s="239"/>
      <c r="G110" s="240"/>
      <c r="H110" s="47"/>
      <c r="I110" s="47"/>
    </row>
    <row r="111" spans="3:9">
      <c r="D111" s="239" t="s">
        <v>125</v>
      </c>
      <c r="E111" s="240"/>
      <c r="F111" s="239"/>
      <c r="G111" s="240"/>
      <c r="H111" s="47"/>
      <c r="I111" s="47"/>
    </row>
    <row r="112" spans="3:9">
      <c r="D112" s="238" t="s">
        <v>126</v>
      </c>
      <c r="E112" s="238"/>
      <c r="F112" s="239"/>
      <c r="G112" s="240"/>
      <c r="H112" s="47"/>
      <c r="I112" s="47" t="s">
        <v>493</v>
      </c>
    </row>
  </sheetData>
  <mergeCells count="121">
    <mergeCell ref="D96:E96"/>
    <mergeCell ref="F73:G73"/>
    <mergeCell ref="F74:G74"/>
    <mergeCell ref="F77:G77"/>
    <mergeCell ref="D73:E73"/>
    <mergeCell ref="D74:E74"/>
    <mergeCell ref="D75:E75"/>
    <mergeCell ref="F75:G75"/>
    <mergeCell ref="D95:E95"/>
    <mergeCell ref="F95:G95"/>
    <mergeCell ref="D51:E51"/>
    <mergeCell ref="D52:E52"/>
    <mergeCell ref="D53:E53"/>
    <mergeCell ref="F51:G51"/>
    <mergeCell ref="F52:G52"/>
    <mergeCell ref="F53:G53"/>
    <mergeCell ref="D49:E49"/>
    <mergeCell ref="D50:E50"/>
    <mergeCell ref="F49:G49"/>
    <mergeCell ref="F50:G50"/>
    <mergeCell ref="D33:E33"/>
    <mergeCell ref="F33:I33"/>
    <mergeCell ref="D46:E46"/>
    <mergeCell ref="D47:E47"/>
    <mergeCell ref="D48:E48"/>
    <mergeCell ref="F46:G46"/>
    <mergeCell ref="F47:G47"/>
    <mergeCell ref="F48:G48"/>
    <mergeCell ref="D34:E34"/>
    <mergeCell ref="F34:I34"/>
    <mergeCell ref="D35:E35"/>
    <mergeCell ref="F35:I35"/>
    <mergeCell ref="D36:E36"/>
    <mergeCell ref="F36:I36"/>
    <mergeCell ref="D29:E29"/>
    <mergeCell ref="F29:I29"/>
    <mergeCell ref="D31:E31"/>
    <mergeCell ref="F31:I31"/>
    <mergeCell ref="D32:E32"/>
    <mergeCell ref="F32:I32"/>
    <mergeCell ref="F25:I25"/>
    <mergeCell ref="D26:E26"/>
    <mergeCell ref="F26:I26"/>
    <mergeCell ref="D27:E27"/>
    <mergeCell ref="F27:I27"/>
    <mergeCell ref="D28:E28"/>
    <mergeCell ref="F28:I28"/>
    <mergeCell ref="D25:E25"/>
    <mergeCell ref="D30:E30"/>
    <mergeCell ref="F30:I30"/>
    <mergeCell ref="B2:L2"/>
    <mergeCell ref="C6:E6"/>
    <mergeCell ref="C7:E7"/>
    <mergeCell ref="F7:L7"/>
    <mergeCell ref="F6:L6"/>
    <mergeCell ref="D16:F16"/>
    <mergeCell ref="G16:L16"/>
    <mergeCell ref="D12:F12"/>
    <mergeCell ref="G12:L12"/>
    <mergeCell ref="D11:F11"/>
    <mergeCell ref="G11:L11"/>
    <mergeCell ref="D14:F14"/>
    <mergeCell ref="G14:L14"/>
    <mergeCell ref="D15:F15"/>
    <mergeCell ref="G15:L15"/>
    <mergeCell ref="D13:F13"/>
    <mergeCell ref="G13:L13"/>
    <mergeCell ref="F54:G54"/>
    <mergeCell ref="F55:G55"/>
    <mergeCell ref="F57:G57"/>
    <mergeCell ref="D54:E54"/>
    <mergeCell ref="D55:E55"/>
    <mergeCell ref="D57:E57"/>
    <mergeCell ref="D63:E63"/>
    <mergeCell ref="F63:G63"/>
    <mergeCell ref="D56:E56"/>
    <mergeCell ref="F56:G56"/>
    <mergeCell ref="D58:E58"/>
    <mergeCell ref="F58:G58"/>
    <mergeCell ref="D61:E61"/>
    <mergeCell ref="F61:G61"/>
    <mergeCell ref="D59:E59"/>
    <mergeCell ref="F59:G59"/>
    <mergeCell ref="D62:E62"/>
    <mergeCell ref="F62:G62"/>
    <mergeCell ref="D60:E60"/>
    <mergeCell ref="F60:G60"/>
    <mergeCell ref="F96:G96"/>
    <mergeCell ref="D92:E92"/>
    <mergeCell ref="F92:G92"/>
    <mergeCell ref="D93:E93"/>
    <mergeCell ref="F93:G93"/>
    <mergeCell ref="D77:E77"/>
    <mergeCell ref="D112:E112"/>
    <mergeCell ref="F112:G112"/>
    <mergeCell ref="D106:E106"/>
    <mergeCell ref="F106:G106"/>
    <mergeCell ref="D107:E107"/>
    <mergeCell ref="F107:G107"/>
    <mergeCell ref="D108:E108"/>
    <mergeCell ref="F108:G108"/>
    <mergeCell ref="D110:E110"/>
    <mergeCell ref="F110:G110"/>
    <mergeCell ref="D111:E111"/>
    <mergeCell ref="F111:G111"/>
    <mergeCell ref="D94:E94"/>
    <mergeCell ref="F94:G94"/>
    <mergeCell ref="D109:E109"/>
    <mergeCell ref="F109:G109"/>
    <mergeCell ref="D81:E81"/>
    <mergeCell ref="F81:G81"/>
    <mergeCell ref="D76:E76"/>
    <mergeCell ref="F76:G76"/>
    <mergeCell ref="D80:E80"/>
    <mergeCell ref="F80:G80"/>
    <mergeCell ref="D78:E78"/>
    <mergeCell ref="F78:G78"/>
    <mergeCell ref="D79:E79"/>
    <mergeCell ref="F79:G79"/>
    <mergeCell ref="D82:E82"/>
    <mergeCell ref="F82:G82"/>
  </mergeCells>
  <pageMargins left="0.7" right="0.7" top="0.75" bottom="0.75" header="0.3" footer="0.3"/>
  <pageSetup paperSize="9" scale="84" orientation="landscape" horizontalDpi="0" verticalDpi="0"/>
  <rowBreaks count="1" manualBreakCount="1">
    <brk id="33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CFAB-8095-D545-A1AB-AD3A246BAF6F}">
  <dimension ref="B2:AH402"/>
  <sheetViews>
    <sheetView topLeftCell="A267" workbookViewId="0">
      <selection activeCell="D52" sqref="D52"/>
    </sheetView>
  </sheetViews>
  <sheetFormatPr baseColWidth="10" defaultRowHeight="16"/>
  <cols>
    <col min="1" max="1" width="4" customWidth="1"/>
    <col min="2" max="2" width="4.83203125" customWidth="1"/>
    <col min="3" max="3" width="9" customWidth="1"/>
    <col min="4" max="4" width="5.1640625" customWidth="1"/>
    <col min="5" max="12" width="9" customWidth="1"/>
    <col min="13" max="13" width="9.6640625" customWidth="1"/>
    <col min="14" max="14" width="10" customWidth="1"/>
    <col min="15" max="15" width="10.5" customWidth="1"/>
    <col min="16" max="16" width="10" customWidth="1"/>
    <col min="17" max="25" width="9" customWidth="1"/>
    <col min="26" max="28" width="6.6640625" customWidth="1"/>
    <col min="29" max="30" width="9" customWidth="1"/>
  </cols>
  <sheetData>
    <row r="2" spans="2:29" ht="18">
      <c r="B2" s="244" t="s">
        <v>91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</row>
    <row r="4" spans="2:29">
      <c r="B4" s="65" t="s">
        <v>227</v>
      </c>
    </row>
    <row r="6" spans="2:29">
      <c r="C6" t="s">
        <v>201</v>
      </c>
    </row>
    <row r="8" spans="2:29" ht="21" customHeight="1"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 t="s">
        <v>104</v>
      </c>
      <c r="AA8" s="55" t="s">
        <v>103</v>
      </c>
      <c r="AB8" s="54" t="s">
        <v>102</v>
      </c>
    </row>
    <row r="9" spans="2:29">
      <c r="C9" s="289" t="s">
        <v>105</v>
      </c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1"/>
    </row>
    <row r="10" spans="2:29">
      <c r="C10" s="292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4"/>
    </row>
    <row r="11" spans="2:29">
      <c r="C11" s="258" t="s">
        <v>107</v>
      </c>
      <c r="D11" s="60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7"/>
    </row>
    <row r="12" spans="2:29">
      <c r="C12" s="259"/>
      <c r="D12" s="61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9"/>
    </row>
    <row r="13" spans="2:29">
      <c r="C13" s="259"/>
      <c r="D13" s="61"/>
      <c r="E13" s="58" t="s">
        <v>202</v>
      </c>
      <c r="F13" s="58"/>
      <c r="G13" s="49"/>
      <c r="H13" s="50"/>
      <c r="I13" s="51"/>
      <c r="J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9"/>
    </row>
    <row r="14" spans="2:29" ht="9" customHeight="1">
      <c r="C14" s="259"/>
      <c r="D14" s="61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9"/>
    </row>
    <row r="15" spans="2:29">
      <c r="C15" s="259"/>
      <c r="D15" s="61"/>
      <c r="E15" s="58" t="s">
        <v>92</v>
      </c>
      <c r="F15" s="58"/>
      <c r="G15" s="49"/>
      <c r="H15" s="50"/>
      <c r="I15" s="51"/>
      <c r="J15" s="58"/>
      <c r="AB15" s="59"/>
    </row>
    <row r="16" spans="2:29" ht="8" customHeight="1">
      <c r="C16" s="259"/>
      <c r="D16" s="61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9"/>
    </row>
    <row r="17" spans="3:28">
      <c r="C17" s="259"/>
      <c r="D17" s="61"/>
      <c r="E17" s="58"/>
      <c r="F17" s="58"/>
      <c r="G17" s="261" t="s">
        <v>119</v>
      </c>
      <c r="H17" s="261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9"/>
    </row>
    <row r="18" spans="3:28">
      <c r="C18" s="259"/>
      <c r="D18" s="61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261" t="s">
        <v>113</v>
      </c>
      <c r="Z18" s="261"/>
      <c r="AA18" s="58"/>
      <c r="AB18" s="59"/>
    </row>
    <row r="19" spans="3:28">
      <c r="C19" s="259"/>
      <c r="D19" s="61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9"/>
    </row>
    <row r="20" spans="3:28">
      <c r="C20" s="259"/>
      <c r="D20" s="61"/>
      <c r="E20" s="255" t="s">
        <v>160</v>
      </c>
      <c r="F20" s="255"/>
      <c r="G20" s="255" t="s">
        <v>161</v>
      </c>
      <c r="H20" s="255"/>
      <c r="I20" s="255" t="s">
        <v>88</v>
      </c>
      <c r="J20" s="255"/>
      <c r="K20" s="255" t="s">
        <v>92</v>
      </c>
      <c r="L20" s="255"/>
      <c r="M20" s="255" t="s">
        <v>212</v>
      </c>
      <c r="N20" s="255"/>
      <c r="O20" s="255" t="s">
        <v>221</v>
      </c>
      <c r="P20" s="255"/>
      <c r="Q20" s="255" t="s">
        <v>203</v>
      </c>
      <c r="R20" s="255"/>
      <c r="S20" s="255" t="s">
        <v>163</v>
      </c>
      <c r="T20" s="255"/>
      <c r="U20" s="255" t="s">
        <v>204</v>
      </c>
      <c r="V20" s="255"/>
      <c r="W20" s="255" t="s">
        <v>205</v>
      </c>
      <c r="X20" s="255"/>
      <c r="Y20" s="255"/>
      <c r="Z20" s="255"/>
      <c r="AA20" s="58"/>
      <c r="AB20" s="59"/>
    </row>
    <row r="21" spans="3:28">
      <c r="C21" s="259"/>
      <c r="D21" s="61"/>
      <c r="E21" s="256" t="s">
        <v>115</v>
      </c>
      <c r="F21" s="256"/>
      <c r="G21" s="256" t="s">
        <v>116</v>
      </c>
      <c r="H21" s="256"/>
      <c r="I21" s="256" t="s">
        <v>117</v>
      </c>
      <c r="J21" s="256"/>
      <c r="K21" s="256" t="s">
        <v>13</v>
      </c>
      <c r="L21" s="256"/>
      <c r="M21" s="256" t="s">
        <v>215</v>
      </c>
      <c r="N21" s="256"/>
      <c r="O21" s="288" t="s">
        <v>207</v>
      </c>
      <c r="P21" s="286"/>
      <c r="Q21" s="265" t="s">
        <v>209</v>
      </c>
      <c r="R21" s="256"/>
      <c r="S21" s="265" t="s">
        <v>210</v>
      </c>
      <c r="T21" s="256"/>
      <c r="U21" s="256"/>
      <c r="V21" s="256"/>
      <c r="W21" s="296" t="s">
        <v>211</v>
      </c>
      <c r="X21" s="256"/>
      <c r="Y21" s="256" t="s">
        <v>114</v>
      </c>
      <c r="Z21" s="256"/>
      <c r="AA21" s="58"/>
      <c r="AB21" s="59"/>
    </row>
    <row r="22" spans="3:28">
      <c r="C22" s="259"/>
      <c r="D22" s="61"/>
      <c r="E22" s="257" t="s">
        <v>115</v>
      </c>
      <c r="F22" s="257"/>
      <c r="G22" s="257" t="s">
        <v>116</v>
      </c>
      <c r="H22" s="257"/>
      <c r="I22" s="257" t="s">
        <v>117</v>
      </c>
      <c r="J22" s="257"/>
      <c r="K22" s="257" t="s">
        <v>167</v>
      </c>
      <c r="L22" s="257"/>
      <c r="M22" s="257" t="s">
        <v>214</v>
      </c>
      <c r="N22" s="257"/>
      <c r="O22" s="295" t="s">
        <v>208</v>
      </c>
      <c r="P22" s="287"/>
      <c r="Q22" s="270" t="s">
        <v>209</v>
      </c>
      <c r="R22" s="257"/>
      <c r="S22" s="270" t="s">
        <v>210</v>
      </c>
      <c r="T22" s="257"/>
      <c r="U22" s="257"/>
      <c r="V22" s="257"/>
      <c r="W22" s="257"/>
      <c r="X22" s="257"/>
      <c r="Y22" s="257" t="s">
        <v>114</v>
      </c>
      <c r="Z22" s="257"/>
      <c r="AA22" s="58"/>
      <c r="AB22" s="59"/>
    </row>
    <row r="23" spans="3:28">
      <c r="C23" s="259"/>
      <c r="D23" s="61"/>
      <c r="E23" s="256" t="s">
        <v>115</v>
      </c>
      <c r="F23" s="256"/>
      <c r="G23" s="256" t="s">
        <v>116</v>
      </c>
      <c r="H23" s="256"/>
      <c r="I23" s="256" t="s">
        <v>117</v>
      </c>
      <c r="J23" s="256"/>
      <c r="K23" s="256" t="s">
        <v>167</v>
      </c>
      <c r="L23" s="256"/>
      <c r="M23" s="256" t="s">
        <v>214</v>
      </c>
      <c r="N23" s="256"/>
      <c r="O23" s="288" t="s">
        <v>266</v>
      </c>
      <c r="P23" s="286"/>
      <c r="Q23" s="265" t="s">
        <v>209</v>
      </c>
      <c r="R23" s="256"/>
      <c r="S23" s="265" t="s">
        <v>210</v>
      </c>
      <c r="T23" s="256"/>
      <c r="U23" s="256"/>
      <c r="V23" s="256"/>
      <c r="W23" s="256"/>
      <c r="X23" s="256"/>
      <c r="Y23" s="256" t="s">
        <v>114</v>
      </c>
      <c r="Z23" s="256"/>
      <c r="AA23" s="58"/>
      <c r="AB23" s="59"/>
    </row>
    <row r="24" spans="3:28">
      <c r="C24" s="259"/>
      <c r="D24" s="61"/>
      <c r="E24" s="257" t="s">
        <v>115</v>
      </c>
      <c r="F24" s="257"/>
      <c r="G24" s="257" t="s">
        <v>116</v>
      </c>
      <c r="H24" s="257"/>
      <c r="I24" s="257" t="s">
        <v>117</v>
      </c>
      <c r="J24" s="257"/>
      <c r="K24" s="257" t="s">
        <v>167</v>
      </c>
      <c r="L24" s="257"/>
      <c r="M24" s="257" t="s">
        <v>214</v>
      </c>
      <c r="N24" s="257"/>
      <c r="O24" s="287"/>
      <c r="P24" s="287"/>
      <c r="Q24" s="270" t="s">
        <v>209</v>
      </c>
      <c r="R24" s="257"/>
      <c r="S24" s="270" t="s">
        <v>210</v>
      </c>
      <c r="T24" s="257"/>
      <c r="U24" s="257"/>
      <c r="V24" s="257"/>
      <c r="W24" s="257"/>
      <c r="X24" s="257"/>
      <c r="Y24" s="257" t="s">
        <v>114</v>
      </c>
      <c r="Z24" s="257"/>
      <c r="AA24" s="58"/>
      <c r="AB24" s="59"/>
    </row>
    <row r="25" spans="3:28">
      <c r="C25" s="259"/>
      <c r="D25" s="61"/>
      <c r="E25" s="256" t="s">
        <v>115</v>
      </c>
      <c r="F25" s="256"/>
      <c r="G25" s="256" t="s">
        <v>116</v>
      </c>
      <c r="H25" s="256"/>
      <c r="I25" s="256" t="s">
        <v>117</v>
      </c>
      <c r="J25" s="256"/>
      <c r="K25" s="256" t="s">
        <v>206</v>
      </c>
      <c r="L25" s="256"/>
      <c r="M25" s="256" t="s">
        <v>215</v>
      </c>
      <c r="N25" s="256"/>
      <c r="O25" s="286"/>
      <c r="P25" s="286"/>
      <c r="Q25" s="265" t="s">
        <v>209</v>
      </c>
      <c r="R25" s="256"/>
      <c r="S25" s="265" t="s">
        <v>210</v>
      </c>
      <c r="T25" s="256"/>
      <c r="U25" s="256"/>
      <c r="V25" s="256"/>
      <c r="W25" s="256"/>
      <c r="X25" s="256"/>
      <c r="Y25" s="256" t="s">
        <v>114</v>
      </c>
      <c r="Z25" s="256"/>
      <c r="AA25" s="58"/>
      <c r="AB25" s="59"/>
    </row>
    <row r="26" spans="3:28">
      <c r="C26" s="259"/>
      <c r="D26" s="61"/>
      <c r="E26" s="257" t="s">
        <v>115</v>
      </c>
      <c r="F26" s="257"/>
      <c r="G26" s="257" t="s">
        <v>116</v>
      </c>
      <c r="H26" s="257"/>
      <c r="I26" s="257" t="s">
        <v>117</v>
      </c>
      <c r="J26" s="257"/>
      <c r="K26" s="257" t="s">
        <v>13</v>
      </c>
      <c r="L26" s="257"/>
      <c r="M26" s="257" t="s">
        <v>215</v>
      </c>
      <c r="N26" s="257"/>
      <c r="O26" s="287"/>
      <c r="P26" s="287"/>
      <c r="Q26" s="270" t="s">
        <v>209</v>
      </c>
      <c r="R26" s="257"/>
      <c r="S26" s="270" t="s">
        <v>210</v>
      </c>
      <c r="T26" s="257"/>
      <c r="U26" s="257"/>
      <c r="V26" s="257"/>
      <c r="W26" s="257"/>
      <c r="X26" s="257"/>
      <c r="Y26" s="257" t="s">
        <v>114</v>
      </c>
      <c r="Z26" s="257"/>
      <c r="AA26" s="58"/>
      <c r="AB26" s="59"/>
    </row>
    <row r="27" spans="3:28">
      <c r="C27" s="259"/>
      <c r="D27" s="61"/>
      <c r="E27" s="256" t="s">
        <v>115</v>
      </c>
      <c r="F27" s="256"/>
      <c r="G27" s="256" t="s">
        <v>116</v>
      </c>
      <c r="H27" s="256"/>
      <c r="I27" s="256" t="s">
        <v>117</v>
      </c>
      <c r="J27" s="256"/>
      <c r="K27" s="256" t="s">
        <v>13</v>
      </c>
      <c r="L27" s="256"/>
      <c r="M27" s="256" t="s">
        <v>215</v>
      </c>
      <c r="N27" s="256"/>
      <c r="O27" s="286"/>
      <c r="P27" s="286"/>
      <c r="Q27" s="265" t="s">
        <v>209</v>
      </c>
      <c r="R27" s="256"/>
      <c r="S27" s="265" t="s">
        <v>210</v>
      </c>
      <c r="T27" s="256"/>
      <c r="U27" s="256"/>
      <c r="V27" s="256"/>
      <c r="W27" s="256"/>
      <c r="X27" s="256"/>
      <c r="Y27" s="256" t="s">
        <v>114</v>
      </c>
      <c r="Z27" s="256"/>
      <c r="AA27" s="58"/>
      <c r="AB27" s="59"/>
    </row>
    <row r="28" spans="3:28">
      <c r="C28" s="259"/>
      <c r="D28" s="61"/>
      <c r="E28" s="257" t="s">
        <v>115</v>
      </c>
      <c r="F28" s="257"/>
      <c r="G28" s="257" t="s">
        <v>116</v>
      </c>
      <c r="H28" s="257"/>
      <c r="I28" s="257" t="s">
        <v>117</v>
      </c>
      <c r="J28" s="257"/>
      <c r="K28" s="257" t="s">
        <v>13</v>
      </c>
      <c r="L28" s="257"/>
      <c r="M28" s="257" t="s">
        <v>215</v>
      </c>
      <c r="N28" s="257"/>
      <c r="O28" s="287"/>
      <c r="P28" s="287"/>
      <c r="Q28" s="270" t="s">
        <v>209</v>
      </c>
      <c r="R28" s="257"/>
      <c r="S28" s="270" t="s">
        <v>210</v>
      </c>
      <c r="T28" s="257"/>
      <c r="U28" s="257"/>
      <c r="V28" s="257"/>
      <c r="W28" s="257"/>
      <c r="X28" s="257"/>
      <c r="Y28" s="257" t="s">
        <v>114</v>
      </c>
      <c r="Z28" s="257"/>
      <c r="AA28" s="58"/>
      <c r="AB28" s="59"/>
    </row>
    <row r="29" spans="3:28">
      <c r="C29" s="259"/>
      <c r="D29" s="61"/>
      <c r="E29" s="256" t="s">
        <v>115</v>
      </c>
      <c r="F29" s="256"/>
      <c r="G29" s="256" t="s">
        <v>116</v>
      </c>
      <c r="H29" s="256"/>
      <c r="I29" s="256" t="s">
        <v>117</v>
      </c>
      <c r="J29" s="256"/>
      <c r="K29" s="256" t="s">
        <v>167</v>
      </c>
      <c r="L29" s="256"/>
      <c r="M29" s="256" t="s">
        <v>215</v>
      </c>
      <c r="N29" s="256"/>
      <c r="O29" s="286"/>
      <c r="P29" s="286"/>
      <c r="Q29" s="265" t="s">
        <v>209</v>
      </c>
      <c r="R29" s="256"/>
      <c r="S29" s="265" t="s">
        <v>210</v>
      </c>
      <c r="T29" s="256"/>
      <c r="U29" s="256"/>
      <c r="V29" s="256"/>
      <c r="W29" s="256"/>
      <c r="X29" s="256"/>
      <c r="Y29" s="256" t="s">
        <v>114</v>
      </c>
      <c r="Z29" s="256"/>
      <c r="AA29" s="58"/>
      <c r="AB29" s="59"/>
    </row>
    <row r="30" spans="3:28">
      <c r="C30" s="259"/>
      <c r="D30" s="61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 t="s">
        <v>114</v>
      </c>
      <c r="Z30" s="257"/>
      <c r="AA30" s="58"/>
      <c r="AB30" s="59"/>
    </row>
    <row r="31" spans="3:28">
      <c r="C31" s="259"/>
      <c r="D31" s="61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9"/>
    </row>
    <row r="32" spans="3:28">
      <c r="C32" s="259"/>
      <c r="D32" s="61"/>
      <c r="E32" s="58"/>
      <c r="F32" s="58"/>
      <c r="L32" s="58"/>
      <c r="M32" s="63" t="s">
        <v>108</v>
      </c>
      <c r="N32" s="63" t="s">
        <v>110</v>
      </c>
      <c r="O32" s="63" t="s">
        <v>111</v>
      </c>
      <c r="P32" s="63" t="s">
        <v>112</v>
      </c>
      <c r="Q32" s="63" t="s">
        <v>109</v>
      </c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9"/>
    </row>
    <row r="33" spans="3:28">
      <c r="C33" s="260"/>
      <c r="D33" s="62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9"/>
    </row>
    <row r="34" spans="3:28">
      <c r="C34" s="277" t="s">
        <v>106</v>
      </c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9"/>
    </row>
    <row r="35" spans="3:28">
      <c r="C35" s="280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2"/>
    </row>
    <row r="36" spans="3:28">
      <c r="C36" s="283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5"/>
    </row>
    <row r="40" spans="3:28">
      <c r="C40" t="s">
        <v>216</v>
      </c>
    </row>
    <row r="42" spans="3:28">
      <c r="D42" t="s">
        <v>160</v>
      </c>
      <c r="G42" s="49"/>
      <c r="H42" s="50"/>
      <c r="I42" s="50"/>
      <c r="J42" s="51"/>
      <c r="L42" t="s">
        <v>161</v>
      </c>
      <c r="N42" s="49"/>
      <c r="O42" s="50"/>
      <c r="P42" s="50"/>
      <c r="Q42" s="51"/>
    </row>
    <row r="44" spans="3:28">
      <c r="D44" t="s">
        <v>88</v>
      </c>
      <c r="G44" s="49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6" spans="3:28">
      <c r="D46" t="s">
        <v>92</v>
      </c>
      <c r="G46" s="49"/>
      <c r="H46" s="50"/>
      <c r="I46" s="50"/>
      <c r="J46" s="98" t="s">
        <v>217</v>
      </c>
    </row>
    <row r="48" spans="3:28">
      <c r="D48" t="s">
        <v>203</v>
      </c>
      <c r="G48" s="99" t="s">
        <v>218</v>
      </c>
      <c r="I48" s="100" t="s">
        <v>219</v>
      </c>
      <c r="J48" s="51"/>
      <c r="L48" t="s">
        <v>222</v>
      </c>
      <c r="N48" s="49"/>
      <c r="O48" s="50"/>
      <c r="P48" s="50"/>
      <c r="Q48" s="98" t="s">
        <v>217</v>
      </c>
    </row>
    <row r="50" spans="3:17">
      <c r="D50" t="s">
        <v>303</v>
      </c>
      <c r="G50" s="49"/>
      <c r="H50" s="50"/>
      <c r="I50" s="50"/>
      <c r="J50" s="51"/>
      <c r="L50" t="s">
        <v>221</v>
      </c>
      <c r="N50" s="49"/>
      <c r="O50" s="50"/>
      <c r="P50" s="50"/>
      <c r="Q50" s="51"/>
    </row>
    <row r="52" spans="3:17">
      <c r="D52" t="s">
        <v>163</v>
      </c>
      <c r="G52" s="49"/>
      <c r="H52" s="50"/>
      <c r="I52" s="50"/>
      <c r="J52" s="51"/>
    </row>
    <row r="54" spans="3:17">
      <c r="D54" t="s">
        <v>164</v>
      </c>
      <c r="G54" s="49"/>
      <c r="H54" s="50"/>
      <c r="I54" s="50"/>
      <c r="J54" s="51"/>
    </row>
    <row r="57" spans="3:17">
      <c r="I57" s="253" t="s">
        <v>224</v>
      </c>
      <c r="J57" s="254"/>
      <c r="L57" s="253" t="s">
        <v>223</v>
      </c>
      <c r="M57" s="254"/>
    </row>
    <row r="63" spans="3:17">
      <c r="C63" t="s">
        <v>225</v>
      </c>
    </row>
    <row r="66" spans="4:17">
      <c r="D66" t="s">
        <v>160</v>
      </c>
      <c r="G66" s="49"/>
      <c r="H66" s="50"/>
      <c r="I66" s="50"/>
      <c r="J66" s="51"/>
      <c r="L66" t="s">
        <v>161</v>
      </c>
      <c r="N66" s="49"/>
      <c r="O66" s="50"/>
      <c r="P66" s="50"/>
      <c r="Q66" s="51"/>
    </row>
    <row r="68" spans="4:17">
      <c r="D68" t="s">
        <v>88</v>
      </c>
      <c r="G68" s="49"/>
      <c r="H68" s="50"/>
      <c r="I68" s="50"/>
      <c r="J68" s="50"/>
      <c r="K68" s="50"/>
      <c r="L68" s="50"/>
      <c r="M68" s="50"/>
      <c r="N68" s="50"/>
      <c r="O68" s="50"/>
      <c r="P68" s="50"/>
      <c r="Q68" s="51"/>
    </row>
    <row r="70" spans="4:17">
      <c r="D70" t="s">
        <v>92</v>
      </c>
      <c r="G70" s="49"/>
      <c r="H70" s="50"/>
      <c r="I70" s="50"/>
      <c r="J70" s="98" t="s">
        <v>217</v>
      </c>
    </row>
    <row r="72" spans="4:17">
      <c r="D72" t="s">
        <v>203</v>
      </c>
      <c r="G72" s="99" t="s">
        <v>218</v>
      </c>
      <c r="I72" s="100" t="s">
        <v>219</v>
      </c>
      <c r="J72" s="51"/>
      <c r="L72" t="s">
        <v>222</v>
      </c>
      <c r="N72" s="49"/>
      <c r="O72" s="50"/>
      <c r="P72" s="50"/>
      <c r="Q72" s="98" t="s">
        <v>217</v>
      </c>
    </row>
    <row r="74" spans="4:17">
      <c r="D74" t="s">
        <v>220</v>
      </c>
      <c r="G74" s="49"/>
      <c r="H74" s="50"/>
      <c r="I74" s="50"/>
      <c r="J74" s="51"/>
      <c r="L74" t="s">
        <v>221</v>
      </c>
      <c r="N74" s="49"/>
      <c r="O74" s="50"/>
      <c r="P74" s="50"/>
      <c r="Q74" s="51"/>
    </row>
    <row r="76" spans="4:17">
      <c r="D76" t="s">
        <v>163</v>
      </c>
      <c r="G76" s="49"/>
      <c r="H76" s="50"/>
      <c r="I76" s="50"/>
      <c r="J76" s="51"/>
    </row>
    <row r="78" spans="4:17">
      <c r="D78" t="s">
        <v>164</v>
      </c>
      <c r="G78" s="49"/>
      <c r="H78" s="50"/>
      <c r="I78" s="50"/>
      <c r="J78" s="51"/>
    </row>
    <row r="80" spans="4:17">
      <c r="D80" t="s">
        <v>204</v>
      </c>
      <c r="G80" s="49"/>
      <c r="H80" s="50"/>
      <c r="I80" s="50"/>
      <c r="J80" s="98" t="s">
        <v>217</v>
      </c>
    </row>
    <row r="82" spans="2:34">
      <c r="I82" s="253" t="s">
        <v>224</v>
      </c>
      <c r="J82" s="254"/>
      <c r="L82" s="253" t="s">
        <v>226</v>
      </c>
      <c r="M82" s="254"/>
    </row>
    <row r="86" spans="2:34">
      <c r="B86" s="65" t="s">
        <v>228</v>
      </c>
    </row>
    <row r="88" spans="2:34">
      <c r="C88" t="s">
        <v>229</v>
      </c>
    </row>
    <row r="90" spans="2:34" ht="21" customHeight="1">
      <c r="C90" s="52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4" t="s">
        <v>104</v>
      </c>
      <c r="AG90" s="55" t="s">
        <v>103</v>
      </c>
      <c r="AH90" s="54" t="s">
        <v>102</v>
      </c>
    </row>
    <row r="91" spans="2:34">
      <c r="C91" s="68" t="s">
        <v>105</v>
      </c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70"/>
    </row>
    <row r="92" spans="2:34">
      <c r="C92" s="71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3"/>
    </row>
    <row r="93" spans="2:34">
      <c r="C93" s="258" t="s">
        <v>107</v>
      </c>
      <c r="D93" s="60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7"/>
    </row>
    <row r="94" spans="2:34">
      <c r="C94" s="259"/>
      <c r="D94" s="61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9"/>
    </row>
    <row r="95" spans="2:34">
      <c r="C95" s="259"/>
      <c r="D95" s="61"/>
      <c r="E95" s="58" t="s">
        <v>230</v>
      </c>
      <c r="F95" s="58"/>
      <c r="G95" s="49"/>
      <c r="H95" s="50"/>
      <c r="I95" s="51"/>
      <c r="J95" s="58"/>
      <c r="L95" t="s">
        <v>233</v>
      </c>
      <c r="O95" s="49"/>
      <c r="P95" s="50"/>
      <c r="Q95" s="98" t="s">
        <v>217</v>
      </c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9"/>
    </row>
    <row r="96" spans="2:34" ht="9" customHeight="1">
      <c r="C96" s="259"/>
      <c r="D96" s="61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9"/>
    </row>
    <row r="97" spans="3:34">
      <c r="C97" s="259"/>
      <c r="D97" s="61"/>
      <c r="E97" s="58" t="s">
        <v>11</v>
      </c>
      <c r="F97" s="58"/>
      <c r="G97" s="49"/>
      <c r="H97" s="50"/>
      <c r="I97" s="51"/>
      <c r="J97" s="58"/>
      <c r="L97" t="s">
        <v>231</v>
      </c>
      <c r="M97" t="s">
        <v>232</v>
      </c>
      <c r="AH97" s="59"/>
    </row>
    <row r="98" spans="3:34" ht="8" customHeight="1">
      <c r="C98" s="259"/>
      <c r="D98" s="61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9"/>
    </row>
    <row r="99" spans="3:34">
      <c r="C99" s="259"/>
      <c r="D99" s="61"/>
      <c r="E99" s="58"/>
      <c r="F99" s="58"/>
      <c r="G99" s="261" t="s">
        <v>119</v>
      </c>
      <c r="H99" s="261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9"/>
    </row>
    <row r="100" spans="3:34">
      <c r="C100" s="259"/>
      <c r="D100" s="61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261" t="s">
        <v>113</v>
      </c>
      <c r="AF100" s="261"/>
      <c r="AG100" s="58"/>
      <c r="AH100" s="59"/>
    </row>
    <row r="101" spans="3:34">
      <c r="C101" s="259"/>
      <c r="D101" s="61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9"/>
    </row>
    <row r="102" spans="3:34">
      <c r="C102" s="259"/>
      <c r="D102" s="61"/>
      <c r="E102" s="255" t="s">
        <v>181</v>
      </c>
      <c r="F102" s="255"/>
      <c r="G102" s="255" t="s">
        <v>14</v>
      </c>
      <c r="H102" s="255"/>
      <c r="I102" s="255" t="s">
        <v>11</v>
      </c>
      <c r="J102" s="255"/>
      <c r="K102" s="272" t="s">
        <v>172</v>
      </c>
      <c r="L102" s="273"/>
      <c r="M102" s="272" t="s">
        <v>173</v>
      </c>
      <c r="N102" s="273"/>
      <c r="O102" s="272" t="s">
        <v>236</v>
      </c>
      <c r="P102" s="273"/>
      <c r="Q102" s="272" t="s">
        <v>237</v>
      </c>
      <c r="R102" s="273"/>
      <c r="S102" s="272" t="s">
        <v>235</v>
      </c>
      <c r="T102" s="273"/>
      <c r="U102" s="272" t="s">
        <v>242</v>
      </c>
      <c r="V102" s="273"/>
      <c r="W102" s="272" t="s">
        <v>495</v>
      </c>
      <c r="X102" s="273"/>
      <c r="Y102" s="272" t="s">
        <v>505</v>
      </c>
      <c r="Z102" s="273"/>
      <c r="AA102" s="272" t="s">
        <v>496</v>
      </c>
      <c r="AB102" s="273"/>
      <c r="AC102" s="272" t="s">
        <v>506</v>
      </c>
      <c r="AD102" s="273"/>
      <c r="AE102" s="255"/>
      <c r="AF102" s="255"/>
      <c r="AG102" s="58"/>
      <c r="AH102" s="59"/>
    </row>
    <row r="103" spans="3:34">
      <c r="C103" s="259"/>
      <c r="D103" s="61"/>
      <c r="E103" s="256" t="s">
        <v>115</v>
      </c>
      <c r="F103" s="256"/>
      <c r="G103" s="256" t="s">
        <v>116</v>
      </c>
      <c r="H103" s="256"/>
      <c r="I103" s="256" t="s">
        <v>117</v>
      </c>
      <c r="J103" s="256"/>
      <c r="K103" s="256" t="s">
        <v>258</v>
      </c>
      <c r="L103" s="256"/>
      <c r="M103" s="256" t="s">
        <v>258</v>
      </c>
      <c r="N103" s="256"/>
      <c r="O103" s="256" t="s">
        <v>259</v>
      </c>
      <c r="P103" s="256"/>
      <c r="Q103" s="265" t="s">
        <v>261</v>
      </c>
      <c r="R103" s="256"/>
      <c r="S103" s="256" t="s">
        <v>501</v>
      </c>
      <c r="T103" s="256"/>
      <c r="U103" s="256" t="s">
        <v>314</v>
      </c>
      <c r="V103" s="256"/>
      <c r="W103" s="274" t="s">
        <v>502</v>
      </c>
      <c r="X103" s="275"/>
      <c r="Y103" s="274" t="s">
        <v>503</v>
      </c>
      <c r="Z103" s="275"/>
      <c r="AA103" s="274"/>
      <c r="AB103" s="275"/>
      <c r="AC103" s="274" t="s">
        <v>504</v>
      </c>
      <c r="AD103" s="275"/>
      <c r="AE103" s="256" t="s">
        <v>114</v>
      </c>
      <c r="AF103" s="256"/>
      <c r="AG103" s="58"/>
      <c r="AH103" s="59"/>
    </row>
    <row r="104" spans="3:34">
      <c r="C104" s="259"/>
      <c r="D104" s="61"/>
      <c r="E104" s="257" t="s">
        <v>115</v>
      </c>
      <c r="F104" s="257"/>
      <c r="G104" s="257" t="s">
        <v>116</v>
      </c>
      <c r="H104" s="257"/>
      <c r="I104" s="257" t="s">
        <v>117</v>
      </c>
      <c r="J104" s="257"/>
      <c r="K104" s="257" t="s">
        <v>258</v>
      </c>
      <c r="L104" s="257"/>
      <c r="M104" s="257" t="s">
        <v>258</v>
      </c>
      <c r="N104" s="257"/>
      <c r="O104" s="257" t="s">
        <v>260</v>
      </c>
      <c r="P104" s="257"/>
      <c r="Q104" s="270" t="s">
        <v>262</v>
      </c>
      <c r="R104" s="257"/>
      <c r="S104" s="257" t="s">
        <v>333</v>
      </c>
      <c r="T104" s="257"/>
      <c r="U104" s="257"/>
      <c r="V104" s="257"/>
      <c r="W104" s="276"/>
      <c r="X104" s="276"/>
      <c r="Y104" s="276"/>
      <c r="Z104" s="276"/>
      <c r="AA104" s="276"/>
      <c r="AB104" s="276"/>
      <c r="AC104" s="276"/>
      <c r="AD104" s="276"/>
      <c r="AE104" s="257" t="s">
        <v>114</v>
      </c>
      <c r="AF104" s="257"/>
      <c r="AG104" s="58"/>
      <c r="AH104" s="59"/>
    </row>
    <row r="105" spans="3:34">
      <c r="C105" s="259"/>
      <c r="D105" s="61"/>
      <c r="E105" s="256" t="s">
        <v>115</v>
      </c>
      <c r="F105" s="256"/>
      <c r="G105" s="256" t="s">
        <v>116</v>
      </c>
      <c r="H105" s="256"/>
      <c r="I105" s="256" t="s">
        <v>117</v>
      </c>
      <c r="J105" s="256"/>
      <c r="K105" s="256" t="s">
        <v>258</v>
      </c>
      <c r="L105" s="256"/>
      <c r="M105" s="256" t="s">
        <v>258</v>
      </c>
      <c r="N105" s="256"/>
      <c r="O105" s="256" t="s">
        <v>260</v>
      </c>
      <c r="P105" s="256"/>
      <c r="Q105" s="265" t="s">
        <v>263</v>
      </c>
      <c r="R105" s="256"/>
      <c r="S105" s="256"/>
      <c r="T105" s="256"/>
      <c r="U105" s="256"/>
      <c r="V105" s="256"/>
      <c r="W105" s="275"/>
      <c r="X105" s="275"/>
      <c r="Y105" s="275"/>
      <c r="Z105" s="275"/>
      <c r="AA105" s="275"/>
      <c r="AB105" s="275"/>
      <c r="AC105" s="275"/>
      <c r="AD105" s="275"/>
      <c r="AE105" s="256" t="s">
        <v>114</v>
      </c>
      <c r="AF105" s="256"/>
      <c r="AG105" s="58"/>
      <c r="AH105" s="59"/>
    </row>
    <row r="106" spans="3:34">
      <c r="C106" s="259"/>
      <c r="D106" s="61"/>
      <c r="E106" s="257" t="s">
        <v>115</v>
      </c>
      <c r="F106" s="257"/>
      <c r="G106" s="257" t="s">
        <v>116</v>
      </c>
      <c r="H106" s="257"/>
      <c r="I106" s="257" t="s">
        <v>117</v>
      </c>
      <c r="J106" s="257"/>
      <c r="K106" s="257" t="s">
        <v>258</v>
      </c>
      <c r="L106" s="257"/>
      <c r="M106" s="257" t="s">
        <v>258</v>
      </c>
      <c r="N106" s="257"/>
      <c r="O106" s="257" t="s">
        <v>260</v>
      </c>
      <c r="P106" s="257"/>
      <c r="Q106" s="270" t="s">
        <v>263</v>
      </c>
      <c r="R106" s="257"/>
      <c r="S106" s="257"/>
      <c r="T106" s="257"/>
      <c r="U106" s="257"/>
      <c r="V106" s="257"/>
      <c r="W106" s="276"/>
      <c r="X106" s="276"/>
      <c r="Y106" s="276"/>
      <c r="Z106" s="276"/>
      <c r="AA106" s="276"/>
      <c r="AB106" s="276"/>
      <c r="AC106" s="276"/>
      <c r="AD106" s="276"/>
      <c r="AE106" s="257" t="s">
        <v>114</v>
      </c>
      <c r="AF106" s="257"/>
      <c r="AG106" s="58"/>
      <c r="AH106" s="59"/>
    </row>
    <row r="107" spans="3:34">
      <c r="C107" s="259"/>
      <c r="D107" s="61"/>
      <c r="E107" s="256" t="s">
        <v>115</v>
      </c>
      <c r="F107" s="256"/>
      <c r="G107" s="256" t="s">
        <v>116</v>
      </c>
      <c r="H107" s="256"/>
      <c r="I107" s="256" t="s">
        <v>117</v>
      </c>
      <c r="J107" s="256"/>
      <c r="K107" s="256" t="s">
        <v>258</v>
      </c>
      <c r="L107" s="256"/>
      <c r="M107" s="256" t="s">
        <v>258</v>
      </c>
      <c r="N107" s="256"/>
      <c r="O107" s="256" t="s">
        <v>260</v>
      </c>
      <c r="P107" s="256"/>
      <c r="Q107" s="265" t="s">
        <v>263</v>
      </c>
      <c r="R107" s="256"/>
      <c r="S107" s="256"/>
      <c r="T107" s="256"/>
      <c r="U107" s="256"/>
      <c r="V107" s="256"/>
      <c r="W107" s="275"/>
      <c r="X107" s="275"/>
      <c r="Y107" s="275"/>
      <c r="Z107" s="275"/>
      <c r="AA107" s="275"/>
      <c r="AB107" s="275"/>
      <c r="AC107" s="275"/>
      <c r="AD107" s="275"/>
      <c r="AE107" s="256" t="s">
        <v>114</v>
      </c>
      <c r="AF107" s="256"/>
      <c r="AG107" s="58"/>
      <c r="AH107" s="59"/>
    </row>
    <row r="108" spans="3:34">
      <c r="C108" s="259"/>
      <c r="D108" s="61"/>
      <c r="E108" s="257" t="s">
        <v>115</v>
      </c>
      <c r="F108" s="257"/>
      <c r="G108" s="257" t="s">
        <v>116</v>
      </c>
      <c r="H108" s="257"/>
      <c r="I108" s="257" t="s">
        <v>117</v>
      </c>
      <c r="J108" s="257"/>
      <c r="K108" s="257" t="s">
        <v>258</v>
      </c>
      <c r="L108" s="257"/>
      <c r="M108" s="257" t="s">
        <v>258</v>
      </c>
      <c r="N108" s="257"/>
      <c r="O108" s="257" t="s">
        <v>259</v>
      </c>
      <c r="P108" s="257"/>
      <c r="Q108" s="270" t="s">
        <v>263</v>
      </c>
      <c r="R108" s="257"/>
      <c r="S108" s="257"/>
      <c r="T108" s="257"/>
      <c r="U108" s="257"/>
      <c r="V108" s="257"/>
      <c r="W108" s="276"/>
      <c r="X108" s="276"/>
      <c r="Y108" s="276"/>
      <c r="Z108" s="276"/>
      <c r="AA108" s="276"/>
      <c r="AB108" s="276"/>
      <c r="AC108" s="276"/>
      <c r="AD108" s="276"/>
      <c r="AE108" s="257" t="s">
        <v>114</v>
      </c>
      <c r="AF108" s="257"/>
      <c r="AG108" s="58"/>
      <c r="AH108" s="59"/>
    </row>
    <row r="109" spans="3:34">
      <c r="C109" s="259"/>
      <c r="D109" s="61"/>
      <c r="E109" s="256" t="s">
        <v>115</v>
      </c>
      <c r="F109" s="256"/>
      <c r="G109" s="256" t="s">
        <v>116</v>
      </c>
      <c r="H109" s="256"/>
      <c r="I109" s="256" t="s">
        <v>117</v>
      </c>
      <c r="J109" s="256"/>
      <c r="K109" s="256"/>
      <c r="L109" s="256"/>
      <c r="M109" s="256"/>
      <c r="N109" s="256"/>
      <c r="O109" s="256"/>
      <c r="P109" s="256"/>
      <c r="Q109" s="265"/>
      <c r="R109" s="256"/>
      <c r="S109" s="256"/>
      <c r="T109" s="256"/>
      <c r="U109" s="256"/>
      <c r="V109" s="256"/>
      <c r="W109" s="275"/>
      <c r="X109" s="275"/>
      <c r="Y109" s="275"/>
      <c r="Z109" s="275"/>
      <c r="AA109" s="275"/>
      <c r="AB109" s="275"/>
      <c r="AC109" s="275"/>
      <c r="AD109" s="275"/>
      <c r="AE109" s="256" t="s">
        <v>114</v>
      </c>
      <c r="AF109" s="256"/>
      <c r="AG109" s="58"/>
      <c r="AH109" s="59"/>
    </row>
    <row r="110" spans="3:34">
      <c r="C110" s="259"/>
      <c r="D110" s="61"/>
      <c r="E110" s="257" t="s">
        <v>115</v>
      </c>
      <c r="F110" s="257"/>
      <c r="G110" s="257" t="s">
        <v>116</v>
      </c>
      <c r="H110" s="257"/>
      <c r="I110" s="257" t="s">
        <v>117</v>
      </c>
      <c r="J110" s="257"/>
      <c r="K110" s="257"/>
      <c r="L110" s="257"/>
      <c r="M110" s="257"/>
      <c r="N110" s="257"/>
      <c r="O110" s="257"/>
      <c r="P110" s="257"/>
      <c r="Q110" s="270"/>
      <c r="R110" s="257"/>
      <c r="S110" s="257"/>
      <c r="T110" s="257"/>
      <c r="U110" s="257"/>
      <c r="V110" s="257"/>
      <c r="W110" s="276"/>
      <c r="X110" s="276"/>
      <c r="Y110" s="276"/>
      <c r="Z110" s="276"/>
      <c r="AA110" s="276"/>
      <c r="AB110" s="276"/>
      <c r="AC110" s="276"/>
      <c r="AD110" s="276"/>
      <c r="AE110" s="257" t="s">
        <v>114</v>
      </c>
      <c r="AF110" s="257"/>
      <c r="AG110" s="58"/>
      <c r="AH110" s="59"/>
    </row>
    <row r="111" spans="3:34">
      <c r="C111" s="259"/>
      <c r="D111" s="61"/>
      <c r="E111" s="256" t="s">
        <v>115</v>
      </c>
      <c r="F111" s="256"/>
      <c r="G111" s="256" t="s">
        <v>116</v>
      </c>
      <c r="H111" s="256"/>
      <c r="I111" s="256" t="s">
        <v>117</v>
      </c>
      <c r="J111" s="256"/>
      <c r="K111" s="256"/>
      <c r="L111" s="256"/>
      <c r="M111" s="256"/>
      <c r="N111" s="256"/>
      <c r="O111" s="256"/>
      <c r="P111" s="256"/>
      <c r="Q111" s="265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 t="s">
        <v>114</v>
      </c>
      <c r="AF111" s="256"/>
      <c r="AG111" s="58"/>
      <c r="AH111" s="59"/>
    </row>
    <row r="112" spans="3:34">
      <c r="C112" s="259"/>
      <c r="D112" s="61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 t="s">
        <v>114</v>
      </c>
      <c r="AF112" s="256"/>
      <c r="AG112" s="58"/>
      <c r="AH112" s="59"/>
    </row>
    <row r="113" spans="3:34">
      <c r="C113" s="259"/>
      <c r="D113" s="61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9"/>
    </row>
    <row r="114" spans="3:34">
      <c r="C114" s="259"/>
      <c r="D114" s="61"/>
      <c r="E114" s="58"/>
      <c r="F114" s="58"/>
      <c r="L114" s="58"/>
      <c r="M114" s="63" t="s">
        <v>108</v>
      </c>
      <c r="N114" s="63" t="s">
        <v>110</v>
      </c>
      <c r="O114" s="63" t="s">
        <v>111</v>
      </c>
      <c r="P114" s="63" t="s">
        <v>112</v>
      </c>
      <c r="Q114" s="63" t="s">
        <v>109</v>
      </c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9"/>
    </row>
    <row r="115" spans="3:34">
      <c r="C115" s="260"/>
      <c r="D115" s="62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9"/>
    </row>
    <row r="116" spans="3:34">
      <c r="C116" s="74" t="s">
        <v>106</v>
      </c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6"/>
    </row>
    <row r="117" spans="3:34">
      <c r="C117" s="77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9"/>
    </row>
    <row r="118" spans="3:34">
      <c r="C118" s="80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2"/>
    </row>
    <row r="122" spans="3:34">
      <c r="C122" t="s">
        <v>243</v>
      </c>
    </row>
    <row r="124" spans="3:34">
      <c r="D124" t="s">
        <v>169</v>
      </c>
      <c r="G124" s="49"/>
      <c r="H124" s="50"/>
      <c r="I124" s="50"/>
      <c r="J124" s="51"/>
      <c r="L124" t="s">
        <v>14</v>
      </c>
      <c r="N124" s="49"/>
      <c r="O124" s="50"/>
      <c r="P124" s="50"/>
      <c r="Q124" s="51"/>
    </row>
    <row r="126" spans="3:34">
      <c r="D126" t="s">
        <v>238</v>
      </c>
      <c r="G126" s="49"/>
      <c r="H126" s="50"/>
      <c r="I126" s="50"/>
      <c r="J126" s="98" t="s">
        <v>217</v>
      </c>
    </row>
    <row r="128" spans="3:34">
      <c r="D128" t="s">
        <v>240</v>
      </c>
      <c r="G128" s="49"/>
      <c r="H128" s="50"/>
      <c r="I128" s="50"/>
      <c r="J128" s="51"/>
      <c r="L128" t="s">
        <v>241</v>
      </c>
      <c r="N128" s="49"/>
      <c r="O128" s="50"/>
      <c r="P128" s="50"/>
      <c r="Q128" s="51"/>
    </row>
    <row r="130" spans="3:17">
      <c r="D130" t="s">
        <v>236</v>
      </c>
      <c r="G130" s="49"/>
      <c r="H130" s="50"/>
      <c r="I130" s="50"/>
      <c r="J130" s="98" t="s">
        <v>217</v>
      </c>
      <c r="L130" t="s">
        <v>237</v>
      </c>
      <c r="N130" s="49"/>
      <c r="O130" s="50"/>
      <c r="P130" s="50"/>
      <c r="Q130" s="98" t="s">
        <v>217</v>
      </c>
    </row>
    <row r="132" spans="3:17">
      <c r="D132" t="s">
        <v>242</v>
      </c>
      <c r="G132" s="49"/>
      <c r="H132" s="50"/>
      <c r="I132" s="50"/>
      <c r="J132" s="51"/>
    </row>
    <row r="134" spans="3:17">
      <c r="D134" t="s">
        <v>304</v>
      </c>
      <c r="F134" t="s">
        <v>231</v>
      </c>
      <c r="L134" t="s">
        <v>507</v>
      </c>
      <c r="N134" s="49"/>
      <c r="O134" s="50"/>
      <c r="P134" s="50"/>
      <c r="Q134" s="98" t="s">
        <v>217</v>
      </c>
    </row>
    <row r="136" spans="3:17">
      <c r="D136" t="s">
        <v>305</v>
      </c>
      <c r="F136" t="s">
        <v>231</v>
      </c>
      <c r="L136" t="s">
        <v>508</v>
      </c>
      <c r="N136" s="49"/>
      <c r="O136" s="50"/>
      <c r="P136" s="50"/>
      <c r="Q136" s="98" t="s">
        <v>217</v>
      </c>
    </row>
    <row r="138" spans="3:17">
      <c r="I138" s="253" t="s">
        <v>224</v>
      </c>
      <c r="J138" s="254"/>
      <c r="L138" s="253" t="s">
        <v>223</v>
      </c>
      <c r="M138" s="254"/>
    </row>
    <row r="144" spans="3:17">
      <c r="C144" t="s">
        <v>244</v>
      </c>
    </row>
    <row r="147" spans="4:17">
      <c r="D147" t="s">
        <v>169</v>
      </c>
      <c r="G147" s="49"/>
      <c r="H147" s="50"/>
      <c r="I147" s="50"/>
      <c r="J147" s="51"/>
      <c r="L147" t="s">
        <v>14</v>
      </c>
      <c r="N147" s="49"/>
      <c r="O147" s="50"/>
      <c r="P147" s="50"/>
      <c r="Q147" s="51"/>
    </row>
    <row r="149" spans="4:17">
      <c r="D149" t="s">
        <v>238</v>
      </c>
      <c r="G149" s="49"/>
      <c r="H149" s="50"/>
      <c r="I149" s="50"/>
      <c r="J149" s="98" t="s">
        <v>217</v>
      </c>
    </row>
    <row r="151" spans="4:17">
      <c r="D151" t="s">
        <v>240</v>
      </c>
      <c r="G151" s="49"/>
      <c r="H151" s="50"/>
      <c r="I151" s="50"/>
      <c r="J151" s="51"/>
      <c r="L151" t="s">
        <v>241</v>
      </c>
      <c r="N151" s="49"/>
      <c r="O151" s="50"/>
      <c r="P151" s="50"/>
      <c r="Q151" s="51"/>
    </row>
    <row r="153" spans="4:17">
      <c r="D153" t="s">
        <v>236</v>
      </c>
      <c r="G153" s="49"/>
      <c r="H153" s="50"/>
      <c r="I153" s="50"/>
      <c r="J153" s="98" t="s">
        <v>217</v>
      </c>
      <c r="L153" t="s">
        <v>237</v>
      </c>
      <c r="N153" s="49"/>
      <c r="O153" s="50"/>
      <c r="P153" s="50"/>
      <c r="Q153" s="98" t="s">
        <v>217</v>
      </c>
    </row>
    <row r="155" spans="4:17">
      <c r="D155" t="s">
        <v>242</v>
      </c>
      <c r="G155" s="49"/>
      <c r="H155" s="50"/>
      <c r="I155" s="50"/>
      <c r="J155" s="51"/>
    </row>
    <row r="157" spans="4:17">
      <c r="D157" t="s">
        <v>242</v>
      </c>
      <c r="G157" s="49"/>
      <c r="H157" s="50"/>
      <c r="I157" s="50"/>
      <c r="J157" s="51"/>
    </row>
    <row r="159" spans="4:17">
      <c r="D159" t="s">
        <v>304</v>
      </c>
      <c r="F159" t="s">
        <v>231</v>
      </c>
      <c r="L159" t="s">
        <v>507</v>
      </c>
      <c r="N159" s="49"/>
      <c r="O159" s="50"/>
      <c r="P159" s="50"/>
      <c r="Q159" s="98" t="s">
        <v>217</v>
      </c>
    </row>
    <row r="161" spans="2:28">
      <c r="D161" t="s">
        <v>305</v>
      </c>
      <c r="F161" t="s">
        <v>231</v>
      </c>
      <c r="L161" t="s">
        <v>508</v>
      </c>
      <c r="N161" s="49"/>
      <c r="O161" s="50"/>
      <c r="P161" s="50"/>
      <c r="Q161" s="98" t="s">
        <v>217</v>
      </c>
    </row>
    <row r="163" spans="2:28">
      <c r="D163" t="s">
        <v>204</v>
      </c>
      <c r="G163" s="49"/>
      <c r="H163" s="50"/>
      <c r="I163" s="50"/>
      <c r="J163" s="98" t="s">
        <v>217</v>
      </c>
    </row>
    <row r="165" spans="2:28">
      <c r="I165" s="253" t="s">
        <v>224</v>
      </c>
      <c r="J165" s="254"/>
      <c r="L165" s="253" t="s">
        <v>226</v>
      </c>
      <c r="M165" s="254"/>
    </row>
    <row r="168" spans="2:28">
      <c r="B168" s="65" t="s">
        <v>245</v>
      </c>
    </row>
    <row r="170" spans="2:28">
      <c r="C170" t="s">
        <v>246</v>
      </c>
    </row>
    <row r="172" spans="2:28" ht="21" customHeight="1">
      <c r="C172" s="52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4" t="s">
        <v>104</v>
      </c>
      <c r="AA172" s="55" t="s">
        <v>103</v>
      </c>
      <c r="AB172" s="54" t="s">
        <v>102</v>
      </c>
    </row>
    <row r="173" spans="2:28">
      <c r="C173" s="68" t="s">
        <v>105</v>
      </c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70"/>
    </row>
    <row r="174" spans="2:28">
      <c r="C174" s="71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3"/>
    </row>
    <row r="175" spans="2:28">
      <c r="C175" s="258" t="s">
        <v>107</v>
      </c>
      <c r="D175" s="60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7"/>
    </row>
    <row r="176" spans="2:28">
      <c r="C176" s="259"/>
      <c r="D176" s="61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9"/>
    </row>
    <row r="177" spans="3:28">
      <c r="C177" s="259"/>
      <c r="D177" s="61"/>
      <c r="E177" s="58" t="s">
        <v>249</v>
      </c>
      <c r="F177" s="58"/>
      <c r="G177" s="49"/>
      <c r="H177" s="50"/>
      <c r="I177" s="51"/>
      <c r="J177" s="58"/>
      <c r="L177" t="s">
        <v>16</v>
      </c>
      <c r="O177" s="49"/>
      <c r="P177" s="50"/>
      <c r="Q177" s="98" t="s">
        <v>217</v>
      </c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9"/>
    </row>
    <row r="178" spans="3:28" ht="9" customHeight="1">
      <c r="C178" s="259"/>
      <c r="D178" s="61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9"/>
    </row>
    <row r="179" spans="3:28">
      <c r="C179" s="259"/>
      <c r="D179" s="61"/>
      <c r="E179" s="58" t="s">
        <v>11</v>
      </c>
      <c r="F179" s="58"/>
      <c r="G179" s="49"/>
      <c r="H179" s="50"/>
      <c r="I179" s="51"/>
      <c r="J179" s="58"/>
      <c r="L179" t="s">
        <v>231</v>
      </c>
      <c r="M179" t="s">
        <v>232</v>
      </c>
      <c r="AB179" s="59"/>
    </row>
    <row r="180" spans="3:28" ht="8" customHeight="1">
      <c r="C180" s="259"/>
      <c r="D180" s="61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9"/>
    </row>
    <row r="181" spans="3:28">
      <c r="C181" s="259"/>
      <c r="D181" s="61"/>
      <c r="E181" s="58"/>
      <c r="F181" s="58"/>
      <c r="G181" s="261" t="s">
        <v>119</v>
      </c>
      <c r="H181" s="261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9"/>
    </row>
    <row r="182" spans="3:28">
      <c r="C182" s="259"/>
      <c r="D182" s="61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261" t="s">
        <v>113</v>
      </c>
      <c r="Z182" s="261"/>
      <c r="AA182" s="58"/>
      <c r="AB182" s="59"/>
    </row>
    <row r="183" spans="3:28">
      <c r="C183" s="259"/>
      <c r="D183" s="61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9"/>
    </row>
    <row r="184" spans="3:28">
      <c r="C184" s="259"/>
      <c r="D184" s="61"/>
      <c r="E184" s="255" t="s">
        <v>250</v>
      </c>
      <c r="F184" s="255"/>
      <c r="G184" s="255" t="s">
        <v>161</v>
      </c>
      <c r="H184" s="255"/>
      <c r="I184" s="255" t="s">
        <v>11</v>
      </c>
      <c r="J184" s="255"/>
      <c r="K184" s="255" t="s">
        <v>97</v>
      </c>
      <c r="L184" s="255"/>
      <c r="M184" s="255" t="s">
        <v>251</v>
      </c>
      <c r="N184" s="255"/>
      <c r="O184" s="255" t="s">
        <v>255</v>
      </c>
      <c r="P184" s="255"/>
      <c r="Q184" s="272" t="s">
        <v>252</v>
      </c>
      <c r="R184" s="273"/>
      <c r="S184" s="272" t="s">
        <v>234</v>
      </c>
      <c r="T184" s="273"/>
      <c r="U184" s="255" t="s">
        <v>16</v>
      </c>
      <c r="V184" s="255"/>
      <c r="W184" s="255" t="s">
        <v>204</v>
      </c>
      <c r="X184" s="255"/>
      <c r="Y184" s="255"/>
      <c r="Z184" s="255"/>
      <c r="AA184" s="58"/>
      <c r="AB184" s="59"/>
    </row>
    <row r="185" spans="3:28">
      <c r="C185" s="259"/>
      <c r="D185" s="61"/>
      <c r="E185" s="256" t="s">
        <v>115</v>
      </c>
      <c r="F185" s="256"/>
      <c r="G185" s="256" t="s">
        <v>116</v>
      </c>
      <c r="H185" s="256"/>
      <c r="I185" s="256" t="s">
        <v>117</v>
      </c>
      <c r="J185" s="256"/>
      <c r="K185" s="256" t="s">
        <v>348</v>
      </c>
      <c r="L185" s="256"/>
      <c r="M185" s="271">
        <v>21.2</v>
      </c>
      <c r="N185" s="271"/>
      <c r="O185" s="262">
        <v>193000</v>
      </c>
      <c r="P185" s="262"/>
      <c r="Q185" s="263">
        <f>O185*M185</f>
        <v>4091600</v>
      </c>
      <c r="R185" s="264"/>
      <c r="S185" s="263">
        <f>Q185*205</f>
        <v>838778000</v>
      </c>
      <c r="T185" s="264"/>
      <c r="U185" s="256" t="s">
        <v>369</v>
      </c>
      <c r="V185" s="256"/>
      <c r="W185" s="256" t="s">
        <v>369</v>
      </c>
      <c r="X185" s="256"/>
      <c r="Y185" s="256" t="s">
        <v>114</v>
      </c>
      <c r="Z185" s="256"/>
      <c r="AA185" s="58"/>
      <c r="AB185" s="59"/>
    </row>
    <row r="186" spans="3:28">
      <c r="C186" s="259"/>
      <c r="D186" s="61"/>
      <c r="E186" s="257" t="s">
        <v>115</v>
      </c>
      <c r="F186" s="257"/>
      <c r="G186" s="257" t="s">
        <v>116</v>
      </c>
      <c r="H186" s="257"/>
      <c r="I186" s="257" t="s">
        <v>117</v>
      </c>
      <c r="J186" s="257"/>
      <c r="K186" s="257" t="s">
        <v>349</v>
      </c>
      <c r="L186" s="257"/>
      <c r="M186" s="266">
        <v>20</v>
      </c>
      <c r="N186" s="266"/>
      <c r="O186" s="267">
        <v>193000</v>
      </c>
      <c r="P186" s="267"/>
      <c r="Q186" s="268">
        <f t="shared" ref="Q186:Q189" si="0">O186*M186</f>
        <v>3860000</v>
      </c>
      <c r="R186" s="269"/>
      <c r="S186" s="268">
        <f t="shared" ref="S186:S189" si="1">Q186*205</f>
        <v>791300000</v>
      </c>
      <c r="T186" s="269"/>
      <c r="U186" s="257" t="s">
        <v>370</v>
      </c>
      <c r="V186" s="257"/>
      <c r="W186" s="257" t="s">
        <v>405</v>
      </c>
      <c r="X186" s="257"/>
      <c r="Y186" s="257"/>
      <c r="Z186" s="257"/>
      <c r="AA186" s="58"/>
      <c r="AB186" s="59"/>
    </row>
    <row r="187" spans="3:28">
      <c r="C187" s="259"/>
      <c r="D187" s="61"/>
      <c r="E187" s="256" t="s">
        <v>115</v>
      </c>
      <c r="F187" s="256"/>
      <c r="G187" s="256" t="s">
        <v>116</v>
      </c>
      <c r="H187" s="256"/>
      <c r="I187" s="256" t="s">
        <v>117</v>
      </c>
      <c r="J187" s="256"/>
      <c r="K187" s="256" t="s">
        <v>348</v>
      </c>
      <c r="L187" s="256"/>
      <c r="M187" s="271">
        <v>10</v>
      </c>
      <c r="N187" s="271"/>
      <c r="O187" s="262">
        <v>193000</v>
      </c>
      <c r="P187" s="262"/>
      <c r="Q187" s="263">
        <f t="shared" si="0"/>
        <v>1930000</v>
      </c>
      <c r="R187" s="264"/>
      <c r="S187" s="263">
        <f t="shared" si="1"/>
        <v>395650000</v>
      </c>
      <c r="T187" s="264"/>
      <c r="U187" s="256" t="s">
        <v>369</v>
      </c>
      <c r="V187" s="256"/>
      <c r="W187" s="256" t="s">
        <v>401</v>
      </c>
      <c r="X187" s="256"/>
      <c r="Y187" s="256" t="s">
        <v>114</v>
      </c>
      <c r="Z187" s="256"/>
      <c r="AA187" s="58"/>
      <c r="AB187" s="59"/>
    </row>
    <row r="188" spans="3:28">
      <c r="C188" s="259"/>
      <c r="D188" s="61"/>
      <c r="E188" s="257" t="s">
        <v>115</v>
      </c>
      <c r="F188" s="257"/>
      <c r="G188" s="257" t="s">
        <v>116</v>
      </c>
      <c r="H188" s="257"/>
      <c r="I188" s="257" t="s">
        <v>117</v>
      </c>
      <c r="J188" s="257"/>
      <c r="K188" s="257" t="s">
        <v>389</v>
      </c>
      <c r="L188" s="257"/>
      <c r="M188" s="266">
        <v>8</v>
      </c>
      <c r="N188" s="266"/>
      <c r="O188" s="267">
        <v>193000</v>
      </c>
      <c r="P188" s="267"/>
      <c r="Q188" s="268">
        <f t="shared" si="0"/>
        <v>1544000</v>
      </c>
      <c r="R188" s="269"/>
      <c r="S188" s="268">
        <f t="shared" si="1"/>
        <v>316520000</v>
      </c>
      <c r="T188" s="269"/>
      <c r="U188" s="257" t="s">
        <v>370</v>
      </c>
      <c r="V188" s="257"/>
      <c r="W188" s="257" t="s">
        <v>405</v>
      </c>
      <c r="X188" s="257"/>
      <c r="Y188" s="257"/>
      <c r="Z188" s="257"/>
      <c r="AA188" s="58"/>
      <c r="AB188" s="59"/>
    </row>
    <row r="189" spans="3:28">
      <c r="C189" s="259"/>
      <c r="D189" s="61"/>
      <c r="E189" s="256" t="s">
        <v>115</v>
      </c>
      <c r="F189" s="256"/>
      <c r="G189" s="256" t="s">
        <v>116</v>
      </c>
      <c r="H189" s="256"/>
      <c r="I189" s="256" t="s">
        <v>117</v>
      </c>
      <c r="J189" s="256"/>
      <c r="K189" s="256" t="s">
        <v>389</v>
      </c>
      <c r="L189" s="256"/>
      <c r="M189" s="271">
        <v>2.2000000000000002</v>
      </c>
      <c r="N189" s="271"/>
      <c r="O189" s="262">
        <v>193000</v>
      </c>
      <c r="P189" s="262"/>
      <c r="Q189" s="263">
        <f t="shared" si="0"/>
        <v>424600.00000000006</v>
      </c>
      <c r="R189" s="264"/>
      <c r="S189" s="263">
        <f t="shared" si="1"/>
        <v>87043000.000000015</v>
      </c>
      <c r="T189" s="264"/>
      <c r="U189" s="256" t="s">
        <v>370</v>
      </c>
      <c r="V189" s="256"/>
      <c r="W189" s="256"/>
      <c r="X189" s="256"/>
      <c r="Y189" s="256" t="s">
        <v>114</v>
      </c>
      <c r="Z189" s="256"/>
      <c r="AA189" s="58"/>
      <c r="AB189" s="59"/>
    </row>
    <row r="190" spans="3:28">
      <c r="C190" s="259"/>
      <c r="D190" s="61"/>
      <c r="E190" s="257" t="s">
        <v>115</v>
      </c>
      <c r="F190" s="257"/>
      <c r="G190" s="257" t="s">
        <v>116</v>
      </c>
      <c r="H190" s="257"/>
      <c r="I190" s="257" t="s">
        <v>117</v>
      </c>
      <c r="J190" s="257"/>
      <c r="K190" s="257" t="s">
        <v>389</v>
      </c>
      <c r="L190" s="257"/>
      <c r="M190" s="266"/>
      <c r="N190" s="266"/>
      <c r="O190" s="267"/>
      <c r="P190" s="267"/>
      <c r="Q190" s="268"/>
      <c r="R190" s="269"/>
      <c r="S190" s="270"/>
      <c r="T190" s="257"/>
      <c r="U190" s="257"/>
      <c r="V190" s="257"/>
      <c r="W190" s="257"/>
      <c r="X190" s="257"/>
      <c r="Y190" s="257" t="s">
        <v>114</v>
      </c>
      <c r="Z190" s="257"/>
      <c r="AA190" s="58"/>
      <c r="AB190" s="59"/>
    </row>
    <row r="191" spans="3:28">
      <c r="C191" s="259"/>
      <c r="D191" s="61"/>
      <c r="E191" s="256" t="s">
        <v>115</v>
      </c>
      <c r="F191" s="256"/>
      <c r="G191" s="256" t="s">
        <v>116</v>
      </c>
      <c r="H191" s="256"/>
      <c r="I191" s="256" t="s">
        <v>117</v>
      </c>
      <c r="J191" s="256"/>
      <c r="K191" s="256"/>
      <c r="L191" s="256"/>
      <c r="M191" s="271"/>
      <c r="N191" s="271"/>
      <c r="O191" s="262"/>
      <c r="P191" s="262"/>
      <c r="Q191" s="263"/>
      <c r="R191" s="264"/>
      <c r="S191" s="265"/>
      <c r="T191" s="256"/>
      <c r="U191" s="256"/>
      <c r="V191" s="256"/>
      <c r="W191" s="256"/>
      <c r="X191" s="256"/>
      <c r="Y191" s="256" t="s">
        <v>114</v>
      </c>
      <c r="Z191" s="256"/>
      <c r="AA191" s="58"/>
      <c r="AB191" s="59"/>
    </row>
    <row r="192" spans="3:28">
      <c r="C192" s="259"/>
      <c r="D192" s="61"/>
      <c r="E192" s="257" t="s">
        <v>115</v>
      </c>
      <c r="F192" s="257"/>
      <c r="G192" s="257" t="s">
        <v>116</v>
      </c>
      <c r="H192" s="257"/>
      <c r="I192" s="257" t="s">
        <v>117</v>
      </c>
      <c r="J192" s="257"/>
      <c r="K192" s="257"/>
      <c r="L192" s="257"/>
      <c r="M192" s="266"/>
      <c r="N192" s="266"/>
      <c r="O192" s="267"/>
      <c r="P192" s="267"/>
      <c r="Q192" s="268"/>
      <c r="R192" s="269"/>
      <c r="S192" s="270"/>
      <c r="T192" s="257"/>
      <c r="U192" s="257"/>
      <c r="V192" s="257"/>
      <c r="W192" s="257"/>
      <c r="X192" s="257"/>
      <c r="Y192" s="257" t="s">
        <v>114</v>
      </c>
      <c r="Z192" s="257"/>
      <c r="AA192" s="58"/>
      <c r="AB192" s="59"/>
    </row>
    <row r="193" spans="3:28">
      <c r="C193" s="259"/>
      <c r="D193" s="61"/>
      <c r="E193" s="256" t="s">
        <v>115</v>
      </c>
      <c r="F193" s="256"/>
      <c r="G193" s="256" t="s">
        <v>116</v>
      </c>
      <c r="H193" s="256"/>
      <c r="I193" s="256" t="s">
        <v>117</v>
      </c>
      <c r="J193" s="256"/>
      <c r="K193" s="256"/>
      <c r="L193" s="256"/>
      <c r="M193" s="256"/>
      <c r="N193" s="256"/>
      <c r="O193" s="262"/>
      <c r="P193" s="262"/>
      <c r="Q193" s="263"/>
      <c r="R193" s="264"/>
      <c r="S193" s="265"/>
      <c r="T193" s="256"/>
      <c r="U193" s="256"/>
      <c r="V193" s="256"/>
      <c r="W193" s="256"/>
      <c r="X193" s="256"/>
      <c r="Y193" s="256" t="s">
        <v>114</v>
      </c>
      <c r="Z193" s="256"/>
      <c r="AA193" s="58"/>
      <c r="AB193" s="59"/>
    </row>
    <row r="194" spans="3:28">
      <c r="C194" s="259"/>
      <c r="D194" s="61"/>
      <c r="E194" s="256"/>
      <c r="F194" s="256"/>
      <c r="G194" s="256"/>
      <c r="H194" s="256"/>
      <c r="I194" s="256"/>
      <c r="J194" s="256"/>
      <c r="K194" s="256"/>
      <c r="L194" s="256"/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 t="s">
        <v>114</v>
      </c>
      <c r="Z194" s="256"/>
      <c r="AA194" s="58"/>
      <c r="AB194" s="59"/>
    </row>
    <row r="195" spans="3:28">
      <c r="C195" s="259"/>
      <c r="D195" s="61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9"/>
    </row>
    <row r="196" spans="3:28">
      <c r="C196" s="259"/>
      <c r="D196" s="61"/>
      <c r="E196" s="58"/>
      <c r="F196" s="58"/>
      <c r="L196" s="58"/>
      <c r="M196" s="63" t="s">
        <v>108</v>
      </c>
      <c r="N196" s="63" t="s">
        <v>110</v>
      </c>
      <c r="O196" s="63" t="s">
        <v>111</v>
      </c>
      <c r="P196" s="63" t="s">
        <v>112</v>
      </c>
      <c r="Q196" s="63" t="s">
        <v>109</v>
      </c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9"/>
    </row>
    <row r="197" spans="3:28">
      <c r="C197" s="260"/>
      <c r="D197" s="62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9"/>
    </row>
    <row r="198" spans="3:28">
      <c r="C198" s="74" t="s">
        <v>106</v>
      </c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6"/>
    </row>
    <row r="199" spans="3:28">
      <c r="C199" s="77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9"/>
    </row>
    <row r="200" spans="3:28">
      <c r="C200" s="80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2"/>
    </row>
    <row r="204" spans="3:28">
      <c r="C204" t="s">
        <v>247</v>
      </c>
    </row>
    <row r="206" spans="3:28">
      <c r="D206" t="s">
        <v>250</v>
      </c>
      <c r="G206" s="49"/>
      <c r="H206" s="50"/>
      <c r="I206" s="50"/>
      <c r="J206" s="51"/>
      <c r="L206" t="s">
        <v>161</v>
      </c>
      <c r="N206" s="49"/>
      <c r="O206" s="50"/>
      <c r="P206" s="50"/>
      <c r="Q206" s="98" t="s">
        <v>217</v>
      </c>
    </row>
    <row r="208" spans="3:28">
      <c r="D208" t="s">
        <v>238</v>
      </c>
      <c r="G208" s="49"/>
      <c r="H208" s="50"/>
      <c r="I208" s="50"/>
      <c r="J208" s="98" t="s">
        <v>217</v>
      </c>
    </row>
    <row r="210" spans="4:17">
      <c r="D210" t="s">
        <v>97</v>
      </c>
      <c r="G210" s="49"/>
      <c r="H210" s="50"/>
      <c r="I210" s="50"/>
      <c r="J210" s="98" t="s">
        <v>217</v>
      </c>
    </row>
    <row r="212" spans="4:17">
      <c r="D212" t="s">
        <v>255</v>
      </c>
      <c r="G212" s="49"/>
      <c r="H212" s="50"/>
      <c r="I212" s="50"/>
      <c r="J212" s="51"/>
      <c r="L212" t="s">
        <v>251</v>
      </c>
      <c r="N212" s="49"/>
      <c r="O212" s="50"/>
      <c r="P212" s="50"/>
      <c r="Q212" s="51"/>
    </row>
    <row r="214" spans="4:17">
      <c r="D214" t="s">
        <v>252</v>
      </c>
      <c r="G214" s="49"/>
      <c r="H214" s="50"/>
      <c r="I214" s="50"/>
      <c r="J214" s="98" t="s">
        <v>217</v>
      </c>
      <c r="L214" t="s">
        <v>234</v>
      </c>
      <c r="N214" s="49"/>
      <c r="O214" s="50"/>
      <c r="P214" s="50"/>
      <c r="Q214" s="98" t="s">
        <v>217</v>
      </c>
    </row>
    <row r="216" spans="4:17">
      <c r="D216" t="s">
        <v>256</v>
      </c>
      <c r="G216" s="49"/>
      <c r="H216" s="50"/>
      <c r="I216" s="50"/>
      <c r="J216" s="98" t="s">
        <v>217</v>
      </c>
    </row>
    <row r="219" spans="4:17">
      <c r="I219" s="253" t="s">
        <v>224</v>
      </c>
      <c r="J219" s="254"/>
      <c r="L219" s="253" t="s">
        <v>223</v>
      </c>
      <c r="M219" s="254"/>
    </row>
    <row r="225" spans="3:17">
      <c r="C225" t="s">
        <v>248</v>
      </c>
    </row>
    <row r="228" spans="3:17">
      <c r="D228" t="s">
        <v>250</v>
      </c>
      <c r="G228" s="49"/>
      <c r="H228" s="50"/>
      <c r="I228" s="50"/>
      <c r="J228" s="51"/>
      <c r="L228" t="s">
        <v>161</v>
      </c>
      <c r="N228" s="49"/>
      <c r="O228" s="50"/>
      <c r="P228" s="50"/>
      <c r="Q228" s="98" t="s">
        <v>217</v>
      </c>
    </row>
    <row r="230" spans="3:17">
      <c r="D230" t="s">
        <v>238</v>
      </c>
      <c r="G230" s="49"/>
      <c r="H230" s="50"/>
      <c r="I230" s="50"/>
      <c r="J230" s="98" t="s">
        <v>217</v>
      </c>
    </row>
    <row r="232" spans="3:17">
      <c r="D232" t="s">
        <v>97</v>
      </c>
      <c r="G232" s="49"/>
      <c r="H232" s="50"/>
      <c r="I232" s="50"/>
      <c r="J232" s="98" t="s">
        <v>217</v>
      </c>
    </row>
    <row r="234" spans="3:17">
      <c r="D234" t="s">
        <v>255</v>
      </c>
      <c r="G234" s="49"/>
      <c r="H234" s="50"/>
      <c r="I234" s="50"/>
      <c r="J234" s="51"/>
      <c r="L234" t="s">
        <v>251</v>
      </c>
      <c r="N234" s="49"/>
      <c r="O234" s="50"/>
      <c r="P234" s="50"/>
      <c r="Q234" s="51"/>
    </row>
    <row r="236" spans="3:17">
      <c r="D236" t="s">
        <v>252</v>
      </c>
      <c r="G236" s="49"/>
      <c r="H236" s="50"/>
      <c r="I236" s="50"/>
      <c r="J236" s="51"/>
      <c r="L236" t="s">
        <v>234</v>
      </c>
      <c r="N236" s="49"/>
      <c r="O236" s="50"/>
      <c r="P236" s="50"/>
      <c r="Q236" s="51"/>
    </row>
    <row r="238" spans="3:17">
      <c r="D238" t="s">
        <v>256</v>
      </c>
      <c r="G238" s="49"/>
      <c r="H238" s="50"/>
      <c r="I238" s="50"/>
      <c r="J238" s="98" t="s">
        <v>217</v>
      </c>
    </row>
    <row r="241" spans="3:26">
      <c r="I241" s="253" t="s">
        <v>224</v>
      </c>
      <c r="J241" s="254"/>
      <c r="L241" s="253" t="s">
        <v>425</v>
      </c>
      <c r="M241" s="254"/>
    </row>
    <row r="244" spans="3:26">
      <c r="C244" t="s">
        <v>406</v>
      </c>
    </row>
    <row r="246" spans="3:26" ht="21" customHeight="1">
      <c r="C246" s="52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4" t="s">
        <v>104</v>
      </c>
      <c r="Y246" s="55" t="s">
        <v>103</v>
      </c>
      <c r="Z246" s="54" t="s">
        <v>102</v>
      </c>
    </row>
    <row r="247" spans="3:26">
      <c r="C247" s="68" t="s">
        <v>105</v>
      </c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70"/>
    </row>
    <row r="248" spans="3:26">
      <c r="C248" s="71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3"/>
    </row>
    <row r="249" spans="3:26">
      <c r="C249" s="258" t="s">
        <v>107</v>
      </c>
      <c r="D249" s="60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7"/>
    </row>
    <row r="250" spans="3:26">
      <c r="C250" s="259"/>
      <c r="D250" s="61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9"/>
    </row>
    <row r="251" spans="3:26">
      <c r="C251" s="259"/>
      <c r="D251" s="61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9"/>
    </row>
    <row r="252" spans="3:26">
      <c r="C252" s="259"/>
      <c r="D252" s="61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9"/>
    </row>
    <row r="253" spans="3:26">
      <c r="C253" s="259"/>
      <c r="D253" s="61"/>
      <c r="E253" s="255" t="s">
        <v>250</v>
      </c>
      <c r="F253" s="255"/>
      <c r="G253" s="255" t="s">
        <v>161</v>
      </c>
      <c r="H253" s="255"/>
      <c r="I253" s="255" t="s">
        <v>11</v>
      </c>
      <c r="J253" s="255"/>
      <c r="K253" s="255" t="s">
        <v>97</v>
      </c>
      <c r="L253" s="255"/>
      <c r="M253" s="255" t="s">
        <v>251</v>
      </c>
      <c r="N253" s="255"/>
      <c r="O253" s="255" t="s">
        <v>255</v>
      </c>
      <c r="P253" s="255"/>
      <c r="Q253" s="272" t="s">
        <v>252</v>
      </c>
      <c r="R253" s="273"/>
      <c r="S253" s="272" t="s">
        <v>234</v>
      </c>
      <c r="T253" s="273"/>
      <c r="U253" s="255" t="s">
        <v>16</v>
      </c>
      <c r="V253" s="255"/>
      <c r="W253" s="255" t="s">
        <v>231</v>
      </c>
      <c r="X253" s="255"/>
      <c r="Y253" s="58"/>
      <c r="Z253" s="59"/>
    </row>
    <row r="254" spans="3:26">
      <c r="C254" s="259"/>
      <c r="D254" s="61"/>
      <c r="E254" s="256" t="s">
        <v>115</v>
      </c>
      <c r="F254" s="256"/>
      <c r="G254" s="256" t="s">
        <v>116</v>
      </c>
      <c r="H254" s="256"/>
      <c r="I254" s="256" t="s">
        <v>117</v>
      </c>
      <c r="J254" s="256"/>
      <c r="K254" s="256" t="s">
        <v>348</v>
      </c>
      <c r="L254" s="256"/>
      <c r="M254" s="271">
        <v>21.2</v>
      </c>
      <c r="N254" s="271"/>
      <c r="O254" s="262">
        <v>193000</v>
      </c>
      <c r="P254" s="262"/>
      <c r="Q254" s="263">
        <f>O254*M254</f>
        <v>4091600</v>
      </c>
      <c r="R254" s="264"/>
      <c r="S254" s="263">
        <f>Q254*205</f>
        <v>838778000</v>
      </c>
      <c r="T254" s="264"/>
      <c r="U254" s="256" t="s">
        <v>369</v>
      </c>
      <c r="V254" s="256"/>
      <c r="W254" s="256" t="s">
        <v>231</v>
      </c>
      <c r="X254" s="256"/>
      <c r="Y254" s="58"/>
      <c r="Z254" s="59"/>
    </row>
    <row r="255" spans="3:26">
      <c r="C255" s="259"/>
      <c r="D255" s="61"/>
      <c r="E255" s="257" t="s">
        <v>115</v>
      </c>
      <c r="F255" s="257"/>
      <c r="G255" s="257" t="s">
        <v>116</v>
      </c>
      <c r="H255" s="257"/>
      <c r="I255" s="257" t="s">
        <v>117</v>
      </c>
      <c r="J255" s="257"/>
      <c r="K255" s="257" t="s">
        <v>349</v>
      </c>
      <c r="L255" s="257"/>
      <c r="M255" s="266">
        <v>20</v>
      </c>
      <c r="N255" s="266"/>
      <c r="O255" s="267">
        <v>193000</v>
      </c>
      <c r="P255" s="267"/>
      <c r="Q255" s="268">
        <f t="shared" ref="Q255:Q258" si="2">O255*M255</f>
        <v>3860000</v>
      </c>
      <c r="R255" s="269"/>
      <c r="S255" s="268">
        <f t="shared" ref="S255:S258" si="3">Q255*205</f>
        <v>791300000</v>
      </c>
      <c r="T255" s="269"/>
      <c r="U255" s="257" t="s">
        <v>370</v>
      </c>
      <c r="V255" s="257"/>
      <c r="W255" s="257" t="s">
        <v>231</v>
      </c>
      <c r="X255" s="257"/>
      <c r="Y255" s="58"/>
      <c r="Z255" s="59"/>
    </row>
    <row r="256" spans="3:26">
      <c r="C256" s="259"/>
      <c r="D256" s="61"/>
      <c r="E256" s="256" t="s">
        <v>115</v>
      </c>
      <c r="F256" s="256"/>
      <c r="G256" s="256" t="s">
        <v>116</v>
      </c>
      <c r="H256" s="256"/>
      <c r="I256" s="256" t="s">
        <v>117</v>
      </c>
      <c r="J256" s="256"/>
      <c r="K256" s="256" t="s">
        <v>348</v>
      </c>
      <c r="L256" s="256"/>
      <c r="M256" s="271">
        <v>10</v>
      </c>
      <c r="N256" s="271"/>
      <c r="O256" s="262">
        <v>193000</v>
      </c>
      <c r="P256" s="262"/>
      <c r="Q256" s="263">
        <f t="shared" si="2"/>
        <v>1930000</v>
      </c>
      <c r="R256" s="264"/>
      <c r="S256" s="263">
        <f t="shared" si="3"/>
        <v>395650000</v>
      </c>
      <c r="T256" s="264"/>
      <c r="U256" s="256" t="s">
        <v>369</v>
      </c>
      <c r="V256" s="256"/>
      <c r="W256" s="256" t="s">
        <v>231</v>
      </c>
      <c r="X256" s="256"/>
      <c r="Y256" s="58"/>
      <c r="Z256" s="59"/>
    </row>
    <row r="257" spans="3:26">
      <c r="C257" s="259"/>
      <c r="D257" s="61"/>
      <c r="E257" s="257" t="s">
        <v>115</v>
      </c>
      <c r="F257" s="257"/>
      <c r="G257" s="257" t="s">
        <v>116</v>
      </c>
      <c r="H257" s="257"/>
      <c r="I257" s="257" t="s">
        <v>117</v>
      </c>
      <c r="J257" s="257"/>
      <c r="K257" s="257" t="s">
        <v>389</v>
      </c>
      <c r="L257" s="257"/>
      <c r="M257" s="266">
        <v>8</v>
      </c>
      <c r="N257" s="266"/>
      <c r="O257" s="267">
        <v>193000</v>
      </c>
      <c r="P257" s="267"/>
      <c r="Q257" s="268">
        <f t="shared" si="2"/>
        <v>1544000</v>
      </c>
      <c r="R257" s="269"/>
      <c r="S257" s="268">
        <f t="shared" si="3"/>
        <v>316520000</v>
      </c>
      <c r="T257" s="269"/>
      <c r="U257" s="257" t="s">
        <v>370</v>
      </c>
      <c r="V257" s="257"/>
      <c r="W257" s="257" t="s">
        <v>231</v>
      </c>
      <c r="X257" s="257"/>
      <c r="Y257" s="58"/>
      <c r="Z257" s="59"/>
    </row>
    <row r="258" spans="3:26">
      <c r="C258" s="259"/>
      <c r="D258" s="61"/>
      <c r="E258" s="256" t="s">
        <v>115</v>
      </c>
      <c r="F258" s="256"/>
      <c r="G258" s="256" t="s">
        <v>116</v>
      </c>
      <c r="H258" s="256"/>
      <c r="I258" s="256" t="s">
        <v>117</v>
      </c>
      <c r="J258" s="256"/>
      <c r="K258" s="256" t="s">
        <v>389</v>
      </c>
      <c r="L258" s="256"/>
      <c r="M258" s="271">
        <v>2.2000000000000002</v>
      </c>
      <c r="N258" s="271"/>
      <c r="O258" s="262">
        <v>193000</v>
      </c>
      <c r="P258" s="262"/>
      <c r="Q258" s="263">
        <f t="shared" si="2"/>
        <v>424600.00000000006</v>
      </c>
      <c r="R258" s="264"/>
      <c r="S258" s="263">
        <f t="shared" si="3"/>
        <v>87043000.000000015</v>
      </c>
      <c r="T258" s="264"/>
      <c r="U258" s="256" t="s">
        <v>370</v>
      </c>
      <c r="V258" s="256"/>
      <c r="W258" s="256" t="s">
        <v>231</v>
      </c>
      <c r="X258" s="256"/>
      <c r="Y258" s="58"/>
      <c r="Z258" s="59"/>
    </row>
    <row r="259" spans="3:26">
      <c r="C259" s="259"/>
      <c r="D259" s="61"/>
      <c r="E259" s="257" t="s">
        <v>115</v>
      </c>
      <c r="F259" s="257"/>
      <c r="G259" s="257" t="s">
        <v>116</v>
      </c>
      <c r="H259" s="257"/>
      <c r="I259" s="257" t="s">
        <v>117</v>
      </c>
      <c r="J259" s="257"/>
      <c r="K259" s="257" t="s">
        <v>389</v>
      </c>
      <c r="L259" s="257"/>
      <c r="M259" s="266"/>
      <c r="N259" s="266"/>
      <c r="O259" s="267"/>
      <c r="P259" s="267"/>
      <c r="Q259" s="268"/>
      <c r="R259" s="269"/>
      <c r="S259" s="270"/>
      <c r="T259" s="257"/>
      <c r="U259" s="257"/>
      <c r="V259" s="257"/>
      <c r="W259" s="257" t="s">
        <v>231</v>
      </c>
      <c r="X259" s="257"/>
      <c r="Y259" s="58"/>
      <c r="Z259" s="59"/>
    </row>
    <row r="260" spans="3:26">
      <c r="C260" s="259"/>
      <c r="D260" s="61"/>
      <c r="E260" s="256" t="s">
        <v>115</v>
      </c>
      <c r="F260" s="256"/>
      <c r="G260" s="256" t="s">
        <v>116</v>
      </c>
      <c r="H260" s="256"/>
      <c r="I260" s="256" t="s">
        <v>117</v>
      </c>
      <c r="J260" s="256"/>
      <c r="K260" s="256"/>
      <c r="L260" s="256"/>
      <c r="M260" s="271"/>
      <c r="N260" s="271"/>
      <c r="O260" s="262"/>
      <c r="P260" s="262"/>
      <c r="Q260" s="263"/>
      <c r="R260" s="264"/>
      <c r="S260" s="265"/>
      <c r="T260" s="256"/>
      <c r="U260" s="256"/>
      <c r="V260" s="256"/>
      <c r="W260" s="256" t="s">
        <v>231</v>
      </c>
      <c r="X260" s="256"/>
      <c r="Y260" s="58"/>
      <c r="Z260" s="59"/>
    </row>
    <row r="261" spans="3:26">
      <c r="C261" s="259"/>
      <c r="D261" s="61"/>
      <c r="E261" s="257" t="s">
        <v>115</v>
      </c>
      <c r="F261" s="257"/>
      <c r="G261" s="257" t="s">
        <v>116</v>
      </c>
      <c r="H261" s="257"/>
      <c r="I261" s="257" t="s">
        <v>117</v>
      </c>
      <c r="J261" s="257"/>
      <c r="K261" s="257"/>
      <c r="L261" s="257"/>
      <c r="M261" s="266"/>
      <c r="N261" s="266"/>
      <c r="O261" s="267"/>
      <c r="P261" s="267"/>
      <c r="Q261" s="268"/>
      <c r="R261" s="269"/>
      <c r="S261" s="270"/>
      <c r="T261" s="257"/>
      <c r="U261" s="257"/>
      <c r="V261" s="257"/>
      <c r="W261" s="257" t="s">
        <v>231</v>
      </c>
      <c r="X261" s="257"/>
      <c r="Y261" s="58"/>
      <c r="Z261" s="59"/>
    </row>
    <row r="262" spans="3:26">
      <c r="C262" s="259"/>
      <c r="D262" s="61"/>
      <c r="E262" s="256" t="s">
        <v>115</v>
      </c>
      <c r="F262" s="256"/>
      <c r="G262" s="256" t="s">
        <v>116</v>
      </c>
      <c r="H262" s="256"/>
      <c r="I262" s="256" t="s">
        <v>117</v>
      </c>
      <c r="J262" s="256"/>
      <c r="K262" s="256"/>
      <c r="L262" s="256"/>
      <c r="M262" s="256"/>
      <c r="N262" s="256"/>
      <c r="O262" s="262"/>
      <c r="P262" s="262"/>
      <c r="Q262" s="263"/>
      <c r="R262" s="264"/>
      <c r="S262" s="265"/>
      <c r="T262" s="256"/>
      <c r="U262" s="256"/>
      <c r="V262" s="256"/>
      <c r="W262" s="256"/>
      <c r="X262" s="256"/>
      <c r="Y262" s="58"/>
      <c r="Z262" s="59"/>
    </row>
    <row r="263" spans="3:26">
      <c r="C263" s="259"/>
      <c r="D263" s="61"/>
      <c r="E263" s="256"/>
      <c r="F263" s="256"/>
      <c r="G263" s="256"/>
      <c r="H263" s="256"/>
      <c r="I263" s="256"/>
      <c r="J263" s="256"/>
      <c r="K263" s="256"/>
      <c r="L263" s="256"/>
      <c r="M263" s="256"/>
      <c r="N263" s="256"/>
      <c r="O263" s="256"/>
      <c r="P263" s="256"/>
      <c r="Q263" s="256"/>
      <c r="R263" s="256"/>
      <c r="S263" s="256"/>
      <c r="T263" s="256"/>
      <c r="U263" s="256"/>
      <c r="V263" s="256"/>
      <c r="W263" s="256"/>
      <c r="X263" s="256"/>
      <c r="Y263" s="58"/>
      <c r="Z263" s="59"/>
    </row>
    <row r="264" spans="3:26">
      <c r="C264" s="259"/>
      <c r="D264" s="61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9"/>
    </row>
    <row r="265" spans="3:26">
      <c r="C265" s="259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9"/>
    </row>
    <row r="266" spans="3:26">
      <c r="C266" s="259"/>
      <c r="D266" s="58"/>
      <c r="E266" s="58"/>
      <c r="F266" s="58"/>
      <c r="G266" s="297" t="s">
        <v>404</v>
      </c>
      <c r="H266" s="298"/>
      <c r="I266" s="301" t="s">
        <v>363</v>
      </c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2"/>
      <c r="X266" s="58"/>
      <c r="Y266" s="58"/>
      <c r="Z266" s="59"/>
    </row>
    <row r="267" spans="3:26">
      <c r="C267" s="259"/>
      <c r="D267" s="58"/>
      <c r="E267" s="58"/>
      <c r="F267" s="58"/>
      <c r="G267" s="299"/>
      <c r="H267" s="300"/>
      <c r="I267" s="303"/>
      <c r="J267" s="303"/>
      <c r="K267" s="303"/>
      <c r="L267" s="303"/>
      <c r="M267" s="303"/>
      <c r="N267" s="303"/>
      <c r="O267" s="303"/>
      <c r="P267" s="303"/>
      <c r="Q267" s="303"/>
      <c r="R267" s="303"/>
      <c r="S267" s="303"/>
      <c r="T267" s="303"/>
      <c r="U267" s="303"/>
      <c r="V267" s="303"/>
      <c r="W267" s="304"/>
      <c r="X267" s="58"/>
      <c r="Y267" s="58"/>
      <c r="Z267" s="59"/>
    </row>
    <row r="268" spans="3:26">
      <c r="C268" s="259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9"/>
    </row>
    <row r="269" spans="3:26">
      <c r="C269" s="260"/>
      <c r="D269" s="62"/>
      <c r="E269" s="58"/>
      <c r="F269" s="58"/>
      <c r="L269" s="58"/>
      <c r="M269" s="58"/>
      <c r="N269" s="253" t="s">
        <v>401</v>
      </c>
      <c r="O269" s="254"/>
      <c r="Q269" s="253" t="s">
        <v>402</v>
      </c>
      <c r="R269" s="254"/>
      <c r="S269" s="58"/>
      <c r="T269" s="58"/>
      <c r="U269" s="58"/>
      <c r="V269" s="58"/>
      <c r="W269" s="58"/>
      <c r="X269" s="58"/>
      <c r="Y269" s="58"/>
      <c r="Z269" s="59"/>
    </row>
    <row r="270" spans="3:26">
      <c r="C270" s="134"/>
      <c r="D270" s="67"/>
      <c r="E270" s="58"/>
      <c r="F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9"/>
    </row>
    <row r="271" spans="3:26">
      <c r="C271" s="74" t="s">
        <v>106</v>
      </c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6"/>
    </row>
    <row r="272" spans="3:26">
      <c r="C272" s="77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9"/>
    </row>
    <row r="273" spans="2:26">
      <c r="C273" s="80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2"/>
    </row>
    <row r="278" spans="2:26">
      <c r="B278" s="65" t="s">
        <v>265</v>
      </c>
    </row>
    <row r="280" spans="2:26">
      <c r="C280" t="s">
        <v>267</v>
      </c>
    </row>
    <row r="282" spans="2:26" ht="21" customHeight="1">
      <c r="C282" s="52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4" t="s">
        <v>104</v>
      </c>
      <c r="O282" s="55" t="s">
        <v>103</v>
      </c>
      <c r="P282" s="54" t="s">
        <v>102</v>
      </c>
    </row>
    <row r="283" spans="2:26">
      <c r="C283" s="68" t="s">
        <v>105</v>
      </c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70"/>
    </row>
    <row r="284" spans="2:26">
      <c r="C284" s="71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3"/>
    </row>
    <row r="285" spans="2:26">
      <c r="C285" s="258" t="s">
        <v>107</v>
      </c>
      <c r="D285" s="60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7"/>
    </row>
    <row r="286" spans="2:26">
      <c r="C286" s="259"/>
      <c r="D286" s="61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9"/>
    </row>
    <row r="287" spans="2:26">
      <c r="C287" s="259"/>
      <c r="D287" s="61"/>
      <c r="E287" s="58" t="s">
        <v>268</v>
      </c>
      <c r="F287" s="58"/>
      <c r="G287" s="49"/>
      <c r="H287" s="50"/>
      <c r="I287" s="98" t="s">
        <v>217</v>
      </c>
      <c r="J287" s="58"/>
      <c r="L287" s="58"/>
      <c r="M287" s="58"/>
      <c r="N287" s="58"/>
      <c r="O287" s="58"/>
      <c r="P287" s="59"/>
    </row>
    <row r="288" spans="2:26" ht="9" customHeight="1">
      <c r="C288" s="259"/>
      <c r="D288" s="61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9"/>
    </row>
    <row r="289" spans="3:16">
      <c r="C289" s="259"/>
      <c r="D289" s="61"/>
      <c r="E289" s="58"/>
      <c r="F289" s="58"/>
      <c r="G289" s="58"/>
      <c r="H289" s="58"/>
      <c r="I289" s="58"/>
      <c r="J289" s="58"/>
      <c r="K289" s="58"/>
      <c r="L289" s="58"/>
      <c r="M289" s="261" t="s">
        <v>113</v>
      </c>
      <c r="N289" s="261"/>
      <c r="O289" s="58"/>
      <c r="P289" s="59"/>
    </row>
    <row r="290" spans="3:16">
      <c r="C290" s="259"/>
      <c r="D290" s="61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9"/>
    </row>
    <row r="291" spans="3:16">
      <c r="C291" s="259"/>
      <c r="D291" s="61"/>
      <c r="E291" s="255" t="s">
        <v>268</v>
      </c>
      <c r="F291" s="255"/>
      <c r="G291" s="255" t="s">
        <v>199</v>
      </c>
      <c r="H291" s="255"/>
      <c r="I291" s="255" t="s">
        <v>200</v>
      </c>
      <c r="J291" s="255"/>
      <c r="K291" s="255" t="s">
        <v>101</v>
      </c>
      <c r="L291" s="255"/>
      <c r="M291" s="255"/>
      <c r="N291" s="255"/>
      <c r="O291" s="58"/>
      <c r="P291" s="59"/>
    </row>
    <row r="292" spans="3:16">
      <c r="C292" s="259"/>
      <c r="D292" s="61"/>
      <c r="E292" s="256" t="s">
        <v>115</v>
      </c>
      <c r="F292" s="256"/>
      <c r="G292" s="256" t="s">
        <v>116</v>
      </c>
      <c r="H292" s="256"/>
      <c r="I292" s="256" t="s">
        <v>117</v>
      </c>
      <c r="J292" s="256"/>
      <c r="K292" s="256">
        <v>213</v>
      </c>
      <c r="L292" s="256"/>
      <c r="M292" s="256" t="s">
        <v>114</v>
      </c>
      <c r="N292" s="256"/>
      <c r="O292" s="58"/>
      <c r="P292" s="59"/>
    </row>
    <row r="293" spans="3:16">
      <c r="C293" s="259"/>
      <c r="D293" s="61"/>
      <c r="E293" s="257" t="s">
        <v>115</v>
      </c>
      <c r="F293" s="257"/>
      <c r="G293" s="257" t="s">
        <v>269</v>
      </c>
      <c r="H293" s="257"/>
      <c r="I293" s="257" t="s">
        <v>117</v>
      </c>
      <c r="J293" s="257"/>
      <c r="K293" s="257">
        <v>321</v>
      </c>
      <c r="L293" s="257"/>
      <c r="M293" s="257" t="s">
        <v>114</v>
      </c>
      <c r="N293" s="257"/>
      <c r="O293" s="58"/>
      <c r="P293" s="59"/>
    </row>
    <row r="294" spans="3:16">
      <c r="C294" s="259"/>
      <c r="D294" s="61"/>
      <c r="E294" s="256" t="s">
        <v>115</v>
      </c>
      <c r="F294" s="256"/>
      <c r="G294" s="256" t="s">
        <v>116</v>
      </c>
      <c r="H294" s="256"/>
      <c r="I294" s="256" t="s">
        <v>117</v>
      </c>
      <c r="J294" s="256"/>
      <c r="K294" s="256">
        <v>111</v>
      </c>
      <c r="L294" s="256"/>
      <c r="M294" s="256" t="s">
        <v>114</v>
      </c>
      <c r="N294" s="256"/>
      <c r="O294" s="58"/>
      <c r="P294" s="59"/>
    </row>
    <row r="295" spans="3:16">
      <c r="C295" s="259"/>
      <c r="D295" s="61"/>
      <c r="E295" s="257" t="s">
        <v>115</v>
      </c>
      <c r="F295" s="257"/>
      <c r="G295" s="257" t="s">
        <v>116</v>
      </c>
      <c r="H295" s="257"/>
      <c r="I295" s="257" t="s">
        <v>117</v>
      </c>
      <c r="J295" s="257"/>
      <c r="K295" s="257">
        <v>111</v>
      </c>
      <c r="L295" s="257"/>
      <c r="M295" s="257" t="s">
        <v>114</v>
      </c>
      <c r="N295" s="257"/>
      <c r="O295" s="58"/>
      <c r="P295" s="59"/>
    </row>
    <row r="296" spans="3:16">
      <c r="C296" s="259"/>
      <c r="D296" s="61"/>
      <c r="E296" s="256" t="s">
        <v>115</v>
      </c>
      <c r="F296" s="256"/>
      <c r="G296" s="256" t="s">
        <v>116</v>
      </c>
      <c r="H296" s="256"/>
      <c r="I296" s="256" t="s">
        <v>117</v>
      </c>
      <c r="J296" s="256"/>
      <c r="K296" s="256">
        <v>112</v>
      </c>
      <c r="L296" s="256"/>
      <c r="M296" s="256" t="s">
        <v>114</v>
      </c>
      <c r="N296" s="256"/>
      <c r="O296" s="58"/>
      <c r="P296" s="59"/>
    </row>
    <row r="297" spans="3:16">
      <c r="C297" s="259"/>
      <c r="D297" s="61"/>
      <c r="E297" s="257" t="s">
        <v>115</v>
      </c>
      <c r="F297" s="257"/>
      <c r="G297" s="257" t="s">
        <v>116</v>
      </c>
      <c r="H297" s="257"/>
      <c r="I297" s="257" t="s">
        <v>117</v>
      </c>
      <c r="J297" s="257"/>
      <c r="K297" s="257">
        <v>114</v>
      </c>
      <c r="L297" s="257"/>
      <c r="M297" s="257" t="s">
        <v>114</v>
      </c>
      <c r="N297" s="257"/>
      <c r="O297" s="58"/>
      <c r="P297" s="59"/>
    </row>
    <row r="298" spans="3:16">
      <c r="C298" s="259"/>
      <c r="D298" s="61"/>
      <c r="E298" s="256" t="s">
        <v>115</v>
      </c>
      <c r="F298" s="256"/>
      <c r="G298" s="256" t="s">
        <v>116</v>
      </c>
      <c r="H298" s="256"/>
      <c r="I298" s="256" t="s">
        <v>117</v>
      </c>
      <c r="J298" s="256"/>
      <c r="K298" s="256">
        <v>133</v>
      </c>
      <c r="L298" s="256"/>
      <c r="M298" s="256" t="s">
        <v>114</v>
      </c>
      <c r="N298" s="256"/>
      <c r="O298" s="58"/>
      <c r="P298" s="59"/>
    </row>
    <row r="299" spans="3:16">
      <c r="C299" s="259"/>
      <c r="D299" s="61"/>
      <c r="E299" s="257" t="s">
        <v>115</v>
      </c>
      <c r="F299" s="257"/>
      <c r="G299" s="257" t="s">
        <v>116</v>
      </c>
      <c r="H299" s="257"/>
      <c r="I299" s="257" t="s">
        <v>117</v>
      </c>
      <c r="J299" s="257"/>
      <c r="K299" s="257">
        <v>114</v>
      </c>
      <c r="L299" s="257"/>
      <c r="M299" s="257" t="s">
        <v>114</v>
      </c>
      <c r="N299" s="257"/>
      <c r="O299" s="58"/>
      <c r="P299" s="59"/>
    </row>
    <row r="300" spans="3:16">
      <c r="C300" s="259"/>
      <c r="D300" s="61"/>
      <c r="E300" s="256" t="s">
        <v>115</v>
      </c>
      <c r="F300" s="256"/>
      <c r="G300" s="256" t="s">
        <v>116</v>
      </c>
      <c r="H300" s="256"/>
      <c r="I300" s="256" t="s">
        <v>117</v>
      </c>
      <c r="J300" s="256"/>
      <c r="K300" s="256">
        <v>116</v>
      </c>
      <c r="L300" s="256"/>
      <c r="M300" s="256" t="s">
        <v>114</v>
      </c>
      <c r="N300" s="256"/>
      <c r="O300" s="58"/>
      <c r="P300" s="59"/>
    </row>
    <row r="301" spans="3:16">
      <c r="C301" s="259"/>
      <c r="D301" s="61"/>
      <c r="E301" s="256"/>
      <c r="F301" s="256"/>
      <c r="G301" s="256"/>
      <c r="H301" s="256"/>
      <c r="I301" s="256"/>
      <c r="J301" s="256"/>
      <c r="K301" s="256"/>
      <c r="L301" s="256"/>
      <c r="M301" s="256"/>
      <c r="N301" s="256"/>
      <c r="O301" s="58"/>
      <c r="P301" s="59"/>
    </row>
    <row r="302" spans="3:16">
      <c r="C302" s="259"/>
      <c r="D302" s="61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9"/>
    </row>
    <row r="303" spans="3:16">
      <c r="C303" s="259"/>
      <c r="D303" s="61"/>
      <c r="E303" s="58"/>
      <c r="F303" s="58"/>
      <c r="L303" s="58"/>
      <c r="M303" s="58"/>
      <c r="N303" s="58"/>
      <c r="O303" s="58"/>
      <c r="P303" s="59"/>
    </row>
    <row r="304" spans="3:16">
      <c r="C304" s="260"/>
      <c r="D304" s="62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9"/>
    </row>
    <row r="305" spans="3:16">
      <c r="C305" s="74" t="s">
        <v>106</v>
      </c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6"/>
    </row>
    <row r="306" spans="3:16">
      <c r="C306" s="77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9"/>
    </row>
    <row r="307" spans="3:16">
      <c r="C307" s="80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2"/>
    </row>
    <row r="311" spans="3:16">
      <c r="C311" t="s">
        <v>271</v>
      </c>
    </row>
    <row r="313" spans="3:16">
      <c r="D313" t="s">
        <v>268</v>
      </c>
      <c r="G313" s="49"/>
      <c r="H313" s="50"/>
      <c r="I313" s="50"/>
      <c r="J313" s="98" t="s">
        <v>217</v>
      </c>
    </row>
    <row r="315" spans="3:16">
      <c r="D315" t="s">
        <v>199</v>
      </c>
      <c r="G315" s="49"/>
      <c r="H315" s="50"/>
      <c r="I315" s="50"/>
      <c r="J315" s="98" t="s">
        <v>217</v>
      </c>
    </row>
    <row r="317" spans="3:16">
      <c r="D317" t="s">
        <v>200</v>
      </c>
      <c r="G317" s="49"/>
      <c r="H317" s="50"/>
      <c r="I317" s="50"/>
      <c r="J317" s="98" t="s">
        <v>217</v>
      </c>
    </row>
    <row r="319" spans="3:16">
      <c r="D319" t="s">
        <v>101</v>
      </c>
      <c r="G319" s="49"/>
      <c r="H319" s="50"/>
      <c r="I319" s="50"/>
      <c r="J319" s="51"/>
    </row>
    <row r="322" spans="3:10">
      <c r="F322" s="253" t="s">
        <v>224</v>
      </c>
      <c r="G322" s="254"/>
      <c r="I322" s="253" t="s">
        <v>223</v>
      </c>
      <c r="J322" s="254"/>
    </row>
    <row r="328" spans="3:10">
      <c r="C328" t="s">
        <v>272</v>
      </c>
    </row>
    <row r="331" spans="3:10">
      <c r="D331" t="s">
        <v>268</v>
      </c>
      <c r="G331" s="49"/>
      <c r="H331" s="50"/>
      <c r="I331" s="50"/>
      <c r="J331" s="98" t="s">
        <v>217</v>
      </c>
    </row>
    <row r="333" spans="3:10">
      <c r="D333" t="s">
        <v>199</v>
      </c>
      <c r="G333" s="49"/>
      <c r="H333" s="50"/>
      <c r="I333" s="50"/>
      <c r="J333" s="98" t="s">
        <v>217</v>
      </c>
    </row>
    <row r="335" spans="3:10">
      <c r="D335" t="s">
        <v>200</v>
      </c>
      <c r="G335" s="49"/>
      <c r="H335" s="50"/>
      <c r="I335" s="50"/>
      <c r="J335" s="98" t="s">
        <v>217</v>
      </c>
    </row>
    <row r="337" spans="2:18">
      <c r="D337" t="s">
        <v>101</v>
      </c>
      <c r="G337" s="49"/>
      <c r="H337" s="50"/>
      <c r="I337" s="50"/>
      <c r="J337" s="51"/>
    </row>
    <row r="340" spans="2:18">
      <c r="F340" s="253" t="s">
        <v>224</v>
      </c>
      <c r="G340" s="254"/>
      <c r="I340" s="253" t="s">
        <v>226</v>
      </c>
      <c r="J340" s="254"/>
    </row>
    <row r="344" spans="2:18">
      <c r="B344" s="65" t="s">
        <v>273</v>
      </c>
    </row>
    <row r="346" spans="2:18">
      <c r="C346" t="s">
        <v>270</v>
      </c>
    </row>
    <row r="348" spans="2:18" ht="21" customHeight="1">
      <c r="C348" s="52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4" t="s">
        <v>104</v>
      </c>
      <c r="Q348" s="55" t="s">
        <v>103</v>
      </c>
      <c r="R348" s="54" t="s">
        <v>102</v>
      </c>
    </row>
    <row r="349" spans="2:18">
      <c r="C349" s="68" t="s">
        <v>105</v>
      </c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70"/>
    </row>
    <row r="350" spans="2:18">
      <c r="C350" s="71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3"/>
    </row>
    <row r="351" spans="2:18">
      <c r="C351" s="258" t="s">
        <v>107</v>
      </c>
      <c r="D351" s="60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7"/>
    </row>
    <row r="352" spans="2:18" ht="9" customHeight="1">
      <c r="C352" s="259"/>
      <c r="D352" s="61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9"/>
    </row>
    <row r="353" spans="3:18">
      <c r="C353" s="259"/>
      <c r="D353" s="61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261" t="s">
        <v>113</v>
      </c>
      <c r="P353" s="261"/>
      <c r="Q353" s="58"/>
      <c r="R353" s="59"/>
    </row>
    <row r="354" spans="3:18">
      <c r="C354" s="259"/>
      <c r="D354" s="61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9"/>
    </row>
    <row r="355" spans="3:18">
      <c r="C355" s="259"/>
      <c r="D355" s="61"/>
      <c r="E355" s="255" t="s">
        <v>122</v>
      </c>
      <c r="F355" s="255"/>
      <c r="G355" s="255" t="s">
        <v>274</v>
      </c>
      <c r="H355" s="255"/>
      <c r="I355" s="255" t="s">
        <v>125</v>
      </c>
      <c r="J355" s="255"/>
      <c r="K355" s="255" t="s">
        <v>126</v>
      </c>
      <c r="L355" s="255"/>
      <c r="M355" s="255" t="s">
        <v>204</v>
      </c>
      <c r="N355" s="255"/>
      <c r="O355" s="255"/>
      <c r="P355" s="255"/>
      <c r="Q355" s="58"/>
      <c r="R355" s="59"/>
    </row>
    <row r="356" spans="3:18">
      <c r="C356" s="259"/>
      <c r="D356" s="61"/>
      <c r="E356" s="256" t="s">
        <v>115</v>
      </c>
      <c r="F356" s="256"/>
      <c r="G356" s="256" t="s">
        <v>116</v>
      </c>
      <c r="H356" s="256"/>
      <c r="I356" s="256" t="s">
        <v>117</v>
      </c>
      <c r="J356" s="256"/>
      <c r="K356" s="256" t="s">
        <v>280</v>
      </c>
      <c r="L356" s="256"/>
      <c r="M356" s="256" t="s">
        <v>277</v>
      </c>
      <c r="N356" s="256"/>
      <c r="O356" s="256" t="s">
        <v>275</v>
      </c>
      <c r="P356" s="256"/>
      <c r="Q356" s="58"/>
      <c r="R356" s="59"/>
    </row>
    <row r="357" spans="3:18">
      <c r="C357" s="259"/>
      <c r="D357" s="61"/>
      <c r="E357" s="257" t="s">
        <v>115</v>
      </c>
      <c r="F357" s="257"/>
      <c r="G357" s="257" t="s">
        <v>269</v>
      </c>
      <c r="H357" s="257"/>
      <c r="I357" s="257" t="s">
        <v>117</v>
      </c>
      <c r="J357" s="257"/>
      <c r="K357" s="257" t="s">
        <v>280</v>
      </c>
      <c r="L357" s="257"/>
      <c r="M357" s="257" t="s">
        <v>277</v>
      </c>
      <c r="N357" s="257"/>
      <c r="O357" s="257" t="s">
        <v>275</v>
      </c>
      <c r="P357" s="257"/>
      <c r="Q357" s="58"/>
      <c r="R357" s="59"/>
    </row>
    <row r="358" spans="3:18">
      <c r="C358" s="259"/>
      <c r="D358" s="61"/>
      <c r="E358" s="256" t="s">
        <v>115</v>
      </c>
      <c r="F358" s="256"/>
      <c r="G358" s="256" t="s">
        <v>116</v>
      </c>
      <c r="H358" s="256"/>
      <c r="I358" s="256" t="s">
        <v>117</v>
      </c>
      <c r="J358" s="256"/>
      <c r="K358" s="256"/>
      <c r="L358" s="256"/>
      <c r="M358" s="256" t="s">
        <v>278</v>
      </c>
      <c r="N358" s="256"/>
      <c r="O358" s="256" t="s">
        <v>275</v>
      </c>
      <c r="P358" s="256"/>
      <c r="Q358" s="58"/>
      <c r="R358" s="59"/>
    </row>
    <row r="359" spans="3:18">
      <c r="C359" s="259"/>
      <c r="D359" s="61"/>
      <c r="E359" s="257" t="s">
        <v>115</v>
      </c>
      <c r="F359" s="257"/>
      <c r="G359" s="257" t="s">
        <v>116</v>
      </c>
      <c r="H359" s="257"/>
      <c r="I359" s="257" t="s">
        <v>117</v>
      </c>
      <c r="J359" s="257"/>
      <c r="K359" s="257" t="s">
        <v>278</v>
      </c>
      <c r="L359" s="257"/>
      <c r="M359" s="257" t="s">
        <v>278</v>
      </c>
      <c r="N359" s="257"/>
      <c r="O359" s="257" t="s">
        <v>275</v>
      </c>
      <c r="P359" s="257"/>
      <c r="Q359" s="58"/>
      <c r="R359" s="59"/>
    </row>
    <row r="360" spans="3:18">
      <c r="C360" s="259"/>
      <c r="D360" s="61"/>
      <c r="E360" s="256" t="s">
        <v>115</v>
      </c>
      <c r="F360" s="256"/>
      <c r="G360" s="256" t="s">
        <v>116</v>
      </c>
      <c r="H360" s="256"/>
      <c r="I360" s="256" t="s">
        <v>117</v>
      </c>
      <c r="J360" s="256"/>
      <c r="K360" s="256" t="s">
        <v>278</v>
      </c>
      <c r="L360" s="256"/>
      <c r="M360" s="256" t="s">
        <v>278</v>
      </c>
      <c r="N360" s="256"/>
      <c r="O360" s="256" t="s">
        <v>275</v>
      </c>
      <c r="P360" s="256"/>
      <c r="Q360" s="58"/>
      <c r="R360" s="59"/>
    </row>
    <row r="361" spans="3:18">
      <c r="C361" s="259"/>
      <c r="D361" s="61"/>
      <c r="E361" s="257" t="s">
        <v>115</v>
      </c>
      <c r="F361" s="257"/>
      <c r="G361" s="257" t="s">
        <v>116</v>
      </c>
      <c r="H361" s="257"/>
      <c r="I361" s="257" t="s">
        <v>117</v>
      </c>
      <c r="J361" s="257"/>
      <c r="K361" s="257" t="s">
        <v>278</v>
      </c>
      <c r="L361" s="257"/>
      <c r="M361" s="257" t="s">
        <v>278</v>
      </c>
      <c r="N361" s="257"/>
      <c r="O361" s="257" t="s">
        <v>275</v>
      </c>
      <c r="P361" s="257"/>
      <c r="Q361" s="58"/>
      <c r="R361" s="59"/>
    </row>
    <row r="362" spans="3:18">
      <c r="C362" s="259"/>
      <c r="D362" s="61"/>
      <c r="E362" s="256" t="s">
        <v>115</v>
      </c>
      <c r="F362" s="256"/>
      <c r="G362" s="256" t="s">
        <v>116</v>
      </c>
      <c r="H362" s="256"/>
      <c r="I362" s="256" t="s">
        <v>117</v>
      </c>
      <c r="J362" s="256"/>
      <c r="K362" s="256" t="s">
        <v>278</v>
      </c>
      <c r="L362" s="256"/>
      <c r="M362" s="256" t="s">
        <v>278</v>
      </c>
      <c r="N362" s="256"/>
      <c r="O362" s="256" t="s">
        <v>275</v>
      </c>
      <c r="P362" s="256"/>
      <c r="Q362" s="58"/>
      <c r="R362" s="59"/>
    </row>
    <row r="363" spans="3:18">
      <c r="C363" s="259"/>
      <c r="D363" s="61"/>
      <c r="E363" s="257" t="s">
        <v>115</v>
      </c>
      <c r="F363" s="257"/>
      <c r="G363" s="257" t="s">
        <v>116</v>
      </c>
      <c r="H363" s="257"/>
      <c r="I363" s="257" t="s">
        <v>117</v>
      </c>
      <c r="J363" s="257"/>
      <c r="K363" s="257" t="s">
        <v>278</v>
      </c>
      <c r="L363" s="257"/>
      <c r="M363" s="257" t="s">
        <v>278</v>
      </c>
      <c r="N363" s="257"/>
      <c r="O363" s="257" t="s">
        <v>275</v>
      </c>
      <c r="P363" s="257"/>
      <c r="Q363" s="58"/>
      <c r="R363" s="59"/>
    </row>
    <row r="364" spans="3:18">
      <c r="C364" s="259"/>
      <c r="D364" s="61"/>
      <c r="E364" s="256" t="s">
        <v>115</v>
      </c>
      <c r="F364" s="256"/>
      <c r="G364" s="256" t="s">
        <v>116</v>
      </c>
      <c r="H364" s="256"/>
      <c r="I364" s="256" t="s">
        <v>117</v>
      </c>
      <c r="J364" s="256"/>
      <c r="K364" s="256" t="s">
        <v>279</v>
      </c>
      <c r="L364" s="256"/>
      <c r="M364" s="256" t="s">
        <v>279</v>
      </c>
      <c r="N364" s="256"/>
      <c r="O364" s="256" t="s">
        <v>275</v>
      </c>
      <c r="P364" s="256"/>
      <c r="Q364" s="58"/>
      <c r="R364" s="59"/>
    </row>
    <row r="365" spans="3:18">
      <c r="C365" s="259"/>
      <c r="D365" s="61"/>
      <c r="E365" s="256"/>
      <c r="F365" s="256"/>
      <c r="G365" s="256"/>
      <c r="H365" s="256"/>
      <c r="I365" s="256"/>
      <c r="J365" s="256"/>
      <c r="K365" s="256" t="s">
        <v>8</v>
      </c>
      <c r="L365" s="256"/>
      <c r="M365" s="256" t="s">
        <v>8</v>
      </c>
      <c r="N365" s="256"/>
      <c r="O365" s="256" t="s">
        <v>276</v>
      </c>
      <c r="P365" s="256"/>
      <c r="Q365" s="58"/>
      <c r="R365" s="59"/>
    </row>
    <row r="366" spans="3:18">
      <c r="C366" s="259"/>
      <c r="D366" s="61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9"/>
    </row>
    <row r="367" spans="3:18">
      <c r="C367" s="259"/>
      <c r="D367" s="61"/>
      <c r="E367" s="58"/>
      <c r="F367" s="58"/>
      <c r="L367" s="58"/>
      <c r="N367" s="58"/>
      <c r="O367" s="58"/>
      <c r="P367" s="58"/>
      <c r="Q367" s="58"/>
      <c r="R367" s="59"/>
    </row>
    <row r="368" spans="3:18">
      <c r="C368" s="260"/>
      <c r="D368" s="62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9"/>
    </row>
    <row r="369" spans="3:18">
      <c r="C369" s="74" t="s">
        <v>106</v>
      </c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6"/>
    </row>
    <row r="370" spans="3:18">
      <c r="C370" s="77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9"/>
    </row>
    <row r="371" spans="3:18">
      <c r="C371" s="80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2"/>
    </row>
    <row r="375" spans="3:18">
      <c r="C375" t="s">
        <v>281</v>
      </c>
    </row>
    <row r="377" spans="3:18">
      <c r="D377" t="s">
        <v>122</v>
      </c>
      <c r="G377" s="49"/>
      <c r="H377" s="50"/>
      <c r="I377" s="50"/>
      <c r="J377" s="98"/>
    </row>
    <row r="379" spans="3:18">
      <c r="D379" t="s">
        <v>274</v>
      </c>
      <c r="G379" s="49"/>
      <c r="H379" s="50"/>
      <c r="I379" s="50"/>
      <c r="J379" s="98"/>
    </row>
    <row r="381" spans="3:18">
      <c r="D381" t="s">
        <v>125</v>
      </c>
      <c r="G381" s="49"/>
      <c r="H381" s="50"/>
      <c r="I381" s="50"/>
      <c r="J381" s="98" t="s">
        <v>217</v>
      </c>
    </row>
    <row r="383" spans="3:18">
      <c r="D383" t="s">
        <v>126</v>
      </c>
      <c r="G383" s="49"/>
      <c r="H383" s="50"/>
      <c r="I383" s="50"/>
      <c r="J383" s="98" t="s">
        <v>217</v>
      </c>
    </row>
    <row r="386" spans="3:10">
      <c r="F386" s="253" t="s">
        <v>224</v>
      </c>
      <c r="G386" s="254"/>
      <c r="I386" s="253" t="s">
        <v>223</v>
      </c>
      <c r="J386" s="254"/>
    </row>
    <row r="389" spans="3:10">
      <c r="C389" t="s">
        <v>282</v>
      </c>
    </row>
    <row r="392" spans="3:10">
      <c r="D392" t="s">
        <v>122</v>
      </c>
      <c r="G392" s="49"/>
      <c r="H392" s="50"/>
      <c r="I392" s="50"/>
      <c r="J392" s="98"/>
    </row>
    <row r="394" spans="3:10">
      <c r="D394" t="s">
        <v>274</v>
      </c>
      <c r="G394" s="49"/>
      <c r="H394" s="50"/>
      <c r="I394" s="50"/>
      <c r="J394" s="98"/>
    </row>
    <row r="396" spans="3:10">
      <c r="D396" t="s">
        <v>125</v>
      </c>
      <c r="G396" s="49"/>
      <c r="H396" s="50"/>
      <c r="I396" s="50"/>
      <c r="J396" s="98" t="s">
        <v>217</v>
      </c>
    </row>
    <row r="398" spans="3:10">
      <c r="D398" t="s">
        <v>126</v>
      </c>
      <c r="G398" s="49"/>
      <c r="H398" s="50"/>
      <c r="I398" s="50"/>
      <c r="J398" s="98" t="s">
        <v>217</v>
      </c>
    </row>
    <row r="400" spans="3:10">
      <c r="D400" t="s">
        <v>204</v>
      </c>
      <c r="G400" s="49"/>
      <c r="H400" s="50"/>
      <c r="I400" s="50"/>
      <c r="J400" s="98" t="s">
        <v>217</v>
      </c>
    </row>
    <row r="402" spans="6:10">
      <c r="F402" s="253" t="s">
        <v>224</v>
      </c>
      <c r="G402" s="254"/>
      <c r="I402" s="253" t="s">
        <v>226</v>
      </c>
      <c r="J402" s="254"/>
    </row>
  </sheetData>
  <mergeCells count="668">
    <mergeCell ref="AA107:AB107"/>
    <mergeCell ref="AA108:AB108"/>
    <mergeCell ref="AA109:AB109"/>
    <mergeCell ref="AA110:AB110"/>
    <mergeCell ref="AA111:AB111"/>
    <mergeCell ref="AA112:AB112"/>
    <mergeCell ref="I263:J263"/>
    <mergeCell ref="K263:L263"/>
    <mergeCell ref="M263:N263"/>
    <mergeCell ref="O263:P263"/>
    <mergeCell ref="Q263:R263"/>
    <mergeCell ref="S263:T263"/>
    <mergeCell ref="U263:V263"/>
    <mergeCell ref="W263:X263"/>
    <mergeCell ref="E262:F262"/>
    <mergeCell ref="G262:H262"/>
    <mergeCell ref="I262:J262"/>
    <mergeCell ref="K262:L262"/>
    <mergeCell ref="M262:N262"/>
    <mergeCell ref="O262:P262"/>
    <mergeCell ref="Q262:R262"/>
    <mergeCell ref="S262:T262"/>
    <mergeCell ref="U262:V262"/>
    <mergeCell ref="W260:X260"/>
    <mergeCell ref="E261:F261"/>
    <mergeCell ref="G261:H261"/>
    <mergeCell ref="I261:J261"/>
    <mergeCell ref="K261:L261"/>
    <mergeCell ref="M261:N261"/>
    <mergeCell ref="O261:P261"/>
    <mergeCell ref="Q261:R261"/>
    <mergeCell ref="S261:T261"/>
    <mergeCell ref="U261:V261"/>
    <mergeCell ref="W261:X261"/>
    <mergeCell ref="E260:F260"/>
    <mergeCell ref="G260:H260"/>
    <mergeCell ref="I260:J260"/>
    <mergeCell ref="K260:L260"/>
    <mergeCell ref="M260:N260"/>
    <mergeCell ref="O260:P260"/>
    <mergeCell ref="Q260:R260"/>
    <mergeCell ref="S260:T260"/>
    <mergeCell ref="U260:V260"/>
    <mergeCell ref="W258:X258"/>
    <mergeCell ref="E259:F259"/>
    <mergeCell ref="G259:H259"/>
    <mergeCell ref="I259:J259"/>
    <mergeCell ref="K259:L259"/>
    <mergeCell ref="M259:N259"/>
    <mergeCell ref="O259:P259"/>
    <mergeCell ref="Q259:R259"/>
    <mergeCell ref="S259:T259"/>
    <mergeCell ref="U259:V259"/>
    <mergeCell ref="W259:X259"/>
    <mergeCell ref="E258:F258"/>
    <mergeCell ref="G258:H258"/>
    <mergeCell ref="I258:J258"/>
    <mergeCell ref="K258:L258"/>
    <mergeCell ref="M258:N258"/>
    <mergeCell ref="O258:P258"/>
    <mergeCell ref="Q258:R258"/>
    <mergeCell ref="S258:T258"/>
    <mergeCell ref="U258:V258"/>
    <mergeCell ref="U255:V255"/>
    <mergeCell ref="W255:X255"/>
    <mergeCell ref="W256:X256"/>
    <mergeCell ref="E257:F257"/>
    <mergeCell ref="G257:H257"/>
    <mergeCell ref="I257:J257"/>
    <mergeCell ref="K257:L257"/>
    <mergeCell ref="M257:N257"/>
    <mergeCell ref="O257:P257"/>
    <mergeCell ref="Q257:R257"/>
    <mergeCell ref="S257:T257"/>
    <mergeCell ref="U257:V257"/>
    <mergeCell ref="W257:X257"/>
    <mergeCell ref="E256:F256"/>
    <mergeCell ref="G256:H256"/>
    <mergeCell ref="I256:J256"/>
    <mergeCell ref="K256:L256"/>
    <mergeCell ref="M256:N256"/>
    <mergeCell ref="O256:P256"/>
    <mergeCell ref="Q256:R256"/>
    <mergeCell ref="S256:T256"/>
    <mergeCell ref="U256:V256"/>
    <mergeCell ref="C249:C269"/>
    <mergeCell ref="E253:F253"/>
    <mergeCell ref="G253:H253"/>
    <mergeCell ref="I253:J253"/>
    <mergeCell ref="K253:L253"/>
    <mergeCell ref="M253:N253"/>
    <mergeCell ref="O253:P253"/>
    <mergeCell ref="Q253:R253"/>
    <mergeCell ref="S253:T253"/>
    <mergeCell ref="E255:F255"/>
    <mergeCell ref="G255:H255"/>
    <mergeCell ref="I255:J255"/>
    <mergeCell ref="K255:L255"/>
    <mergeCell ref="M255:N255"/>
    <mergeCell ref="O255:P255"/>
    <mergeCell ref="Q255:R255"/>
    <mergeCell ref="S255:T255"/>
    <mergeCell ref="G266:H267"/>
    <mergeCell ref="I266:W267"/>
    <mergeCell ref="N269:O269"/>
    <mergeCell ref="Q269:R269"/>
    <mergeCell ref="W262:X262"/>
    <mergeCell ref="E263:F263"/>
    <mergeCell ref="G263:H263"/>
    <mergeCell ref="U253:V253"/>
    <mergeCell ref="W253:X253"/>
    <mergeCell ref="E254:F254"/>
    <mergeCell ref="G254:H254"/>
    <mergeCell ref="I254:J254"/>
    <mergeCell ref="K254:L254"/>
    <mergeCell ref="M254:N254"/>
    <mergeCell ref="O254:P254"/>
    <mergeCell ref="Q254:R254"/>
    <mergeCell ref="S254:T254"/>
    <mergeCell ref="U254:V254"/>
    <mergeCell ref="W254:X254"/>
    <mergeCell ref="G17:H17"/>
    <mergeCell ref="B2:AC2"/>
    <mergeCell ref="Y21:Z21"/>
    <mergeCell ref="E22:F22"/>
    <mergeCell ref="G22:H22"/>
    <mergeCell ref="I22:J22"/>
    <mergeCell ref="W22:X22"/>
    <mergeCell ref="Y22:Z22"/>
    <mergeCell ref="Y18:Z18"/>
    <mergeCell ref="C9:AB10"/>
    <mergeCell ref="K20:L20"/>
    <mergeCell ref="K21:L21"/>
    <mergeCell ref="K22:L22"/>
    <mergeCell ref="O20:P20"/>
    <mergeCell ref="O21:P21"/>
    <mergeCell ref="O22:P22"/>
    <mergeCell ref="M20:N20"/>
    <mergeCell ref="M21:N21"/>
    <mergeCell ref="I21:J21"/>
    <mergeCell ref="W21:X21"/>
    <mergeCell ref="M22:N22"/>
    <mergeCell ref="C11:C33"/>
    <mergeCell ref="E20:F20"/>
    <mergeCell ref="G20:H20"/>
    <mergeCell ref="E26:F26"/>
    <mergeCell ref="G26:H26"/>
    <mergeCell ref="I26:J26"/>
    <mergeCell ref="W26:X26"/>
    <mergeCell ref="Y26:Z26"/>
    <mergeCell ref="E24:F24"/>
    <mergeCell ref="G24:H24"/>
    <mergeCell ref="I24:J24"/>
    <mergeCell ref="W24:X24"/>
    <mergeCell ref="Y24:Z24"/>
    <mergeCell ref="K24:L24"/>
    <mergeCell ref="O24:P24"/>
    <mergeCell ref="O26:P26"/>
    <mergeCell ref="K26:L26"/>
    <mergeCell ref="Q26:R26"/>
    <mergeCell ref="U26:V26"/>
    <mergeCell ref="S26:T26"/>
    <mergeCell ref="E23:F23"/>
    <mergeCell ref="G23:H23"/>
    <mergeCell ref="I23:J23"/>
    <mergeCell ref="W23:X23"/>
    <mergeCell ref="Y23:Z23"/>
    <mergeCell ref="K23:L23"/>
    <mergeCell ref="O23:P23"/>
    <mergeCell ref="E25:F25"/>
    <mergeCell ref="G25:H25"/>
    <mergeCell ref="I25:J25"/>
    <mergeCell ref="W25:X25"/>
    <mergeCell ref="Y25:Z25"/>
    <mergeCell ref="K25:L25"/>
    <mergeCell ref="O25:P25"/>
    <mergeCell ref="Q25:R25"/>
    <mergeCell ref="U25:V25"/>
    <mergeCell ref="S25:T25"/>
    <mergeCell ref="M25:N25"/>
    <mergeCell ref="M23:N23"/>
    <mergeCell ref="M24:N24"/>
    <mergeCell ref="E30:F30"/>
    <mergeCell ref="G30:H30"/>
    <mergeCell ref="I30:J30"/>
    <mergeCell ref="W30:X30"/>
    <mergeCell ref="Y30:Z30"/>
    <mergeCell ref="E27:F27"/>
    <mergeCell ref="G27:H27"/>
    <mergeCell ref="I27:J27"/>
    <mergeCell ref="W27:X27"/>
    <mergeCell ref="Y27:Z27"/>
    <mergeCell ref="W29:X29"/>
    <mergeCell ref="Y29:Z29"/>
    <mergeCell ref="E28:F28"/>
    <mergeCell ref="G28:H28"/>
    <mergeCell ref="I28:J28"/>
    <mergeCell ref="W28:X28"/>
    <mergeCell ref="Y28:Z28"/>
    <mergeCell ref="E29:F29"/>
    <mergeCell ref="G29:H29"/>
    <mergeCell ref="I29:J29"/>
    <mergeCell ref="O27:P27"/>
    <mergeCell ref="O28:P28"/>
    <mergeCell ref="O29:P29"/>
    <mergeCell ref="O30:P30"/>
    <mergeCell ref="K27:L27"/>
    <mergeCell ref="K28:L28"/>
    <mergeCell ref="K29:L29"/>
    <mergeCell ref="K30:L30"/>
    <mergeCell ref="M26:N26"/>
    <mergeCell ref="M27:N27"/>
    <mergeCell ref="M28:N28"/>
    <mergeCell ref="M29:N29"/>
    <mergeCell ref="M30:N30"/>
    <mergeCell ref="Q27:R27"/>
    <mergeCell ref="Q28:R28"/>
    <mergeCell ref="Q29:R29"/>
    <mergeCell ref="Q30:R30"/>
    <mergeCell ref="Q20:R20"/>
    <mergeCell ref="Q21:R21"/>
    <mergeCell ref="Q22:R22"/>
    <mergeCell ref="Q23:R23"/>
    <mergeCell ref="Q24:R24"/>
    <mergeCell ref="S20:T20"/>
    <mergeCell ref="S21:T21"/>
    <mergeCell ref="S22:T22"/>
    <mergeCell ref="S23:T23"/>
    <mergeCell ref="S24:T24"/>
    <mergeCell ref="U27:V27"/>
    <mergeCell ref="U28:V28"/>
    <mergeCell ref="U29:V29"/>
    <mergeCell ref="U30:V30"/>
    <mergeCell ref="U20:V20"/>
    <mergeCell ref="U21:V21"/>
    <mergeCell ref="U22:V22"/>
    <mergeCell ref="U23:V23"/>
    <mergeCell ref="U24:V24"/>
    <mergeCell ref="Y109:Z109"/>
    <mergeCell ref="Y110:Z110"/>
    <mergeCell ref="Y111:Z111"/>
    <mergeCell ref="U110:V110"/>
    <mergeCell ref="W110:X110"/>
    <mergeCell ref="U111:V111"/>
    <mergeCell ref="W111:X111"/>
    <mergeCell ref="S27:T27"/>
    <mergeCell ref="S28:T28"/>
    <mergeCell ref="S29:T29"/>
    <mergeCell ref="S30:T30"/>
    <mergeCell ref="W105:X105"/>
    <mergeCell ref="U106:V106"/>
    <mergeCell ref="W106:X106"/>
    <mergeCell ref="U107:V107"/>
    <mergeCell ref="W107:X107"/>
    <mergeCell ref="U108:V108"/>
    <mergeCell ref="W108:X108"/>
    <mergeCell ref="U109:V109"/>
    <mergeCell ref="W109:X109"/>
    <mergeCell ref="AE112:AF112"/>
    <mergeCell ref="S112:T112"/>
    <mergeCell ref="Q112:R112"/>
    <mergeCell ref="O112:P112"/>
    <mergeCell ref="M112:N112"/>
    <mergeCell ref="K112:L112"/>
    <mergeCell ref="I112:J112"/>
    <mergeCell ref="G112:H112"/>
    <mergeCell ref="E112:F112"/>
    <mergeCell ref="Y112:Z112"/>
    <mergeCell ref="U112:V112"/>
    <mergeCell ref="W112:X112"/>
    <mergeCell ref="I165:J165"/>
    <mergeCell ref="L138:M138"/>
    <mergeCell ref="I138:J138"/>
    <mergeCell ref="I82:J82"/>
    <mergeCell ref="L82:M82"/>
    <mergeCell ref="L57:M57"/>
    <mergeCell ref="I57:J57"/>
    <mergeCell ref="C34:AB36"/>
    <mergeCell ref="S109:T109"/>
    <mergeCell ref="Q109:R109"/>
    <mergeCell ref="C93:C115"/>
    <mergeCell ref="E111:F111"/>
    <mergeCell ref="S110:T110"/>
    <mergeCell ref="M111:N111"/>
    <mergeCell ref="K111:L111"/>
    <mergeCell ref="I111:J111"/>
    <mergeCell ref="G111:H111"/>
    <mergeCell ref="I106:J106"/>
    <mergeCell ref="G106:H106"/>
    <mergeCell ref="E106:F106"/>
    <mergeCell ref="O107:P107"/>
    <mergeCell ref="M107:N107"/>
    <mergeCell ref="K107:L107"/>
    <mergeCell ref="I107:J107"/>
    <mergeCell ref="AC111:AD111"/>
    <mergeCell ref="Q110:R110"/>
    <mergeCell ref="O110:P110"/>
    <mergeCell ref="AE105:AF105"/>
    <mergeCell ref="S105:T105"/>
    <mergeCell ref="Q105:R105"/>
    <mergeCell ref="E107:F107"/>
    <mergeCell ref="AE106:AF106"/>
    <mergeCell ref="S106:T106"/>
    <mergeCell ref="Q106:R106"/>
    <mergeCell ref="O106:P106"/>
    <mergeCell ref="M106:N106"/>
    <mergeCell ref="K106:L106"/>
    <mergeCell ref="AE107:AF107"/>
    <mergeCell ref="S107:T107"/>
    <mergeCell ref="Q107:R107"/>
    <mergeCell ref="AC107:AD107"/>
    <mergeCell ref="AC108:AD108"/>
    <mergeCell ref="AC109:AD109"/>
    <mergeCell ref="AC110:AD110"/>
    <mergeCell ref="AE110:AF110"/>
    <mergeCell ref="Y106:Z106"/>
    <mergeCell ref="Y107:Z107"/>
    <mergeCell ref="Y108:Z108"/>
    <mergeCell ref="I20:J20"/>
    <mergeCell ref="W20:X20"/>
    <mergeCell ref="Y20:Z20"/>
    <mergeCell ref="E21:F21"/>
    <mergeCell ref="G21:H21"/>
    <mergeCell ref="AE111:AF111"/>
    <mergeCell ref="S111:T111"/>
    <mergeCell ref="Q111:R111"/>
    <mergeCell ref="E109:F109"/>
    <mergeCell ref="AE108:AF108"/>
    <mergeCell ref="S108:T108"/>
    <mergeCell ref="Q108:R108"/>
    <mergeCell ref="O108:P108"/>
    <mergeCell ref="M108:N108"/>
    <mergeCell ref="K108:L108"/>
    <mergeCell ref="I108:J108"/>
    <mergeCell ref="G108:H108"/>
    <mergeCell ref="E108:F108"/>
    <mergeCell ref="O109:P109"/>
    <mergeCell ref="M109:N109"/>
    <mergeCell ref="K109:L109"/>
    <mergeCell ref="I109:J109"/>
    <mergeCell ref="G109:H109"/>
    <mergeCell ref="AE109:AF109"/>
    <mergeCell ref="AE104:AF104"/>
    <mergeCell ref="AC102:AD102"/>
    <mergeCell ref="S104:T104"/>
    <mergeCell ref="Q104:R104"/>
    <mergeCell ref="O104:P104"/>
    <mergeCell ref="M104:N104"/>
    <mergeCell ref="AC104:AD104"/>
    <mergeCell ref="AC105:AD105"/>
    <mergeCell ref="AC106:AD106"/>
    <mergeCell ref="Y102:Z102"/>
    <mergeCell ref="Y103:Z103"/>
    <mergeCell ref="Y104:Z104"/>
    <mergeCell ref="Y105:Z105"/>
    <mergeCell ref="U102:V102"/>
    <mergeCell ref="W102:X102"/>
    <mergeCell ref="U103:V103"/>
    <mergeCell ref="W103:X103"/>
    <mergeCell ref="U104:V104"/>
    <mergeCell ref="W104:X104"/>
    <mergeCell ref="U105:V105"/>
    <mergeCell ref="AA104:AB104"/>
    <mergeCell ref="AA105:AB105"/>
    <mergeCell ref="AA106:AB106"/>
    <mergeCell ref="AE100:AF100"/>
    <mergeCell ref="G99:H99"/>
    <mergeCell ref="E103:F103"/>
    <mergeCell ref="AE102:AF102"/>
    <mergeCell ref="S102:T102"/>
    <mergeCell ref="Q102:R102"/>
    <mergeCell ref="O102:P102"/>
    <mergeCell ref="M102:N102"/>
    <mergeCell ref="K102:L102"/>
    <mergeCell ref="I102:J102"/>
    <mergeCell ref="G102:H102"/>
    <mergeCell ref="E102:F102"/>
    <mergeCell ref="O103:P103"/>
    <mergeCell ref="M103:N103"/>
    <mergeCell ref="K103:L103"/>
    <mergeCell ref="I103:J103"/>
    <mergeCell ref="G103:H103"/>
    <mergeCell ref="AE103:AF103"/>
    <mergeCell ref="S103:T103"/>
    <mergeCell ref="Q103:R103"/>
    <mergeCell ref="AC103:AD103"/>
    <mergeCell ref="AA102:AB102"/>
    <mergeCell ref="AA103:AB103"/>
    <mergeCell ref="C175:C197"/>
    <mergeCell ref="G181:H181"/>
    <mergeCell ref="AC112:AD112"/>
    <mergeCell ref="E105:F105"/>
    <mergeCell ref="E104:F104"/>
    <mergeCell ref="O105:P105"/>
    <mergeCell ref="M105:N105"/>
    <mergeCell ref="K105:L105"/>
    <mergeCell ref="I105:J105"/>
    <mergeCell ref="G105:H105"/>
    <mergeCell ref="M110:N110"/>
    <mergeCell ref="K110:L110"/>
    <mergeCell ref="I110:J110"/>
    <mergeCell ref="G110:H110"/>
    <mergeCell ref="E110:F110"/>
    <mergeCell ref="O111:P111"/>
    <mergeCell ref="G107:H107"/>
    <mergeCell ref="K104:L104"/>
    <mergeCell ref="I104:J104"/>
    <mergeCell ref="G104:H104"/>
    <mergeCell ref="L165:M165"/>
    <mergeCell ref="Y182:Z182"/>
    <mergeCell ref="E184:F184"/>
    <mergeCell ref="G184:H184"/>
    <mergeCell ref="I184:J184"/>
    <mergeCell ref="K184:L184"/>
    <mergeCell ref="M184:N184"/>
    <mergeCell ref="O184:P184"/>
    <mergeCell ref="Q184:R184"/>
    <mergeCell ref="S184:T184"/>
    <mergeCell ref="W184:X184"/>
    <mergeCell ref="Y184:Z184"/>
    <mergeCell ref="U184:V184"/>
    <mergeCell ref="Y185:Z185"/>
    <mergeCell ref="E186:F186"/>
    <mergeCell ref="G186:H186"/>
    <mergeCell ref="I186:J186"/>
    <mergeCell ref="K186:L186"/>
    <mergeCell ref="M186:N186"/>
    <mergeCell ref="O186:P186"/>
    <mergeCell ref="Q186:R186"/>
    <mergeCell ref="S186:T186"/>
    <mergeCell ref="W186:X186"/>
    <mergeCell ref="Y186:Z186"/>
    <mergeCell ref="O185:P185"/>
    <mergeCell ref="Q185:R185"/>
    <mergeCell ref="S185:T185"/>
    <mergeCell ref="W185:X185"/>
    <mergeCell ref="E185:F185"/>
    <mergeCell ref="G185:H185"/>
    <mergeCell ref="I185:J185"/>
    <mergeCell ref="K185:L185"/>
    <mergeCell ref="M185:N185"/>
    <mergeCell ref="U185:V185"/>
    <mergeCell ref="U186:V186"/>
    <mergeCell ref="Y187:Z187"/>
    <mergeCell ref="E188:F188"/>
    <mergeCell ref="G188:H188"/>
    <mergeCell ref="I188:J188"/>
    <mergeCell ref="K188:L188"/>
    <mergeCell ref="M188:N188"/>
    <mergeCell ref="O188:P188"/>
    <mergeCell ref="Q188:R188"/>
    <mergeCell ref="S188:T188"/>
    <mergeCell ref="W188:X188"/>
    <mergeCell ref="Y188:Z188"/>
    <mergeCell ref="O187:P187"/>
    <mergeCell ref="Q187:R187"/>
    <mergeCell ref="S187:T187"/>
    <mergeCell ref="W187:X187"/>
    <mergeCell ref="E187:F187"/>
    <mergeCell ref="G187:H187"/>
    <mergeCell ref="I187:J187"/>
    <mergeCell ref="K187:L187"/>
    <mergeCell ref="M187:N187"/>
    <mergeCell ref="U187:V187"/>
    <mergeCell ref="U188:V188"/>
    <mergeCell ref="Y189:Z189"/>
    <mergeCell ref="E190:F190"/>
    <mergeCell ref="G190:H190"/>
    <mergeCell ref="I190:J190"/>
    <mergeCell ref="K190:L190"/>
    <mergeCell ref="M190:N190"/>
    <mergeCell ref="O190:P190"/>
    <mergeCell ref="Q190:R190"/>
    <mergeCell ref="S190:T190"/>
    <mergeCell ref="W190:X190"/>
    <mergeCell ref="Y190:Z190"/>
    <mergeCell ref="O189:P189"/>
    <mergeCell ref="Q189:R189"/>
    <mergeCell ref="S189:T189"/>
    <mergeCell ref="W189:X189"/>
    <mergeCell ref="E189:F189"/>
    <mergeCell ref="G189:H189"/>
    <mergeCell ref="I189:J189"/>
    <mergeCell ref="K189:L189"/>
    <mergeCell ref="M189:N189"/>
    <mergeCell ref="U189:V189"/>
    <mergeCell ref="U190:V190"/>
    <mergeCell ref="Y191:Z191"/>
    <mergeCell ref="E192:F192"/>
    <mergeCell ref="G192:H192"/>
    <mergeCell ref="I192:J192"/>
    <mergeCell ref="K192:L192"/>
    <mergeCell ref="M192:N192"/>
    <mergeCell ref="O192:P192"/>
    <mergeCell ref="Q192:R192"/>
    <mergeCell ref="S192:T192"/>
    <mergeCell ref="W192:X192"/>
    <mergeCell ref="Y192:Z192"/>
    <mergeCell ref="O191:P191"/>
    <mergeCell ref="Q191:R191"/>
    <mergeCell ref="S191:T191"/>
    <mergeCell ref="W191:X191"/>
    <mergeCell ref="E191:F191"/>
    <mergeCell ref="G191:H191"/>
    <mergeCell ref="I191:J191"/>
    <mergeCell ref="K191:L191"/>
    <mergeCell ref="M191:N191"/>
    <mergeCell ref="U191:V191"/>
    <mergeCell ref="U192:V192"/>
    <mergeCell ref="Y193:Z193"/>
    <mergeCell ref="E194:F194"/>
    <mergeCell ref="G194:H194"/>
    <mergeCell ref="I194:J194"/>
    <mergeCell ref="K194:L194"/>
    <mergeCell ref="M194:N194"/>
    <mergeCell ref="O194:P194"/>
    <mergeCell ref="Q194:R194"/>
    <mergeCell ref="S194:T194"/>
    <mergeCell ref="W194:X194"/>
    <mergeCell ref="Y194:Z194"/>
    <mergeCell ref="O193:P193"/>
    <mergeCell ref="Q193:R193"/>
    <mergeCell ref="S193:T193"/>
    <mergeCell ref="W193:X193"/>
    <mergeCell ref="E193:F193"/>
    <mergeCell ref="G193:H193"/>
    <mergeCell ref="I193:J193"/>
    <mergeCell ref="K193:L193"/>
    <mergeCell ref="M193:N193"/>
    <mergeCell ref="U193:V193"/>
    <mergeCell ref="U194:V194"/>
    <mergeCell ref="I219:J219"/>
    <mergeCell ref="L219:M219"/>
    <mergeCell ref="I241:J241"/>
    <mergeCell ref="L241:M241"/>
    <mergeCell ref="C285:C304"/>
    <mergeCell ref="E292:F292"/>
    <mergeCell ref="G292:H292"/>
    <mergeCell ref="I292:J292"/>
    <mergeCell ref="K292:L292"/>
    <mergeCell ref="E293:F293"/>
    <mergeCell ref="G293:H293"/>
    <mergeCell ref="I293:J293"/>
    <mergeCell ref="K293:L293"/>
    <mergeCell ref="M294:N294"/>
    <mergeCell ref="E294:F294"/>
    <mergeCell ref="G294:H294"/>
    <mergeCell ref="I294:J294"/>
    <mergeCell ref="K294:L294"/>
    <mergeCell ref="M293:N293"/>
    <mergeCell ref="M292:N292"/>
    <mergeCell ref="M289:N289"/>
    <mergeCell ref="E291:F291"/>
    <mergeCell ref="G291:H291"/>
    <mergeCell ref="I291:J291"/>
    <mergeCell ref="K291:L291"/>
    <mergeCell ref="M291:N291"/>
    <mergeCell ref="M296:N296"/>
    <mergeCell ref="E296:F296"/>
    <mergeCell ref="G296:H296"/>
    <mergeCell ref="I296:J296"/>
    <mergeCell ref="K296:L296"/>
    <mergeCell ref="M295:N295"/>
    <mergeCell ref="E295:F295"/>
    <mergeCell ref="G295:H295"/>
    <mergeCell ref="I295:J295"/>
    <mergeCell ref="K295:L295"/>
    <mergeCell ref="M298:N298"/>
    <mergeCell ref="E298:F298"/>
    <mergeCell ref="G298:H298"/>
    <mergeCell ref="I298:J298"/>
    <mergeCell ref="K298:L298"/>
    <mergeCell ref="M297:N297"/>
    <mergeCell ref="E297:F297"/>
    <mergeCell ref="G297:H297"/>
    <mergeCell ref="I297:J297"/>
    <mergeCell ref="K297:L297"/>
    <mergeCell ref="M300:N300"/>
    <mergeCell ref="E300:F300"/>
    <mergeCell ref="G300:H300"/>
    <mergeCell ref="I300:J300"/>
    <mergeCell ref="K300:L300"/>
    <mergeCell ref="M299:N299"/>
    <mergeCell ref="E299:F299"/>
    <mergeCell ref="G299:H299"/>
    <mergeCell ref="I299:J299"/>
    <mergeCell ref="K299:L299"/>
    <mergeCell ref="I322:J322"/>
    <mergeCell ref="F322:G322"/>
    <mergeCell ref="F340:G340"/>
    <mergeCell ref="I340:J340"/>
    <mergeCell ref="M301:N301"/>
    <mergeCell ref="E301:F301"/>
    <mergeCell ref="G301:H301"/>
    <mergeCell ref="I301:J301"/>
    <mergeCell ref="K301:L301"/>
    <mergeCell ref="M359:N359"/>
    <mergeCell ref="O359:P359"/>
    <mergeCell ref="O357:P357"/>
    <mergeCell ref="E358:F358"/>
    <mergeCell ref="G358:H358"/>
    <mergeCell ref="I358:J358"/>
    <mergeCell ref="M358:N358"/>
    <mergeCell ref="O358:P358"/>
    <mergeCell ref="C351:C368"/>
    <mergeCell ref="O353:P353"/>
    <mergeCell ref="E355:F355"/>
    <mergeCell ref="G355:H355"/>
    <mergeCell ref="I355:J355"/>
    <mergeCell ref="M355:N355"/>
    <mergeCell ref="O355:P355"/>
    <mergeCell ref="E356:F356"/>
    <mergeCell ref="G356:H356"/>
    <mergeCell ref="I356:J356"/>
    <mergeCell ref="M356:N356"/>
    <mergeCell ref="O356:P356"/>
    <mergeCell ref="E357:F357"/>
    <mergeCell ref="G357:H357"/>
    <mergeCell ref="I357:J357"/>
    <mergeCell ref="M357:N357"/>
    <mergeCell ref="M362:N362"/>
    <mergeCell ref="O362:P362"/>
    <mergeCell ref="E361:F361"/>
    <mergeCell ref="G361:H361"/>
    <mergeCell ref="I361:J361"/>
    <mergeCell ref="M361:N361"/>
    <mergeCell ref="O361:P361"/>
    <mergeCell ref="E360:F360"/>
    <mergeCell ref="G360:H360"/>
    <mergeCell ref="I360:J360"/>
    <mergeCell ref="M360:N360"/>
    <mergeCell ref="O360:P360"/>
    <mergeCell ref="M365:N365"/>
    <mergeCell ref="O365:P365"/>
    <mergeCell ref="E364:F364"/>
    <mergeCell ref="G364:H364"/>
    <mergeCell ref="I364:J364"/>
    <mergeCell ref="M364:N364"/>
    <mergeCell ref="O364:P364"/>
    <mergeCell ref="E363:F363"/>
    <mergeCell ref="G363:H363"/>
    <mergeCell ref="I363:J363"/>
    <mergeCell ref="M363:N363"/>
    <mergeCell ref="O363:P363"/>
    <mergeCell ref="F386:G386"/>
    <mergeCell ref="I386:J386"/>
    <mergeCell ref="F402:G402"/>
    <mergeCell ref="I402:J402"/>
    <mergeCell ref="K355:L355"/>
    <mergeCell ref="K356:L356"/>
    <mergeCell ref="K357:L357"/>
    <mergeCell ref="K358:L358"/>
    <mergeCell ref="K359:L359"/>
    <mergeCell ref="K360:L360"/>
    <mergeCell ref="K361:L361"/>
    <mergeCell ref="K362:L362"/>
    <mergeCell ref="K363:L363"/>
    <mergeCell ref="K364:L364"/>
    <mergeCell ref="K365:L365"/>
    <mergeCell ref="E365:F365"/>
    <mergeCell ref="G365:H365"/>
    <mergeCell ref="I365:J365"/>
    <mergeCell ref="E362:F362"/>
    <mergeCell ref="G362:H362"/>
    <mergeCell ref="I362:J362"/>
    <mergeCell ref="E359:F359"/>
    <mergeCell ref="G359:H359"/>
    <mergeCell ref="I359:J359"/>
  </mergeCells>
  <hyperlinks>
    <hyperlink ref="O21" r:id="rId1" xr:uid="{5F186AF4-5660-C740-9CEC-4D2F5183E887}"/>
    <hyperlink ref="O22" r:id="rId2" xr:uid="{1D9E131F-4710-D841-A988-B78EF8A12698}"/>
    <hyperlink ref="W21" r:id="rId3" xr:uid="{578CAC22-F20F-C740-8BD6-63A2A3DD14A2}"/>
    <hyperlink ref="O23" r:id="rId4" xr:uid="{5CE63B20-EF87-0546-9027-6C003641236F}"/>
  </hyperlinks>
  <pageMargins left="0.7" right="0.7" top="0.75" bottom="0.75" header="0.3" footer="0.3"/>
  <pageSetup paperSize="9" orientation="landscape" horizontalDpi="0" verticalDpi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9E9D-D00F-1040-9A42-B76C887DEB39}">
  <dimension ref="A2:P15"/>
  <sheetViews>
    <sheetView view="pageBreakPreview" zoomScale="93" zoomScaleNormal="100" zoomScaleSheetLayoutView="93" workbookViewId="0">
      <selection activeCell="G16" sqref="G16"/>
    </sheetView>
  </sheetViews>
  <sheetFormatPr baseColWidth="10" defaultColWidth="9" defaultRowHeight="13"/>
  <cols>
    <col min="1" max="1" width="3.1640625" style="19" customWidth="1"/>
    <col min="2" max="2" width="2.33203125" style="19" customWidth="1"/>
    <col min="3" max="3" width="8" style="19" customWidth="1"/>
    <col min="4" max="4" width="6.5" style="19" customWidth="1"/>
    <col min="5" max="5" width="15.33203125" style="19" customWidth="1"/>
    <col min="6" max="6" width="10" style="19" customWidth="1"/>
    <col min="7" max="7" width="10.33203125" style="19" customWidth="1"/>
    <col min="8" max="8" width="20" style="19" customWidth="1"/>
    <col min="9" max="9" width="24.1640625" style="19" customWidth="1"/>
    <col min="10" max="10" width="7.1640625" style="19" customWidth="1"/>
    <col min="11" max="11" width="13.6640625" style="19" customWidth="1"/>
    <col min="12" max="12" width="21.33203125" style="19" customWidth="1"/>
    <col min="13" max="13" width="4.83203125" style="19" customWidth="1"/>
    <col min="14" max="16384" width="9" style="19"/>
  </cols>
  <sheetData>
    <row r="2" spans="1:16" ht="24" customHeight="1">
      <c r="B2" s="244" t="s">
        <v>283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0"/>
      <c r="N2" s="20"/>
      <c r="O2" s="20"/>
      <c r="P2" s="20"/>
    </row>
    <row r="3" spans="1:16" ht="17" customHeight="1">
      <c r="A3" s="22"/>
      <c r="B3" s="23"/>
      <c r="C3" s="29"/>
      <c r="D3" s="39"/>
      <c r="E3" s="38"/>
      <c r="F3" s="36"/>
      <c r="G3" s="37"/>
      <c r="H3" s="37"/>
      <c r="I3" s="37"/>
      <c r="J3" s="37"/>
      <c r="K3" s="37"/>
    </row>
    <row r="4" spans="1:16" ht="17" customHeight="1">
      <c r="A4" s="22"/>
      <c r="B4" s="29" t="s">
        <v>80</v>
      </c>
      <c r="C4" s="29"/>
      <c r="D4" s="39"/>
      <c r="E4" s="38"/>
      <c r="F4" s="36"/>
      <c r="G4" s="37"/>
      <c r="H4" s="37"/>
      <c r="I4" s="37"/>
      <c r="J4" s="37"/>
      <c r="K4" s="37"/>
    </row>
    <row r="5" spans="1:16" s="21" customFormat="1" ht="15" customHeight="1">
      <c r="I5" s="20"/>
    </row>
    <row r="6" spans="1:16" ht="16" customHeight="1">
      <c r="A6" s="22"/>
      <c r="B6" s="23"/>
      <c r="C6" s="222" t="s">
        <v>83</v>
      </c>
      <c r="D6" s="222"/>
      <c r="E6" s="222"/>
      <c r="F6" s="247" t="s">
        <v>26</v>
      </c>
      <c r="G6" s="247"/>
      <c r="H6" s="247"/>
      <c r="I6" s="247"/>
      <c r="J6" s="247"/>
      <c r="K6" s="247"/>
      <c r="L6" s="247"/>
    </row>
    <row r="7" spans="1:16" ht="32" customHeight="1">
      <c r="A7" s="22"/>
      <c r="B7" s="23"/>
      <c r="C7" s="245" t="s">
        <v>283</v>
      </c>
      <c r="D7" s="245"/>
      <c r="E7" s="245"/>
      <c r="F7" s="246" t="s">
        <v>293</v>
      </c>
      <c r="G7" s="246"/>
      <c r="H7" s="246"/>
      <c r="I7" s="246"/>
      <c r="J7" s="246"/>
      <c r="K7" s="246"/>
      <c r="L7" s="246"/>
    </row>
    <row r="9" spans="1:16">
      <c r="B9" s="19" t="s">
        <v>84</v>
      </c>
    </row>
    <row r="11" spans="1:16">
      <c r="C11" s="45" t="s">
        <v>44</v>
      </c>
      <c r="D11" s="222" t="s">
        <v>37</v>
      </c>
      <c r="E11" s="222"/>
      <c r="F11" s="222"/>
      <c r="G11" s="247" t="s">
        <v>26</v>
      </c>
      <c r="H11" s="247"/>
      <c r="I11" s="247"/>
      <c r="J11" s="247"/>
      <c r="K11" s="247"/>
      <c r="L11" s="247"/>
    </row>
    <row r="12" spans="1:16" ht="49" customHeight="1">
      <c r="C12" s="43" t="s">
        <v>45</v>
      </c>
      <c r="D12" s="248" t="s">
        <v>511</v>
      </c>
      <c r="E12" s="245"/>
      <c r="F12" s="245"/>
      <c r="G12" s="246" t="s">
        <v>512</v>
      </c>
      <c r="H12" s="246"/>
      <c r="I12" s="246"/>
      <c r="J12" s="246"/>
      <c r="K12" s="246"/>
      <c r="L12" s="246"/>
    </row>
    <row r="13" spans="1:16" ht="49" customHeight="1">
      <c r="C13" s="43" t="s">
        <v>46</v>
      </c>
      <c r="D13" s="248" t="s">
        <v>251</v>
      </c>
      <c r="E13" s="245"/>
      <c r="F13" s="245"/>
      <c r="G13" s="246" t="s">
        <v>513</v>
      </c>
      <c r="H13" s="246"/>
      <c r="I13" s="246"/>
      <c r="J13" s="246"/>
      <c r="K13" s="246"/>
      <c r="L13" s="246"/>
    </row>
    <row r="14" spans="1:16" ht="49" customHeight="1">
      <c r="C14" s="43" t="s">
        <v>47</v>
      </c>
      <c r="D14" s="248" t="s">
        <v>509</v>
      </c>
      <c r="E14" s="245"/>
      <c r="F14" s="245"/>
      <c r="G14" s="246" t="s">
        <v>514</v>
      </c>
      <c r="H14" s="246"/>
      <c r="I14" s="246"/>
      <c r="J14" s="246"/>
      <c r="K14" s="246"/>
      <c r="L14" s="246"/>
    </row>
    <row r="15" spans="1:16" ht="30" customHeight="1">
      <c r="C15" s="43" t="s">
        <v>48</v>
      </c>
      <c r="D15" s="248" t="s">
        <v>510</v>
      </c>
      <c r="E15" s="245"/>
      <c r="F15" s="245"/>
      <c r="G15" s="246" t="s">
        <v>515</v>
      </c>
      <c r="H15" s="246"/>
      <c r="I15" s="246"/>
      <c r="J15" s="246"/>
      <c r="K15" s="246"/>
      <c r="L15" s="246"/>
    </row>
  </sheetData>
  <mergeCells count="15">
    <mergeCell ref="D11:F11"/>
    <mergeCell ref="G11:L11"/>
    <mergeCell ref="B2:L2"/>
    <mergeCell ref="C6:E6"/>
    <mergeCell ref="F6:L6"/>
    <mergeCell ref="C7:E7"/>
    <mergeCell ref="F7:L7"/>
    <mergeCell ref="D15:F15"/>
    <mergeCell ref="G15:L15"/>
    <mergeCell ref="D12:F12"/>
    <mergeCell ref="G12:L12"/>
    <mergeCell ref="D13:F13"/>
    <mergeCell ref="G13:L13"/>
    <mergeCell ref="D14:F14"/>
    <mergeCell ref="G14:L14"/>
  </mergeCells>
  <pageMargins left="0.7" right="0.7" top="0.75" bottom="0.75" header="0.3" footer="0.3"/>
  <pageSetup paperSize="9" scale="84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0B3E-0AF7-5040-936F-D9932E6DA6BB}">
  <dimension ref="B2:Z39"/>
  <sheetViews>
    <sheetView workbookViewId="0">
      <selection activeCell="M32" sqref="M32"/>
    </sheetView>
  </sheetViews>
  <sheetFormatPr baseColWidth="10" defaultRowHeight="16"/>
  <cols>
    <col min="1" max="1" width="4" customWidth="1"/>
    <col min="2" max="2" width="4.83203125" customWidth="1"/>
    <col min="3" max="3" width="9" customWidth="1"/>
    <col min="4" max="4" width="5.1640625" customWidth="1"/>
    <col min="5" max="12" width="9" customWidth="1"/>
    <col min="13" max="13" width="9.6640625" customWidth="1"/>
    <col min="14" max="14" width="10" customWidth="1"/>
    <col min="15" max="15" width="10.5" customWidth="1"/>
    <col min="16" max="16" width="10" customWidth="1"/>
    <col min="17" max="22" width="9" customWidth="1"/>
    <col min="23" max="25" width="6.6640625" customWidth="1"/>
    <col min="26" max="27" width="9" customWidth="1"/>
  </cols>
  <sheetData>
    <row r="2" spans="2:26" ht="18">
      <c r="B2" s="244" t="s">
        <v>91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</row>
    <row r="4" spans="2:26">
      <c r="B4" s="65" t="s">
        <v>294</v>
      </c>
    </row>
    <row r="6" spans="2:26">
      <c r="C6" t="s">
        <v>295</v>
      </c>
    </row>
    <row r="8" spans="2:26" ht="21" customHeight="1"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4" t="s">
        <v>104</v>
      </c>
      <c r="X8" s="55" t="s">
        <v>103</v>
      </c>
      <c r="Y8" s="54" t="s">
        <v>102</v>
      </c>
    </row>
    <row r="9" spans="2:26">
      <c r="C9" s="289" t="s">
        <v>105</v>
      </c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1"/>
    </row>
    <row r="10" spans="2:26">
      <c r="C10" s="292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4"/>
    </row>
    <row r="11" spans="2:26" ht="24" customHeight="1">
      <c r="C11" s="258" t="s">
        <v>107</v>
      </c>
      <c r="D11" s="60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7"/>
    </row>
    <row r="12" spans="2:26" ht="21" customHeight="1">
      <c r="C12" s="259"/>
      <c r="D12" s="61"/>
      <c r="E12" s="58"/>
      <c r="F12" s="58" t="s">
        <v>296</v>
      </c>
      <c r="G12" s="58"/>
      <c r="H12" s="58"/>
      <c r="I12" s="58"/>
      <c r="J12" s="58"/>
      <c r="K12" s="58"/>
      <c r="L12" s="58"/>
      <c r="M12" s="58"/>
      <c r="N12" s="58"/>
      <c r="O12" s="58"/>
      <c r="P12" s="58" t="s">
        <v>299</v>
      </c>
      <c r="Q12" s="58"/>
      <c r="R12" s="58"/>
      <c r="S12" s="58"/>
      <c r="T12" s="58"/>
      <c r="U12" s="58"/>
      <c r="V12" s="58"/>
      <c r="W12" s="58"/>
      <c r="X12" s="58"/>
      <c r="Y12" s="59"/>
    </row>
    <row r="13" spans="2:26" ht="21" customHeight="1">
      <c r="C13" s="259"/>
      <c r="D13" s="61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9"/>
    </row>
    <row r="14" spans="2:26" ht="21" customHeight="1">
      <c r="C14" s="259"/>
      <c r="D14" s="61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/>
    </row>
    <row r="15" spans="2:26" ht="21" customHeight="1">
      <c r="C15" s="259"/>
      <c r="D15" s="61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Y15" s="59"/>
    </row>
    <row r="16" spans="2:26" ht="21" customHeight="1">
      <c r="C16" s="259"/>
      <c r="D16" s="61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9"/>
    </row>
    <row r="17" spans="3:25" ht="21" customHeight="1">
      <c r="C17" s="259"/>
      <c r="D17" s="61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9"/>
    </row>
    <row r="18" spans="3:25" ht="21" customHeight="1">
      <c r="C18" s="259"/>
      <c r="D18" s="61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9"/>
    </row>
    <row r="19" spans="3:25" ht="21" customHeight="1">
      <c r="C19" s="259"/>
      <c r="D19" s="61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9"/>
    </row>
    <row r="20" spans="3:25" ht="21" customHeight="1">
      <c r="C20" s="259"/>
      <c r="D20" s="6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9"/>
    </row>
    <row r="21" spans="3:25" ht="21" customHeight="1">
      <c r="C21" s="259"/>
      <c r="D21" s="61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/>
    </row>
    <row r="22" spans="3:25" ht="21" customHeight="1">
      <c r="C22" s="259"/>
      <c r="D22" s="61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9"/>
    </row>
    <row r="23" spans="3:25" ht="21" customHeight="1">
      <c r="C23" s="259"/>
      <c r="D23" s="61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9"/>
    </row>
    <row r="24" spans="3:25" ht="21" customHeight="1">
      <c r="C24" s="259"/>
      <c r="D24" s="61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9"/>
    </row>
    <row r="25" spans="3:25" ht="21" customHeight="1">
      <c r="C25" s="259"/>
      <c r="D25" s="61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9"/>
    </row>
    <row r="26" spans="3:25" ht="21" customHeight="1">
      <c r="C26" s="259"/>
      <c r="D26" s="61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9"/>
    </row>
    <row r="27" spans="3:25" ht="21" customHeight="1">
      <c r="C27" s="259"/>
      <c r="D27" s="61"/>
      <c r="E27" s="58"/>
      <c r="F27" s="58" t="s">
        <v>312</v>
      </c>
      <c r="G27" s="58"/>
      <c r="H27" s="58"/>
      <c r="I27" s="58"/>
      <c r="J27" s="58"/>
      <c r="K27" s="58"/>
      <c r="L27" s="58"/>
      <c r="M27" s="58"/>
      <c r="N27" s="58"/>
      <c r="O27" s="58"/>
      <c r="P27" s="58" t="s">
        <v>306</v>
      </c>
      <c r="Q27" s="58"/>
      <c r="R27" s="58"/>
      <c r="S27" s="58"/>
      <c r="T27" s="58"/>
      <c r="U27" s="58"/>
      <c r="V27" s="58"/>
      <c r="W27" s="58"/>
      <c r="X27" s="58"/>
      <c r="Y27" s="59"/>
    </row>
    <row r="28" spans="3:25" ht="21" customHeight="1">
      <c r="C28" s="259"/>
      <c r="D28" s="61"/>
      <c r="E28" s="58"/>
      <c r="F28" s="58" t="s">
        <v>313</v>
      </c>
      <c r="G28" s="58"/>
      <c r="H28" s="58" t="s">
        <v>14</v>
      </c>
      <c r="I28" s="58"/>
      <c r="J28" s="58" t="s">
        <v>242</v>
      </c>
      <c r="K28" s="58"/>
      <c r="L28" s="58"/>
      <c r="M28" s="58"/>
      <c r="N28" s="58"/>
      <c r="O28" s="58"/>
      <c r="P28" s="58" t="s">
        <v>14</v>
      </c>
      <c r="Q28" s="58"/>
      <c r="R28" s="58" t="s">
        <v>242</v>
      </c>
      <c r="S28" s="58"/>
      <c r="T28" s="58"/>
      <c r="U28" s="58" t="s">
        <v>302</v>
      </c>
      <c r="V28" s="58"/>
      <c r="W28" s="58"/>
      <c r="X28" s="58"/>
      <c r="Y28" s="59"/>
    </row>
    <row r="29" spans="3:25" ht="21" customHeight="1">
      <c r="C29" s="259"/>
      <c r="D29" s="61"/>
      <c r="E29" s="58"/>
      <c r="F29" s="58" t="s">
        <v>307</v>
      </c>
      <c r="G29" s="58"/>
      <c r="H29" s="58" t="s">
        <v>308</v>
      </c>
      <c r="I29" s="58"/>
      <c r="J29" s="58" t="s">
        <v>314</v>
      </c>
      <c r="K29" s="58"/>
      <c r="L29" s="58"/>
      <c r="M29" s="58"/>
      <c r="N29" s="58"/>
      <c r="O29" s="58"/>
      <c r="P29" s="58" t="s">
        <v>308</v>
      </c>
      <c r="Q29" s="58"/>
      <c r="R29" s="58" t="s">
        <v>314</v>
      </c>
      <c r="S29" s="58"/>
      <c r="T29" s="58"/>
      <c r="U29" s="105">
        <v>0.5</v>
      </c>
      <c r="V29" s="58"/>
      <c r="W29" s="58"/>
      <c r="X29" s="58"/>
      <c r="Y29" s="59"/>
    </row>
    <row r="30" spans="3:25" ht="21" customHeight="1">
      <c r="C30" s="259"/>
      <c r="D30" s="61"/>
      <c r="E30" s="58"/>
      <c r="F30" s="58" t="s">
        <v>307</v>
      </c>
      <c r="G30" s="58"/>
      <c r="H30" s="58" t="s">
        <v>309</v>
      </c>
      <c r="I30" s="58"/>
      <c r="J30" s="58" t="s">
        <v>315</v>
      </c>
      <c r="K30" s="58"/>
      <c r="L30" s="58"/>
      <c r="M30" s="58"/>
      <c r="N30" s="58"/>
      <c r="O30" s="58"/>
      <c r="P30" s="58" t="s">
        <v>309</v>
      </c>
      <c r="Q30" s="58"/>
      <c r="R30" s="58" t="s">
        <v>315</v>
      </c>
      <c r="S30" s="58"/>
      <c r="T30" s="58"/>
      <c r="U30" s="105">
        <v>0.51</v>
      </c>
      <c r="V30" s="58"/>
      <c r="W30" s="58"/>
      <c r="X30" s="58"/>
      <c r="Y30" s="59"/>
    </row>
    <row r="31" spans="3:25" ht="21" customHeight="1">
      <c r="C31" s="259"/>
      <c r="D31" s="61"/>
      <c r="E31" s="58"/>
      <c r="F31" s="58" t="s">
        <v>310</v>
      </c>
      <c r="G31" s="58"/>
      <c r="H31" s="58" t="s">
        <v>311</v>
      </c>
      <c r="I31" s="58"/>
      <c r="J31" s="64" t="s">
        <v>316</v>
      </c>
      <c r="K31" s="58"/>
      <c r="L31" s="58"/>
      <c r="M31" s="58"/>
      <c r="N31" s="58"/>
      <c r="O31" s="58"/>
      <c r="P31" s="58" t="s">
        <v>311</v>
      </c>
      <c r="Q31" s="58"/>
      <c r="R31" s="64" t="s">
        <v>316</v>
      </c>
      <c r="S31" s="58"/>
      <c r="T31" s="58"/>
      <c r="U31" s="105">
        <v>0.67</v>
      </c>
      <c r="V31" s="58"/>
      <c r="W31" s="58"/>
      <c r="X31" s="58"/>
      <c r="Y31" s="59"/>
    </row>
    <row r="32" spans="3:25" ht="21" customHeight="1">
      <c r="C32" s="259"/>
      <c r="D32" s="61"/>
      <c r="E32" s="58"/>
      <c r="F32" s="58" t="s">
        <v>310</v>
      </c>
      <c r="G32" s="58"/>
      <c r="H32" s="64" t="s">
        <v>317</v>
      </c>
      <c r="I32" s="58"/>
      <c r="J32" s="64" t="s">
        <v>318</v>
      </c>
      <c r="K32" s="58"/>
      <c r="L32" s="58"/>
      <c r="M32" s="58"/>
      <c r="N32" s="58"/>
      <c r="O32" s="58"/>
      <c r="P32" s="64" t="s">
        <v>317</v>
      </c>
      <c r="Q32" s="58"/>
      <c r="R32" s="64" t="s">
        <v>318</v>
      </c>
      <c r="S32" s="58"/>
      <c r="T32" s="58"/>
      <c r="U32" s="105">
        <v>0.8</v>
      </c>
      <c r="V32" s="58"/>
      <c r="W32" s="58"/>
      <c r="X32" s="58"/>
      <c r="Y32" s="59"/>
    </row>
    <row r="33" spans="3:25" ht="21" customHeight="1">
      <c r="C33" s="259"/>
      <c r="D33" s="6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/>
    </row>
    <row r="34" spans="3:25" ht="21" customHeight="1">
      <c r="C34" s="259"/>
      <c r="D34" s="61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9"/>
    </row>
    <row r="35" spans="3:25" ht="21" customHeight="1">
      <c r="C35" s="259"/>
      <c r="D35" s="61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9"/>
    </row>
    <row r="36" spans="3:25" ht="24" customHeight="1">
      <c r="C36" s="260"/>
      <c r="D36" s="62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9"/>
    </row>
    <row r="37" spans="3:25">
      <c r="C37" s="277" t="s">
        <v>106</v>
      </c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9"/>
    </row>
    <row r="38" spans="3:25">
      <c r="C38" s="280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2"/>
    </row>
    <row r="39" spans="3:25">
      <c r="C39" s="283"/>
      <c r="D39" s="284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5"/>
    </row>
  </sheetData>
  <mergeCells count="4">
    <mergeCell ref="C37:Y39"/>
    <mergeCell ref="B2:Z2"/>
    <mergeCell ref="C9:Y10"/>
    <mergeCell ref="C11:C36"/>
  </mergeCells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5196-6B66-F746-839B-9086D86F3B3D}">
  <dimension ref="A2:P13"/>
  <sheetViews>
    <sheetView view="pageBreakPreview" zoomScale="93" zoomScaleNormal="100" zoomScaleSheetLayoutView="93" workbookViewId="0">
      <selection activeCell="C8" sqref="C8"/>
    </sheetView>
  </sheetViews>
  <sheetFormatPr baseColWidth="10" defaultColWidth="9" defaultRowHeight="13"/>
  <cols>
    <col min="1" max="1" width="3.1640625" style="19" customWidth="1"/>
    <col min="2" max="2" width="2.33203125" style="19" customWidth="1"/>
    <col min="3" max="3" width="8" style="19" customWidth="1"/>
    <col min="4" max="4" width="6.5" style="19" customWidth="1"/>
    <col min="5" max="5" width="15.33203125" style="19" customWidth="1"/>
    <col min="6" max="6" width="10" style="19" customWidth="1"/>
    <col min="7" max="7" width="10.33203125" style="19" customWidth="1"/>
    <col min="8" max="8" width="20" style="19" customWidth="1"/>
    <col min="9" max="9" width="24.1640625" style="19" customWidth="1"/>
    <col min="10" max="10" width="7.1640625" style="19" customWidth="1"/>
    <col min="11" max="11" width="13.6640625" style="19" customWidth="1"/>
    <col min="12" max="12" width="21.33203125" style="19" customWidth="1"/>
    <col min="13" max="13" width="4.83203125" style="19" customWidth="1"/>
    <col min="14" max="16384" width="9" style="19"/>
  </cols>
  <sheetData>
    <row r="2" spans="1:16" ht="24" customHeight="1">
      <c r="B2" s="244" t="s">
        <v>516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0"/>
      <c r="N2" s="20"/>
      <c r="O2" s="20"/>
      <c r="P2" s="20"/>
    </row>
    <row r="3" spans="1:16" ht="17" customHeight="1">
      <c r="A3" s="22"/>
      <c r="B3" s="23"/>
      <c r="C3" s="29"/>
      <c r="D3" s="39"/>
      <c r="E3" s="38"/>
      <c r="F3" s="36"/>
      <c r="G3" s="37"/>
      <c r="H3" s="37"/>
      <c r="I3" s="37"/>
      <c r="J3" s="37"/>
      <c r="K3" s="37"/>
    </row>
    <row r="4" spans="1:16" ht="17" customHeight="1">
      <c r="A4" s="22"/>
      <c r="B4" s="29" t="s">
        <v>80</v>
      </c>
      <c r="C4" s="29"/>
      <c r="D4" s="39"/>
      <c r="E4" s="38"/>
      <c r="F4" s="36"/>
      <c r="G4" s="37"/>
      <c r="H4" s="37"/>
      <c r="I4" s="37"/>
      <c r="J4" s="37"/>
      <c r="K4" s="37"/>
    </row>
    <row r="5" spans="1:16" s="21" customFormat="1" ht="15" customHeight="1">
      <c r="I5" s="20"/>
    </row>
    <row r="6" spans="1:16" ht="16" customHeight="1">
      <c r="A6" s="22"/>
      <c r="B6" s="23"/>
      <c r="C6" s="222" t="s">
        <v>83</v>
      </c>
      <c r="D6" s="222"/>
      <c r="E6" s="222"/>
      <c r="F6" s="247" t="s">
        <v>26</v>
      </c>
      <c r="G6" s="247"/>
      <c r="H6" s="247"/>
      <c r="I6" s="247"/>
      <c r="J6" s="247"/>
      <c r="K6" s="247"/>
      <c r="L6" s="247"/>
    </row>
    <row r="7" spans="1:16" ht="32" customHeight="1">
      <c r="A7" s="22"/>
      <c r="B7" s="23"/>
      <c r="C7" s="245" t="s">
        <v>516</v>
      </c>
      <c r="D7" s="245"/>
      <c r="E7" s="245"/>
      <c r="F7" s="246" t="s">
        <v>539</v>
      </c>
      <c r="G7" s="246"/>
      <c r="H7" s="246"/>
      <c r="I7" s="246"/>
      <c r="J7" s="246"/>
      <c r="K7" s="246"/>
      <c r="L7" s="246"/>
    </row>
    <row r="9" spans="1:16">
      <c r="B9" s="19" t="s">
        <v>84</v>
      </c>
    </row>
    <row r="11" spans="1:16">
      <c r="C11" s="45" t="s">
        <v>44</v>
      </c>
      <c r="D11" s="222" t="s">
        <v>37</v>
      </c>
      <c r="E11" s="222"/>
      <c r="F11" s="222"/>
      <c r="G11" s="247" t="s">
        <v>26</v>
      </c>
      <c r="H11" s="247"/>
      <c r="I11" s="247"/>
      <c r="J11" s="247"/>
      <c r="K11" s="247"/>
      <c r="L11" s="247"/>
    </row>
    <row r="12" spans="1:16" ht="49" customHeight="1">
      <c r="C12" s="43" t="s">
        <v>45</v>
      </c>
      <c r="D12" s="248" t="s">
        <v>525</v>
      </c>
      <c r="E12" s="245"/>
      <c r="F12" s="245"/>
      <c r="G12" s="246"/>
      <c r="H12" s="246"/>
      <c r="I12" s="246"/>
      <c r="J12" s="246"/>
      <c r="K12" s="246"/>
      <c r="L12" s="246"/>
    </row>
    <row r="13" spans="1:16" ht="49" customHeight="1">
      <c r="C13" s="43" t="s">
        <v>46</v>
      </c>
      <c r="D13" s="248" t="s">
        <v>520</v>
      </c>
      <c r="E13" s="245"/>
      <c r="F13" s="245"/>
      <c r="G13" s="246"/>
      <c r="H13" s="246"/>
      <c r="I13" s="246"/>
      <c r="J13" s="246"/>
      <c r="K13" s="246"/>
      <c r="L13" s="246"/>
    </row>
  </sheetData>
  <mergeCells count="11">
    <mergeCell ref="B2:L2"/>
    <mergeCell ref="C6:E6"/>
    <mergeCell ref="F6:L6"/>
    <mergeCell ref="C7:E7"/>
    <mergeCell ref="F7:L7"/>
    <mergeCell ref="D12:F12"/>
    <mergeCell ref="G12:L12"/>
    <mergeCell ref="D13:F13"/>
    <mergeCell ref="G13:L13"/>
    <mergeCell ref="D11:F11"/>
    <mergeCell ref="G11:L11"/>
  </mergeCells>
  <pageMargins left="0.7" right="0.7" top="0.75" bottom="0.75" header="0.3" footer="0.3"/>
  <pageSetup paperSize="9" scale="8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Cover</vt:lpstr>
      <vt:lpstr>ChangeRecord</vt:lpstr>
      <vt:lpstr>ProjectInformation</vt:lpstr>
      <vt:lpstr>Business Requirement</vt:lpstr>
      <vt:lpstr>Master</vt:lpstr>
      <vt:lpstr>Master_Layout</vt:lpstr>
      <vt:lpstr>Dashboard</vt:lpstr>
      <vt:lpstr>Dashboard_Layout</vt:lpstr>
      <vt:lpstr>Effort</vt:lpstr>
      <vt:lpstr>Data</vt:lpstr>
      <vt:lpstr>Effort_Layout</vt:lpstr>
      <vt:lpstr>Cost</vt:lpstr>
      <vt:lpstr>Cost_Layout</vt:lpstr>
      <vt:lpstr>Invoice</vt:lpstr>
      <vt:lpstr>Invoice_Layout</vt:lpstr>
      <vt:lpstr>Report</vt:lpstr>
      <vt:lpstr>Report_Layout</vt:lpstr>
      <vt:lpstr>Common_Layout</vt:lpstr>
      <vt:lpstr>'Business Requirement'!Print_Area</vt:lpstr>
      <vt:lpstr>ChangeRecord!Print_Area</vt:lpstr>
      <vt:lpstr>Cover!Print_Area</vt:lpstr>
      <vt:lpstr>Dashboard!Print_Area</vt:lpstr>
      <vt:lpstr>Effort!Print_Area</vt:lpstr>
      <vt:lpstr>Master!Print_Area</vt:lpstr>
      <vt:lpstr>ProjectInformation!Print_Area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2019-02-27T16:23:51Z</dcterms:created>
  <dcterms:modified xsi:type="dcterms:W3CDTF">2019-05-01T09:49:57Z</dcterms:modified>
</cp:coreProperties>
</file>