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75" activeTab="2"/>
  </bookViews>
  <sheets>
    <sheet name="Thu nhập" sheetId="1" r:id="rId1"/>
    <sheet name="Chi tiêu" sheetId="2" r:id="rId2"/>
    <sheet name="Tổng hợp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<sst xmlns="http://schemas.openxmlformats.org/spreadsheetml/2006/main" count="84" uniqueCount="48">
  <si>
    <t>Thu nhập</t>
  </si>
  <si>
    <t>Khoản thu</t>
  </si>
  <si>
    <t>Số lần thu</t>
  </si>
  <si>
    <t>Tổng tiền (nghìn đồng)</t>
  </si>
  <si>
    <t>Ngày</t>
  </si>
  <si>
    <t>Nội dung</t>
  </si>
  <si>
    <t>Số tiền (nghìn đồng)</t>
  </si>
  <si>
    <t>Lương</t>
  </si>
  <si>
    <t>Lương tháng 8</t>
  </si>
  <si>
    <t>Thưởng</t>
  </si>
  <si>
    <t>Làm thêm</t>
  </si>
  <si>
    <t>Bán hàng trực tuyến</t>
  </si>
  <si>
    <t>Được cho/tặng</t>
  </si>
  <si>
    <t>Người thân tặng</t>
  </si>
  <si>
    <t>Thưởng tháng 8</t>
  </si>
  <si>
    <t>Khác</t>
  </si>
  <si>
    <t>Tiết kiệm tiền đi lại</t>
  </si>
  <si>
    <t>Tổng</t>
  </si>
  <si>
    <t>Làm thêm tháng 8</t>
  </si>
  <si>
    <t>Người Làm</t>
  </si>
  <si>
    <t>Nguyễn Phú Quyết     :   9B</t>
  </si>
  <si>
    <t>NGUYENPHUQUYET.GitHUB.IO</t>
  </si>
  <si>
    <t>不得以任何形式复制</t>
  </si>
  <si>
    <t>Chi tiêu</t>
  </si>
  <si>
    <t>Khoản chi</t>
  </si>
  <si>
    <t>Số lần chi</t>
  </si>
  <si>
    <t>Ở</t>
  </si>
  <si>
    <t>14/8/23</t>
  </si>
  <si>
    <t>Tiền điện tháng 8</t>
  </si>
  <si>
    <t>Ăn</t>
  </si>
  <si>
    <t>Tiền ăn tháng 8</t>
  </si>
  <si>
    <t>Di chuyển</t>
  </si>
  <si>
    <t>15/8/23</t>
  </si>
  <si>
    <t>Sức khoẻ</t>
  </si>
  <si>
    <t>Mua thuốc</t>
  </si>
  <si>
    <t>Học tập</t>
  </si>
  <si>
    <t>Học phí tháng 8</t>
  </si>
  <si>
    <t>20/8/23</t>
  </si>
  <si>
    <t>Quà tặng/Từ thiện</t>
  </si>
  <si>
    <t>Quà tặng</t>
  </si>
  <si>
    <t>Giải trí</t>
  </si>
  <si>
    <t>22/8/23</t>
  </si>
  <si>
    <t>Gửi xe, xăng xe</t>
  </si>
  <si>
    <t>26/8/23</t>
  </si>
  <si>
    <t>Tiền nước tháng 8</t>
  </si>
  <si>
    <t>Tiết kiệm</t>
  </si>
  <si>
    <t>Tiết kiệm tháng 8</t>
  </si>
  <si>
    <t>Giá trị NET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</si>
</sst>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-* #,##0.00\ &quot;₫&quot;_-;\-* #,##0.00\ &quot;₫&quot;_-;_-* &quot;-&quot;??\ &quot;₫&quot;_-;_-@_-"/>
    <numFmt numFmtId="178" formatCode="_ * #,##0_ ;_ * \-#,##0_ ;_ * &quot;-&quot;_ ;_ @_ "/>
    <numFmt numFmtId="179" formatCode="_-* #,##0\ &quot;₫&quot;_-;\-* #,##0\ &quot;₫&quot;_-;_-* &quot;-&quot;\ &quot;₫&quot;_-;_-@_-"/>
  </numFmts>
  <fonts count="26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9" tint="-0.25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C94F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6" fillId="9" borderId="7" applyNumberForma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</cellStyleXfs>
  <cellXfs count="45">
    <xf numFmtId="0" fontId="0" fillId="0" borderId="0" xfId="0"/>
    <xf numFmtId="0" fontId="1" fillId="0" borderId="0" xfId="0" applyFont="1" applyAlignment="1">
      <alignment vertical="center"/>
    </xf>
    <xf numFmtId="0" fontId="2" fillId="0" borderId="0" xfId="6" applyFont="1" applyAlignment="1">
      <alignment vertical="center" wrapText="1"/>
    </xf>
    <xf numFmtId="0" fontId="2" fillId="0" borderId="0" xfId="6" applyFont="1" applyAlignment="1"/>
    <xf numFmtId="0" fontId="0" fillId="0" borderId="0" xfId="0" applyAlignment="1">
      <alignment horizontal="center"/>
    </xf>
    <xf numFmtId="0" fontId="2" fillId="0" borderId="0" xfId="6" applyFont="1" applyFill="1" applyAlignment="1"/>
    <xf numFmtId="0" fontId="2" fillId="0" borderId="0" xfId="6" applyFont="1" applyFill="1" applyAlignment="1"/>
    <xf numFmtId="3" fontId="0" fillId="0" borderId="0" xfId="0" applyNumberFormat="1" applyAlignment="1">
      <alignment horizontal="center"/>
    </xf>
    <xf numFmtId="0" fontId="3" fillId="0" borderId="0" xfId="0" applyFont="1"/>
    <xf numFmtId="3" fontId="3" fillId="0" borderId="0" xfId="0" applyNumberFormat="1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2" borderId="0" xfId="0" applyFont="1" applyFill="1"/>
    <xf numFmtId="0" fontId="5" fillId="3" borderId="0" xfId="0" applyFont="1" applyFill="1" applyAlignment="1">
      <alignment horizontal="center"/>
    </xf>
    <xf numFmtId="0" fontId="2" fillId="0" borderId="0" xfId="6" applyFont="1" applyAlignment="1">
      <alignment vertical="center"/>
    </xf>
    <xf numFmtId="0" fontId="2" fillId="0" borderId="0" xfId="6" applyFont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vertical="center"/>
    </xf>
    <xf numFmtId="0" fontId="0" fillId="0" borderId="0" xfId="0" applyFill="1" applyBorder="1"/>
    <xf numFmtId="0" fontId="0" fillId="5" borderId="2" xfId="0" applyFont="1" applyFill="1" applyBorder="1"/>
    <xf numFmtId="0" fontId="0" fillId="0" borderId="2" xfId="0" applyFill="1" applyBorder="1"/>
    <xf numFmtId="3" fontId="0" fillId="0" borderId="2" xfId="0" applyNumberFormat="1" applyFill="1" applyBorder="1"/>
    <xf numFmtId="0" fontId="0" fillId="5" borderId="0" xfId="0" applyFont="1" applyFill="1" applyBorder="1"/>
    <xf numFmtId="3" fontId="0" fillId="0" borderId="0" xfId="0" applyNumberFormat="1" applyFill="1" applyBorder="1"/>
    <xf numFmtId="0" fontId="6" fillId="0" borderId="0" xfId="0" applyFont="1" applyFill="1" applyBorder="1"/>
    <xf numFmtId="3" fontId="7" fillId="0" borderId="0" xfId="0" applyNumberFormat="1" applyFont="1" applyFill="1" applyBorder="1"/>
    <xf numFmtId="0" fontId="0" fillId="0" borderId="0" xfId="0" applyBorder="1"/>
    <xf numFmtId="0" fontId="0" fillId="0" borderId="0" xfId="0" applyFill="1"/>
    <xf numFmtId="0" fontId="8" fillId="6" borderId="0" xfId="6" applyFill="1" applyAlignment="1"/>
    <xf numFmtId="0" fontId="0" fillId="6" borderId="0" xfId="0" applyFill="1" applyAlignment="1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/>
    <xf numFmtId="0" fontId="6" fillId="4" borderId="1" xfId="0" applyFont="1" applyFill="1" applyBorder="1" applyAlignment="1">
      <alignment vertical="center"/>
    </xf>
    <xf numFmtId="0" fontId="0" fillId="4" borderId="0" xfId="0" applyFill="1" applyBorder="1"/>
    <xf numFmtId="0" fontId="0" fillId="2" borderId="2" xfId="0" applyFill="1" applyBorder="1"/>
    <xf numFmtId="58" fontId="0" fillId="0" borderId="0" xfId="0" applyNumberFormat="1" applyFill="1" applyBorder="1" applyAlignment="1">
      <alignment horizontal="left"/>
    </xf>
    <xf numFmtId="0" fontId="0" fillId="2" borderId="0" xfId="0" applyFill="1" applyBorder="1"/>
    <xf numFmtId="0" fontId="6" fillId="0" borderId="0" xfId="0" applyFont="1" applyFill="1" applyBorder="1" applyAlignment="1">
      <alignment horizontal="center"/>
    </xf>
    <xf numFmtId="0" fontId="0" fillId="0" borderId="0" xfId="0" applyAlignment="1"/>
    <xf numFmtId="0" fontId="0" fillId="0" borderId="0" xfId="0" applyFill="1" applyBorder="1"/>
    <xf numFmtId="0" fontId="2" fillId="0" borderId="0" xfId="6" applyFont="1" applyFill="1" applyAlignment="1">
      <alignment vertical="center"/>
    </xf>
    <xf numFmtId="0" fontId="0" fillId="0" borderId="0" xfId="0" applyFill="1"/>
    <xf numFmtId="0" fontId="2" fillId="4" borderId="0" xfId="6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FC94F6"/>
      <color rgb="00FF4F4F"/>
      <color rgb="00FF515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Cân đối thu chi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68894736842105"/>
          <c:y val="0.184027777777778"/>
          <c:w val="0.740315789473684"/>
          <c:h val="0.6666666666666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'Tổng hợp'!$A$17</c:f>
              <c:strCache>
                <c:ptCount val="1"/>
                <c:pt idx="0">
                  <c:v>Thu nhập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val>
            <c:numRef>
              <c:f>'Tổng hợp'!$B$17:$C$17</c:f>
              <c:numCache>
                <c:formatCode>#,##0</c:formatCode>
                <c:ptCount val="2"/>
                <c:pt idx="0">
                  <c:v>17500</c:v>
                </c:pt>
              </c:numCache>
            </c:numRef>
          </c:val>
        </c:ser>
        <c:ser>
          <c:idx val="1"/>
          <c:order val="1"/>
          <c:tx>
            <c:strRef>
              <c:f>'Tổng hợp'!$A$18</c:f>
              <c:strCache>
                <c:ptCount val="1"/>
                <c:pt idx="0">
                  <c:v>Chi tiêu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54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delete val="1"/>
          </c:dLbls>
          <c:val>
            <c:numRef>
              <c:f>'Tổng hợp'!$B$18:$C$18</c:f>
              <c:numCache>
                <c:formatCode>#,##0</c:formatCode>
                <c:ptCount val="2"/>
                <c:pt idx="0">
                  <c:v>13640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333144106"/>
        <c:axId val="988817297"/>
      </c:barChart>
      <c:catAx>
        <c:axId val="333144106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8817297"/>
        <c:crosses val="autoZero"/>
        <c:auto val="1"/>
        <c:lblAlgn val="ctr"/>
        <c:lblOffset val="100"/>
        <c:noMultiLvlLbl val="0"/>
      </c:catAx>
      <c:valAx>
        <c:axId val="98881729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3314410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e1b95d4-c34e-4b7c-8116-eb60f98a01bb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635</xdr:colOff>
      <xdr:row>0</xdr:row>
      <xdr:rowOff>635</xdr:rowOff>
    </xdr:from>
    <xdr:to>
      <xdr:col>6</xdr:col>
      <xdr:colOff>589280</xdr:colOff>
      <xdr:row>14</xdr:row>
      <xdr:rowOff>0</xdr:rowOff>
    </xdr:to>
    <xdr:graphicFrame>
      <xdr:nvGraphicFramePr>
        <xdr:cNvPr id="12" name="Chart 11"/>
        <xdr:cNvGraphicFramePr/>
      </xdr:nvGraphicFramePr>
      <xdr:xfrm>
        <a:off x="635" y="635"/>
        <a:ext cx="5241925" cy="25330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nguyenphuquyet.github.io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guyenphuquyet.github.io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nguyenphuquyet.github.io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workbookViewId="0">
      <selection activeCell="B21" sqref="B21"/>
    </sheetView>
  </sheetViews>
  <sheetFormatPr defaultColWidth="9" defaultRowHeight="13.5"/>
  <cols>
    <col min="1" max="1" width="12.7166666666667" customWidth="1"/>
    <col min="2" max="2" width="15.7166666666667" customWidth="1"/>
    <col min="3" max="3" width="19.7166666666667" customWidth="1"/>
    <col min="4" max="4" width="22.5" customWidth="1"/>
    <col min="5" max="5" width="2.425" customWidth="1"/>
    <col min="6" max="6" width="14.7166666666667" customWidth="1"/>
    <col min="7" max="7" width="14" customWidth="1"/>
    <col min="8" max="8" width="25.5" customWidth="1"/>
    <col min="9" max="9" width="5.14166666666667" customWidth="1"/>
    <col min="10" max="10" width="9.71666666666667" customWidth="1"/>
    <col min="11" max="11" width="10.7166666666667" customWidth="1"/>
  </cols>
  <sheetData>
    <row r="1" ht="30" customHeight="1" spans="1:15">
      <c r="A1" s="32" t="s">
        <v>0</v>
      </c>
      <c r="B1" s="33"/>
      <c r="C1" s="33"/>
      <c r="D1" s="33"/>
      <c r="E1" s="33"/>
      <c r="F1" s="18" t="s">
        <v>1</v>
      </c>
      <c r="G1" s="18" t="s">
        <v>2</v>
      </c>
      <c r="H1" s="18" t="s">
        <v>3</v>
      </c>
      <c r="I1" s="41"/>
      <c r="J1" s="42"/>
      <c r="K1" s="42"/>
      <c r="L1" s="42"/>
      <c r="M1" s="42"/>
      <c r="N1" s="42"/>
      <c r="O1" s="43"/>
    </row>
    <row r="2" ht="18" customHeight="1" spans="1:15">
      <c r="A2" s="34" t="s">
        <v>4</v>
      </c>
      <c r="B2" s="34" t="s">
        <v>1</v>
      </c>
      <c r="C2" s="34" t="s">
        <v>5</v>
      </c>
      <c r="D2" s="19" t="s">
        <v>6</v>
      </c>
      <c r="E2" s="35"/>
      <c r="F2" s="36" t="s">
        <v>7</v>
      </c>
      <c r="G2" s="22">
        <f>COUNTIF(B3:B8,F2)</f>
        <v>1</v>
      </c>
      <c r="H2" s="23">
        <f>SUMIF(B3:B8,F2,D3:D8)</f>
        <v>10000</v>
      </c>
      <c r="I2" s="43"/>
      <c r="J2" s="42"/>
      <c r="K2" s="42"/>
      <c r="L2" s="42"/>
      <c r="M2" s="42"/>
      <c r="N2" s="42"/>
      <c r="O2" s="43"/>
    </row>
    <row r="3" spans="1:15">
      <c r="A3" s="37">
        <v>45151</v>
      </c>
      <c r="B3" s="20" t="s">
        <v>7</v>
      </c>
      <c r="C3" s="20" t="s">
        <v>8</v>
      </c>
      <c r="D3" s="20">
        <v>10000</v>
      </c>
      <c r="E3" s="20"/>
      <c r="F3" s="38" t="s">
        <v>9</v>
      </c>
      <c r="G3" s="20">
        <f>COUNTIF(B3:B8,F3)</f>
        <v>1</v>
      </c>
      <c r="H3" s="25">
        <f>SUMIF(B3:B8,F3,D3:D8)</f>
        <v>3000</v>
      </c>
      <c r="I3" s="43"/>
      <c r="J3" s="42"/>
      <c r="K3" s="42"/>
      <c r="L3" s="42"/>
      <c r="M3" s="42"/>
      <c r="N3" s="42"/>
      <c r="O3" s="43"/>
    </row>
    <row r="4" spans="1:15">
      <c r="A4" s="37">
        <v>45153</v>
      </c>
      <c r="B4" s="20" t="s">
        <v>10</v>
      </c>
      <c r="C4" s="20" t="s">
        <v>11</v>
      </c>
      <c r="D4" s="20">
        <v>1500</v>
      </c>
      <c r="E4" s="20"/>
      <c r="F4" s="38" t="s">
        <v>10</v>
      </c>
      <c r="G4" s="20">
        <f>COUNTIF(B3:B8,F4)</f>
        <v>2</v>
      </c>
      <c r="H4" s="25">
        <f>SUMIF(B3:B8,F4,D3:D8)</f>
        <v>3500</v>
      </c>
      <c r="I4" s="43"/>
      <c r="J4" s="42"/>
      <c r="K4" s="42"/>
      <c r="L4" s="42"/>
      <c r="M4" s="42"/>
      <c r="N4" s="42"/>
      <c r="O4" s="43"/>
    </row>
    <row r="5" spans="1:15">
      <c r="A5" s="37">
        <v>45156</v>
      </c>
      <c r="B5" s="20" t="s">
        <v>12</v>
      </c>
      <c r="C5" s="20" t="s">
        <v>13</v>
      </c>
      <c r="D5" s="20">
        <v>500</v>
      </c>
      <c r="E5" s="20"/>
      <c r="F5" s="38" t="s">
        <v>12</v>
      </c>
      <c r="G5" s="20">
        <f>COUNTIF(B3:B8,F5)</f>
        <v>1</v>
      </c>
      <c r="H5" s="25">
        <f>SUMIF(B3:B8,F5,D3:D8)</f>
        <v>500</v>
      </c>
      <c r="I5" s="43"/>
      <c r="J5" s="42"/>
      <c r="K5" s="42"/>
      <c r="L5" s="42"/>
      <c r="M5" s="42"/>
      <c r="N5" s="42"/>
      <c r="O5" s="43"/>
    </row>
    <row r="6" spans="1:15">
      <c r="A6" s="37">
        <v>45163</v>
      </c>
      <c r="B6" s="20" t="s">
        <v>9</v>
      </c>
      <c r="C6" s="20" t="s">
        <v>14</v>
      </c>
      <c r="D6" s="20">
        <v>3000</v>
      </c>
      <c r="E6" s="20"/>
      <c r="F6" s="38" t="s">
        <v>15</v>
      </c>
      <c r="G6" s="20">
        <f>COUNTIF(B3:B8,F6)</f>
        <v>1</v>
      </c>
      <c r="H6" s="25">
        <f>SUMIF(B3:B8,F6,D3:D8)</f>
        <v>500</v>
      </c>
      <c r="I6" s="43"/>
      <c r="J6" s="42"/>
      <c r="K6" s="42"/>
      <c r="L6" s="42"/>
      <c r="M6" s="42"/>
      <c r="N6" s="42"/>
      <c r="O6" s="43"/>
    </row>
    <row r="7" spans="1:15">
      <c r="A7" s="37">
        <v>45167</v>
      </c>
      <c r="B7" s="20" t="s">
        <v>15</v>
      </c>
      <c r="C7" s="20" t="s">
        <v>16</v>
      </c>
      <c r="D7" s="20">
        <v>500</v>
      </c>
      <c r="E7" s="20"/>
      <c r="F7" s="39" t="s">
        <v>17</v>
      </c>
      <c r="G7" s="26">
        <f>SUM(G2:G6)</f>
        <v>6</v>
      </c>
      <c r="H7" s="27">
        <f>SUM(H2:H6)</f>
        <v>17500</v>
      </c>
      <c r="I7" s="43"/>
      <c r="J7" s="42"/>
      <c r="K7" s="42"/>
      <c r="L7" s="42"/>
      <c r="M7" s="42"/>
      <c r="N7" s="42"/>
      <c r="O7" s="43"/>
    </row>
    <row r="8" spans="1:15">
      <c r="A8" s="37">
        <v>45168</v>
      </c>
      <c r="B8" s="20" t="s">
        <v>10</v>
      </c>
      <c r="C8" s="20" t="s">
        <v>18</v>
      </c>
      <c r="D8" s="20">
        <v>2000</v>
      </c>
      <c r="E8" s="20"/>
      <c r="F8" s="20"/>
      <c r="G8" s="20"/>
      <c r="H8" s="20"/>
      <c r="I8" s="43"/>
      <c r="J8" s="42"/>
      <c r="K8" s="42"/>
      <c r="L8" s="42"/>
      <c r="M8" s="42"/>
      <c r="N8" s="42"/>
      <c r="O8" s="43"/>
    </row>
    <row r="9" spans="10:14">
      <c r="J9" s="44"/>
      <c r="K9" s="44"/>
      <c r="L9" s="44"/>
      <c r="M9" s="44"/>
      <c r="N9" s="44"/>
    </row>
    <row r="10" spans="1:14">
      <c r="A10" s="11" t="s">
        <v>19</v>
      </c>
      <c r="B10" s="12" t="s">
        <v>20</v>
      </c>
      <c r="C10" s="12"/>
      <c r="J10" s="44"/>
      <c r="K10" s="44"/>
      <c r="L10" s="44"/>
      <c r="M10" s="44"/>
      <c r="N10" s="44"/>
    </row>
    <row r="11" spans="1:4">
      <c r="A11" s="30" t="s">
        <v>21</v>
      </c>
      <c r="B11" s="30"/>
      <c r="C11" s="31"/>
      <c r="D11" s="40"/>
    </row>
    <row r="12" spans="1:3">
      <c r="A12" s="13" t="s">
        <v>22</v>
      </c>
      <c r="B12" s="14"/>
      <c r="C12" s="14"/>
    </row>
  </sheetData>
  <mergeCells count="2">
    <mergeCell ref="B10:C10"/>
    <mergeCell ref="A11:B11"/>
  </mergeCells>
  <hyperlinks>
    <hyperlink ref="A11:B11" r:id="rId1" display="NGUYENPHUQUYET.GitHUB.IO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5"/>
  <sheetViews>
    <sheetView workbookViewId="0">
      <selection activeCell="B15" sqref="A15:B15"/>
    </sheetView>
  </sheetViews>
  <sheetFormatPr defaultColWidth="9.14166666666667" defaultRowHeight="13.5"/>
  <cols>
    <col min="1" max="1" width="12.25" customWidth="1"/>
    <col min="2" max="2" width="19" customWidth="1"/>
    <col min="3" max="3" width="19.875" customWidth="1"/>
    <col min="4" max="4" width="22.75" customWidth="1"/>
    <col min="5" max="5" width="2.28333333333333" customWidth="1"/>
    <col min="6" max="6" width="17.425" customWidth="1"/>
    <col min="7" max="7" width="15.125" customWidth="1"/>
    <col min="8" max="8" width="26.625" customWidth="1"/>
  </cols>
  <sheetData>
    <row r="1" ht="32" customHeight="1" spans="1:8">
      <c r="A1" s="15" t="s">
        <v>23</v>
      </c>
      <c r="B1" s="16"/>
      <c r="C1" s="16"/>
      <c r="D1" s="17"/>
      <c r="E1" s="17"/>
      <c r="F1" s="18" t="s">
        <v>24</v>
      </c>
      <c r="G1" s="18" t="s">
        <v>25</v>
      </c>
      <c r="H1" s="18" t="s">
        <v>3</v>
      </c>
    </row>
    <row r="2" ht="17" customHeight="1" spans="1:14">
      <c r="A2" s="19" t="s">
        <v>4</v>
      </c>
      <c r="B2" s="19" t="s">
        <v>24</v>
      </c>
      <c r="C2" s="19" t="s">
        <v>5</v>
      </c>
      <c r="D2" s="19" t="s">
        <v>6</v>
      </c>
      <c r="E2" s="20"/>
      <c r="F2" s="21" t="s">
        <v>26</v>
      </c>
      <c r="G2" s="22">
        <f>COUNTIF(B3:B10,F2)</f>
        <v>2</v>
      </c>
      <c r="H2" s="23">
        <f>SUMIF(B2:B9,F2,D2:D9)</f>
        <v>1800</v>
      </c>
      <c r="L2" s="14"/>
      <c r="M2" s="14"/>
      <c r="N2" s="14"/>
    </row>
    <row r="3" spans="1:14">
      <c r="A3" s="20" t="s">
        <v>27</v>
      </c>
      <c r="B3" s="20" t="s">
        <v>26</v>
      </c>
      <c r="C3" s="20" t="s">
        <v>28</v>
      </c>
      <c r="D3" s="20">
        <v>800</v>
      </c>
      <c r="E3" s="20"/>
      <c r="F3" s="24" t="s">
        <v>29</v>
      </c>
      <c r="G3" s="20">
        <f>COUNTIF(B3:B10,F3)</f>
        <v>1</v>
      </c>
      <c r="H3" s="25">
        <f>SUMIF(B3:B10,F3,D3:D10)</f>
        <v>620</v>
      </c>
      <c r="J3" s="14"/>
      <c r="K3" s="14"/>
      <c r="L3" s="14"/>
      <c r="M3" s="14"/>
      <c r="N3" s="14"/>
    </row>
    <row r="4" spans="1:14">
      <c r="A4" s="20" t="s">
        <v>27</v>
      </c>
      <c r="B4" s="20" t="s">
        <v>29</v>
      </c>
      <c r="C4" s="20" t="s">
        <v>30</v>
      </c>
      <c r="D4" s="20">
        <v>620</v>
      </c>
      <c r="E4" s="20"/>
      <c r="F4" s="24" t="s">
        <v>31</v>
      </c>
      <c r="G4" s="20">
        <f>COUNTIF(B3:B10,F4)</f>
        <v>1</v>
      </c>
      <c r="H4" s="25">
        <f>SUMIF(B3:B10,F4,D3:D10)</f>
        <v>120</v>
      </c>
      <c r="J4" s="14"/>
      <c r="K4" s="14"/>
      <c r="L4" s="14"/>
      <c r="M4" s="14"/>
      <c r="N4" s="14"/>
    </row>
    <row r="5" spans="1:14">
      <c r="A5" s="20" t="s">
        <v>32</v>
      </c>
      <c r="B5" s="20" t="s">
        <v>33</v>
      </c>
      <c r="C5" s="20" t="s">
        <v>34</v>
      </c>
      <c r="D5" s="20">
        <v>2200</v>
      </c>
      <c r="E5" s="20"/>
      <c r="F5" s="24" t="s">
        <v>35</v>
      </c>
      <c r="G5" s="20">
        <f>COUNTIF(B3:B10,F5)</f>
        <v>1</v>
      </c>
      <c r="H5" s="25">
        <f>SUMIF(B3:B10,F5,D3:D10)</f>
        <v>300</v>
      </c>
      <c r="J5" s="14"/>
      <c r="K5" s="14"/>
      <c r="L5" s="14"/>
      <c r="M5" s="14"/>
      <c r="N5" s="14"/>
    </row>
    <row r="6" spans="1:14">
      <c r="A6" s="20" t="s">
        <v>32</v>
      </c>
      <c r="B6" s="20" t="s">
        <v>35</v>
      </c>
      <c r="C6" s="20" t="s">
        <v>36</v>
      </c>
      <c r="D6" s="20">
        <v>300</v>
      </c>
      <c r="E6" s="20"/>
      <c r="F6" s="24" t="s">
        <v>33</v>
      </c>
      <c r="G6" s="20">
        <f>COUNTIF(B3:B10,F6)</f>
        <v>1</v>
      </c>
      <c r="H6" s="25">
        <f>SUMIF(B3:B10,F6,D3:D10)</f>
        <v>2200</v>
      </c>
      <c r="J6" s="14"/>
      <c r="K6" s="14"/>
      <c r="L6" s="14"/>
      <c r="M6" s="14"/>
      <c r="N6" s="14"/>
    </row>
    <row r="7" spans="1:14">
      <c r="A7" s="20" t="s">
        <v>37</v>
      </c>
      <c r="B7" s="20" t="s">
        <v>38</v>
      </c>
      <c r="C7" s="20" t="s">
        <v>39</v>
      </c>
      <c r="D7" s="20">
        <v>600</v>
      </c>
      <c r="E7" s="20"/>
      <c r="F7" s="24" t="s">
        <v>40</v>
      </c>
      <c r="G7" s="20">
        <f>COUNTIF(B3:B10,F7)</f>
        <v>0</v>
      </c>
      <c r="H7" s="25">
        <f>SUMIF(B3:B10,F7,D3:D10)</f>
        <v>0</v>
      </c>
      <c r="J7" s="14"/>
      <c r="K7" s="14"/>
      <c r="L7" s="14"/>
      <c r="M7" s="14"/>
      <c r="N7" s="14"/>
    </row>
    <row r="8" spans="1:14">
      <c r="A8" s="20" t="s">
        <v>41</v>
      </c>
      <c r="B8" s="20" t="s">
        <v>31</v>
      </c>
      <c r="C8" s="20" t="s">
        <v>42</v>
      </c>
      <c r="D8" s="20">
        <v>120</v>
      </c>
      <c r="E8" s="20"/>
      <c r="F8" s="24" t="s">
        <v>38</v>
      </c>
      <c r="G8" s="20">
        <f>COUNTIF(B3:B10,F8)</f>
        <v>1</v>
      </c>
      <c r="H8" s="25">
        <f>SUMIF(B3:B10,F8,D3:D10)</f>
        <v>600</v>
      </c>
      <c r="J8" s="14"/>
      <c r="K8" s="14"/>
      <c r="L8" s="14"/>
      <c r="M8" s="14"/>
      <c r="N8" s="14"/>
    </row>
    <row r="9" spans="1:14">
      <c r="A9" s="20" t="s">
        <v>43</v>
      </c>
      <c r="B9" s="20" t="s">
        <v>26</v>
      </c>
      <c r="C9" s="20" t="s">
        <v>44</v>
      </c>
      <c r="D9" s="20">
        <v>1000</v>
      </c>
      <c r="E9" s="20"/>
      <c r="F9" s="24" t="s">
        <v>45</v>
      </c>
      <c r="G9" s="20">
        <f>COUNTIF(B3:B10,F9)</f>
        <v>1</v>
      </c>
      <c r="H9" s="25">
        <f>SUMIF(B3:B10,F9,D3:D10)</f>
        <v>8000</v>
      </c>
      <c r="J9" s="14"/>
      <c r="K9" s="14"/>
      <c r="L9" s="14"/>
      <c r="M9" s="14"/>
      <c r="N9" s="14"/>
    </row>
    <row r="10" spans="1:14">
      <c r="A10" s="20" t="s">
        <v>43</v>
      </c>
      <c r="B10" s="20" t="s">
        <v>45</v>
      </c>
      <c r="C10" s="20" t="s">
        <v>46</v>
      </c>
      <c r="D10" s="20">
        <v>8000</v>
      </c>
      <c r="E10" s="20"/>
      <c r="F10" s="24" t="s">
        <v>15</v>
      </c>
      <c r="G10" s="20">
        <f>COUNTIF(B3:B10,F10)</f>
        <v>0</v>
      </c>
      <c r="H10" s="25">
        <f>SUMIF(B3:B10,F10,D3:D10)</f>
        <v>0</v>
      </c>
      <c r="J10" s="14"/>
      <c r="K10" s="14"/>
      <c r="L10" s="14"/>
      <c r="M10" s="14"/>
      <c r="N10" s="14"/>
    </row>
    <row r="11" spans="1:14">
      <c r="A11" s="20"/>
      <c r="B11" s="20"/>
      <c r="C11" s="20"/>
      <c r="D11" s="20"/>
      <c r="E11" s="20"/>
      <c r="F11" s="26" t="s">
        <v>17</v>
      </c>
      <c r="G11" s="26">
        <f>SUM(G3:G10)</f>
        <v>6</v>
      </c>
      <c r="H11" s="27">
        <f>SUM(H2:H10)</f>
        <v>13640</v>
      </c>
      <c r="J11" s="14"/>
      <c r="K11" s="14"/>
      <c r="L11" s="14"/>
      <c r="M11" s="14"/>
      <c r="N11" s="14"/>
    </row>
    <row r="12" spans="4:9">
      <c r="D12" s="28"/>
      <c r="E12" s="28"/>
      <c r="F12" s="26"/>
      <c r="G12" s="26"/>
      <c r="H12" s="27"/>
      <c r="I12" s="28"/>
    </row>
    <row r="13" spans="1:8">
      <c r="A13" s="11" t="s">
        <v>19</v>
      </c>
      <c r="B13" s="12" t="s">
        <v>20</v>
      </c>
      <c r="C13" s="12"/>
      <c r="F13" s="29"/>
      <c r="G13" s="29"/>
      <c r="H13" s="29"/>
    </row>
    <row r="14" spans="1:3">
      <c r="A14" s="30" t="s">
        <v>21</v>
      </c>
      <c r="B14" s="30"/>
      <c r="C14" s="31"/>
    </row>
    <row r="15" spans="1:2">
      <c r="A15" s="13" t="s">
        <v>22</v>
      </c>
      <c r="B15" s="14"/>
    </row>
  </sheetData>
  <mergeCells count="2">
    <mergeCell ref="B13:C13"/>
    <mergeCell ref="A14:B14"/>
  </mergeCells>
  <hyperlinks>
    <hyperlink ref="A14:B14" r:id="rId1" display="NGUYENPHUQUYET.GitHUB.IO"/>
    <hyperlink ref="J2:N11" r:id="rId1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68"/>
  <sheetViews>
    <sheetView tabSelected="1" workbookViewId="0">
      <selection activeCell="C26" sqref="C26"/>
    </sheetView>
  </sheetViews>
  <sheetFormatPr defaultColWidth="9.14166666666667" defaultRowHeight="13.5"/>
  <cols>
    <col min="1" max="1" width="11.875" customWidth="1"/>
    <col min="3" max="3" width="12.625" customWidth="1"/>
  </cols>
  <sheetData>
    <row r="1" ht="18.75" spans="1:19">
      <c r="A1" s="1"/>
      <c r="B1" s="1"/>
      <c r="H1" s="2"/>
      <c r="I1" s="2"/>
      <c r="J1" s="2"/>
      <c r="K1" s="2"/>
      <c r="L1" s="2"/>
      <c r="M1" s="2"/>
      <c r="N1" s="2"/>
      <c r="O1" s="2"/>
      <c r="P1" s="2"/>
      <c r="Q1" s="2"/>
      <c r="R1" s="13"/>
      <c r="S1" s="13"/>
    </row>
    <row r="2" ht="18.75" spans="1:19">
      <c r="A2" s="1"/>
      <c r="B2" s="1"/>
      <c r="H2" s="2"/>
      <c r="K2" s="2"/>
      <c r="L2" s="2"/>
      <c r="M2" s="2"/>
      <c r="N2" s="2"/>
      <c r="O2" s="2"/>
      <c r="P2" s="2"/>
      <c r="Q2" s="2"/>
      <c r="R2" s="13"/>
      <c r="S2" s="13"/>
    </row>
    <row r="3" spans="8:19">
      <c r="H3" s="2"/>
      <c r="I3" s="2"/>
      <c r="J3" s="2"/>
      <c r="K3" s="2"/>
      <c r="L3" s="2"/>
      <c r="M3" s="2"/>
      <c r="N3" s="2"/>
      <c r="O3" s="2"/>
      <c r="P3" s="2"/>
      <c r="Q3" s="2"/>
      <c r="R3" s="13"/>
      <c r="S3" s="13"/>
    </row>
    <row r="4" spans="8:19">
      <c r="H4" s="2"/>
      <c r="I4" s="2"/>
      <c r="J4" s="2"/>
      <c r="K4" s="2"/>
      <c r="L4" s="2"/>
      <c r="M4" s="2"/>
      <c r="N4" s="2"/>
      <c r="O4" s="2"/>
      <c r="P4" s="2"/>
      <c r="Q4" s="2"/>
      <c r="R4" s="13"/>
      <c r="S4" s="13"/>
    </row>
    <row r="5" spans="8:19">
      <c r="H5" s="2"/>
      <c r="I5" s="2"/>
      <c r="J5" s="2"/>
      <c r="K5" s="2"/>
      <c r="L5" s="2"/>
      <c r="M5" s="2"/>
      <c r="N5" s="2"/>
      <c r="O5" s="2"/>
      <c r="P5" s="2"/>
      <c r="Q5" s="2"/>
      <c r="R5" s="13"/>
      <c r="S5" s="13"/>
    </row>
    <row r="6" spans="8:19">
      <c r="H6" s="2"/>
      <c r="I6" s="2"/>
      <c r="J6" s="2"/>
      <c r="K6" s="2"/>
      <c r="L6" s="2"/>
      <c r="M6" s="2"/>
      <c r="N6" s="2"/>
      <c r="O6" s="2"/>
      <c r="P6" s="2"/>
      <c r="Q6" s="2"/>
      <c r="R6" s="13"/>
      <c r="S6" s="13"/>
    </row>
    <row r="7" spans="8:19">
      <c r="H7" s="2"/>
      <c r="I7" s="2"/>
      <c r="J7" s="2"/>
      <c r="K7" s="2"/>
      <c r="L7" s="2"/>
      <c r="M7" s="2"/>
      <c r="N7" s="2"/>
      <c r="O7" s="2"/>
      <c r="P7" s="2"/>
      <c r="Q7" s="2"/>
      <c r="R7" s="13"/>
      <c r="S7" s="13"/>
    </row>
    <row r="8" spans="8:19">
      <c r="H8" s="2"/>
      <c r="I8" s="2"/>
      <c r="J8" s="2"/>
      <c r="K8" s="2"/>
      <c r="L8" s="2"/>
      <c r="M8" s="2"/>
      <c r="N8" s="2"/>
      <c r="O8" s="2"/>
      <c r="P8" s="2"/>
      <c r="Q8" s="2"/>
      <c r="R8" s="13"/>
      <c r="S8" s="13"/>
    </row>
    <row r="9" spans="8:19">
      <c r="H9" s="2"/>
      <c r="I9" s="2"/>
      <c r="J9" s="2"/>
      <c r="K9" s="2"/>
      <c r="L9" s="2"/>
      <c r="M9" s="2"/>
      <c r="N9" s="2"/>
      <c r="O9" s="2"/>
      <c r="P9" s="2"/>
      <c r="Q9" s="2"/>
      <c r="R9" s="13"/>
      <c r="S9" s="13"/>
    </row>
    <row r="10" spans="8:19">
      <c r="H10" s="2"/>
      <c r="I10" s="2"/>
      <c r="J10" s="2"/>
      <c r="K10" s="2"/>
      <c r="L10" s="2"/>
      <c r="M10" s="2"/>
      <c r="N10" s="2"/>
      <c r="O10" s="2"/>
      <c r="P10" s="2"/>
      <c r="Q10" s="2"/>
      <c r="R10" s="13"/>
      <c r="S10" s="13"/>
    </row>
    <row r="11" spans="8:19">
      <c r="H11" s="2"/>
      <c r="I11" s="2"/>
      <c r="J11" s="2"/>
      <c r="K11" s="2"/>
      <c r="L11" s="2"/>
      <c r="M11" s="2"/>
      <c r="N11" s="2"/>
      <c r="O11" s="2"/>
      <c r="P11" s="2"/>
      <c r="Q11" s="2"/>
      <c r="R11" s="13"/>
      <c r="S11" s="13"/>
    </row>
    <row r="12" spans="8:19">
      <c r="H12" s="2"/>
      <c r="I12" s="2"/>
      <c r="J12" s="2"/>
      <c r="K12" s="2"/>
      <c r="L12" s="2"/>
      <c r="M12" s="2"/>
      <c r="N12" s="2"/>
      <c r="O12" s="2"/>
      <c r="P12" s="2"/>
      <c r="Q12" s="2"/>
      <c r="R12" s="13"/>
      <c r="S12" s="13"/>
    </row>
    <row r="13" spans="8:19">
      <c r="H13" s="2"/>
      <c r="I13" s="2"/>
      <c r="J13" s="2"/>
      <c r="K13" s="2"/>
      <c r="L13" s="2"/>
      <c r="M13" s="2"/>
      <c r="N13" s="2"/>
      <c r="O13" s="2"/>
      <c r="P13" s="2"/>
      <c r="Q13" s="2"/>
      <c r="R13" s="13"/>
      <c r="S13" s="13"/>
    </row>
    <row r="14" spans="8:19">
      <c r="H14" s="2"/>
      <c r="I14" s="2"/>
      <c r="J14" s="2"/>
      <c r="K14" s="2"/>
      <c r="L14" s="2"/>
      <c r="M14" s="2"/>
      <c r="N14" s="2"/>
      <c r="O14" s="2"/>
      <c r="P14" s="2"/>
      <c r="Q14" s="2"/>
      <c r="R14" s="13"/>
      <c r="S14" s="13"/>
    </row>
    <row r="15" spans="4:19">
      <c r="D15" s="3"/>
      <c r="E15" s="3"/>
      <c r="F15" s="3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13"/>
      <c r="S15" s="13"/>
    </row>
    <row r="16" spans="1:19">
      <c r="A16" t="s">
        <v>5</v>
      </c>
      <c r="B16" s="4" t="s">
        <v>6</v>
      </c>
      <c r="C16" s="4"/>
      <c r="D16" s="3"/>
      <c r="E16" s="5"/>
      <c r="F16" s="6"/>
      <c r="G16" s="6"/>
      <c r="H16" s="2"/>
      <c r="I16" s="2"/>
      <c r="J16" s="2"/>
      <c r="K16" s="2"/>
      <c r="L16" s="2"/>
      <c r="M16" s="2"/>
      <c r="N16" s="2"/>
      <c r="O16" s="2"/>
      <c r="P16" s="2"/>
      <c r="Q16" s="2"/>
      <c r="R16" s="13"/>
      <c r="S16" s="13"/>
    </row>
    <row r="17" spans="1:19">
      <c r="A17" t="s">
        <v>0</v>
      </c>
      <c r="B17" s="7">
        <f>'Thu nhập'!H7</f>
        <v>17500</v>
      </c>
      <c r="C17" s="7"/>
      <c r="D17" s="3"/>
      <c r="E17" s="5"/>
      <c r="F17" s="5"/>
      <c r="G17" s="6"/>
      <c r="H17" s="2"/>
      <c r="I17" s="2"/>
      <c r="J17" s="2"/>
      <c r="K17" s="2"/>
      <c r="L17" s="2"/>
      <c r="M17" s="2"/>
      <c r="N17" s="2"/>
      <c r="O17" s="2"/>
      <c r="P17" s="2"/>
      <c r="Q17" s="2"/>
      <c r="R17" s="13"/>
      <c r="S17" s="13"/>
    </row>
    <row r="18" spans="1:19">
      <c r="A18" t="s">
        <v>23</v>
      </c>
      <c r="B18" s="7">
        <f>'Chi tiêu'!H11</f>
        <v>13640</v>
      </c>
      <c r="C18" s="4"/>
      <c r="D18" s="3"/>
      <c r="E18" s="3"/>
      <c r="F18" s="3"/>
      <c r="G18" s="3"/>
      <c r="H18" s="2"/>
      <c r="I18" s="2"/>
      <c r="J18" s="2"/>
      <c r="K18" s="2"/>
      <c r="L18" s="2"/>
      <c r="M18" s="2"/>
      <c r="N18" s="2"/>
      <c r="O18" s="2"/>
      <c r="P18" s="2"/>
      <c r="Q18" s="2"/>
      <c r="R18" s="13"/>
      <c r="S18" s="13"/>
    </row>
    <row r="19" spans="1:19">
      <c r="A19" s="8" t="s">
        <v>47</v>
      </c>
      <c r="B19" s="9">
        <f>B17-B18</f>
        <v>3860</v>
      </c>
      <c r="C19" s="10"/>
      <c r="D19" s="3"/>
      <c r="E19" s="3"/>
      <c r="F19" s="3"/>
      <c r="G19" s="3"/>
      <c r="H19" s="2"/>
      <c r="I19" s="2"/>
      <c r="J19" s="2"/>
      <c r="K19" s="2"/>
      <c r="L19" s="2"/>
      <c r="M19" s="2"/>
      <c r="N19" s="2"/>
      <c r="O19" s="2"/>
      <c r="P19" s="2"/>
      <c r="Q19" s="2"/>
      <c r="R19" s="13"/>
      <c r="S19" s="13"/>
    </row>
    <row r="20" spans="4:19">
      <c r="D20" s="3"/>
      <c r="E20" s="3"/>
      <c r="F20" s="3"/>
      <c r="G20" s="3"/>
      <c r="H20" s="2"/>
      <c r="I20" s="2"/>
      <c r="J20" s="2"/>
      <c r="K20" s="2"/>
      <c r="L20" s="2"/>
      <c r="M20" s="2"/>
      <c r="N20" s="2"/>
      <c r="O20" s="2"/>
      <c r="P20" s="2"/>
      <c r="Q20" s="2"/>
      <c r="R20" s="13"/>
      <c r="S20" s="13"/>
    </row>
    <row r="21" spans="1:19">
      <c r="A21" s="11" t="s">
        <v>19</v>
      </c>
      <c r="B21" s="12" t="s">
        <v>20</v>
      </c>
      <c r="C21" s="12"/>
      <c r="D21" s="12"/>
      <c r="H21" s="2"/>
      <c r="I21" s="2"/>
      <c r="J21" s="2"/>
      <c r="K21" s="2"/>
      <c r="L21" s="2"/>
      <c r="M21" s="2"/>
      <c r="N21" s="2"/>
      <c r="O21" s="2"/>
      <c r="P21" s="2"/>
      <c r="Q21" s="2"/>
      <c r="R21" s="13"/>
      <c r="S21" s="13"/>
    </row>
    <row r="22" spans="1:26">
      <c r="A22" s="13" t="s">
        <v>22</v>
      </c>
      <c r="B22" s="14"/>
      <c r="C22" s="6"/>
      <c r="D22" s="3"/>
      <c r="E22" s="3"/>
      <c r="F22" s="3"/>
      <c r="G22" s="3"/>
      <c r="H22" s="2"/>
      <c r="I22" s="2"/>
      <c r="J22" s="2"/>
      <c r="K22" s="2"/>
      <c r="L22" s="2"/>
      <c r="M22" s="2"/>
      <c r="N22" s="2"/>
      <c r="O22" s="2"/>
      <c r="P22" s="2"/>
      <c r="Q22" s="2"/>
      <c r="R22" s="13"/>
      <c r="S22" s="1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2"/>
      <c r="I23" s="2"/>
      <c r="J23" s="2"/>
      <c r="K23" s="2"/>
      <c r="L23" s="2"/>
      <c r="M23" s="2"/>
      <c r="N23" s="2"/>
      <c r="O23" s="2"/>
      <c r="P23" s="2"/>
      <c r="Q23" s="2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2"/>
      <c r="I24" s="2"/>
      <c r="J24" s="2"/>
      <c r="K24" s="2"/>
      <c r="L24" s="2"/>
      <c r="M24" s="2"/>
      <c r="N24" s="2"/>
      <c r="O24" s="2"/>
      <c r="P24" s="2"/>
      <c r="Q24" s="2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</sheetData>
  <mergeCells count="6">
    <mergeCell ref="B16:C16"/>
    <mergeCell ref="B17:C17"/>
    <mergeCell ref="E17:F17"/>
    <mergeCell ref="B18:C18"/>
    <mergeCell ref="B19:C19"/>
    <mergeCell ref="B21:D21"/>
  </mergeCells>
  <hyperlinks>
    <hyperlink ref="A22:B22" r:id="rId2" display="不得以任何形式复制"/>
  </hyperlink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Thu nhập</vt:lpstr>
      <vt:lpstr>Chi tiêu</vt:lpstr>
      <vt:lpstr>Tổng hợp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NGUYENPHUQUYET</cp:lastModifiedBy>
  <dcterms:created xsi:type="dcterms:W3CDTF">2025-03-18T09:41:00Z</dcterms:created>
  <dcterms:modified xsi:type="dcterms:W3CDTF">2025-03-18T13:18:27Z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FC8BEECF179E4D88B158272289669C11_12</vt:lpwstr>
  </property>
  <property fmtid="{D5CDD505-2E9C-101B-9397-08002B2CF9AE}" pid="3" name="KSOProductBuildVer">
    <vt:lpwstr>2052-12.1.0.20305</vt:lpwstr>
  </property>
</Properties>
</file>