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CF07F49B-329B-4AC9-BF35-88839C0DA8B6}" xr6:coauthVersionLast="36" xr6:coauthVersionMax="36" xr10:uidLastSave="{00000000-0000-0000-0000-000000000000}"/>
  <bookViews>
    <workbookView minimized="1" xWindow="0" yWindow="0" windowWidth="22395" windowHeight="7980" activeTab="5" xr2:uid="{1B18DA25-F1EF-4ABA-BB88-B6182D90A704}"/>
    <workbookView xWindow="0" yWindow="0" windowWidth="10230" windowHeight="4395" xr2:uid="{EA98C625-BB4D-4F06-90C9-D545E69CD49A}"/>
  </bookViews>
  <sheets>
    <sheet name="Summary" sheetId="9" r:id="rId1"/>
    <sheet name="T-CAL" sheetId="1" r:id="rId2"/>
    <sheet name="T-VAL" sheetId="2" r:id="rId3"/>
    <sheet name="A-CAL" sheetId="3" r:id="rId4"/>
    <sheet name="A-VAL" sheetId="4" r:id="rId5"/>
    <sheet name="B-CAL" sheetId="6" r:id="rId6"/>
    <sheet name="B-VAL" sheetId="5" r:id="rId7"/>
    <sheet name="C-CAL" sheetId="8" r:id="rId8"/>
    <sheet name="C-VAL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1" i="6" l="1"/>
  <c r="C171" i="6"/>
  <c r="BG1" i="8"/>
  <c r="BL1" i="8"/>
  <c r="AZ126" i="8"/>
  <c r="AZ127" i="8"/>
  <c r="AZ128" i="8"/>
  <c r="AZ129" i="8"/>
  <c r="AZ125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01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" i="8"/>
  <c r="AZ4" i="8"/>
  <c r="AZ5" i="8"/>
  <c r="AZ6" i="8"/>
  <c r="AZ7" i="8"/>
  <c r="AZ8" i="8"/>
  <c r="AZ3" i="8"/>
  <c r="AU1" i="8"/>
  <c r="AT1" i="8"/>
  <c r="BJ18" i="6"/>
  <c r="BJ17" i="6"/>
  <c r="BJ10" i="6"/>
  <c r="BJ11" i="6"/>
  <c r="BJ12" i="6"/>
  <c r="BJ13" i="6"/>
  <c r="BJ14" i="6"/>
  <c r="BJ15" i="6"/>
  <c r="BJ16" i="6"/>
  <c r="BJ9" i="6"/>
  <c r="AA4" i="7"/>
  <c r="AB4" i="7"/>
  <c r="AC4" i="7"/>
  <c r="AD4" i="7"/>
  <c r="AE4" i="7"/>
  <c r="AF4" i="7"/>
  <c r="AG4" i="7"/>
  <c r="AH4" i="7"/>
  <c r="AA5" i="7"/>
  <c r="AB5" i="7"/>
  <c r="AC5" i="7"/>
  <c r="AD5" i="7"/>
  <c r="AE5" i="7"/>
  <c r="AF5" i="7"/>
  <c r="AG5" i="7"/>
  <c r="AH5" i="7"/>
  <c r="AA6" i="7"/>
  <c r="AB6" i="7"/>
  <c r="AC6" i="7"/>
  <c r="AD6" i="7"/>
  <c r="AE6" i="7"/>
  <c r="AF6" i="7"/>
  <c r="AG6" i="7"/>
  <c r="AH6" i="7"/>
  <c r="AA7" i="7"/>
  <c r="AB7" i="7"/>
  <c r="AC7" i="7"/>
  <c r="AD7" i="7"/>
  <c r="AE7" i="7"/>
  <c r="AF7" i="7"/>
  <c r="AG7" i="7"/>
  <c r="AH7" i="7"/>
  <c r="AA8" i="7"/>
  <c r="AB8" i="7"/>
  <c r="AC8" i="7"/>
  <c r="AD8" i="7"/>
  <c r="AE8" i="7"/>
  <c r="AF8" i="7"/>
  <c r="AG8" i="7"/>
  <c r="AH8" i="7"/>
  <c r="AA9" i="7"/>
  <c r="AB9" i="7"/>
  <c r="AC9" i="7"/>
  <c r="AD9" i="7"/>
  <c r="AE9" i="7"/>
  <c r="AF9" i="7"/>
  <c r="AG9" i="7"/>
  <c r="AH9" i="7"/>
  <c r="AA10" i="7"/>
  <c r="AB10" i="7"/>
  <c r="AC10" i="7"/>
  <c r="AD10" i="7"/>
  <c r="AE10" i="7"/>
  <c r="AF10" i="7"/>
  <c r="AG10" i="7"/>
  <c r="AH10" i="7"/>
  <c r="AA11" i="7"/>
  <c r="AB11" i="7"/>
  <c r="AC11" i="7"/>
  <c r="AD11" i="7"/>
  <c r="AE11" i="7"/>
  <c r="AF11" i="7"/>
  <c r="AG11" i="7"/>
  <c r="AH11" i="7"/>
  <c r="AA12" i="7"/>
  <c r="AB12" i="7"/>
  <c r="AC12" i="7"/>
  <c r="AD12" i="7"/>
  <c r="AE12" i="7"/>
  <c r="AF12" i="7"/>
  <c r="AG12" i="7"/>
  <c r="AH12" i="7"/>
  <c r="AA13" i="7"/>
  <c r="AB13" i="7"/>
  <c r="AC13" i="7"/>
  <c r="AD13" i="7"/>
  <c r="AE13" i="7"/>
  <c r="AF13" i="7"/>
  <c r="AG13" i="7"/>
  <c r="AH13" i="7"/>
  <c r="AA14" i="7"/>
  <c r="AB14" i="7"/>
  <c r="AC14" i="7"/>
  <c r="AD14" i="7"/>
  <c r="AE14" i="7"/>
  <c r="AF14" i="7"/>
  <c r="AG14" i="7"/>
  <c r="AH14" i="7"/>
  <c r="AA15" i="7"/>
  <c r="AB15" i="7"/>
  <c r="AC15" i="7"/>
  <c r="AD15" i="7"/>
  <c r="AE15" i="7"/>
  <c r="AF15" i="7"/>
  <c r="AG15" i="7"/>
  <c r="AH15" i="7"/>
  <c r="AA16" i="7"/>
  <c r="AB16" i="7"/>
  <c r="AC16" i="7"/>
  <c r="AD16" i="7"/>
  <c r="AE16" i="7"/>
  <c r="AF16" i="7"/>
  <c r="AG16" i="7"/>
  <c r="AH16" i="7"/>
  <c r="AA17" i="7"/>
  <c r="AB17" i="7"/>
  <c r="AC17" i="7"/>
  <c r="AD17" i="7"/>
  <c r="AE17" i="7"/>
  <c r="AF17" i="7"/>
  <c r="AG17" i="7"/>
  <c r="AH17" i="7"/>
  <c r="AA18" i="7"/>
  <c r="AB18" i="7"/>
  <c r="AC18" i="7"/>
  <c r="AD18" i="7"/>
  <c r="AE18" i="7"/>
  <c r="AF18" i="7"/>
  <c r="AG18" i="7"/>
  <c r="AH18" i="7"/>
  <c r="AA19" i="7"/>
  <c r="AB19" i="7"/>
  <c r="AC19" i="7"/>
  <c r="AD19" i="7"/>
  <c r="AE19" i="7"/>
  <c r="AF19" i="7"/>
  <c r="AG19" i="7"/>
  <c r="AH19" i="7"/>
  <c r="AA20" i="7"/>
  <c r="AB20" i="7"/>
  <c r="AC20" i="7"/>
  <c r="AD20" i="7"/>
  <c r="AE20" i="7"/>
  <c r="AF20" i="7"/>
  <c r="AG20" i="7"/>
  <c r="AH20" i="7"/>
  <c r="AA21" i="7"/>
  <c r="AB21" i="7"/>
  <c r="AC21" i="7"/>
  <c r="AD21" i="7"/>
  <c r="AE21" i="7"/>
  <c r="AF21" i="7"/>
  <c r="AG21" i="7"/>
  <c r="AH21" i="7"/>
  <c r="AA22" i="7"/>
  <c r="AB22" i="7"/>
  <c r="AC22" i="7"/>
  <c r="AD22" i="7"/>
  <c r="AE22" i="7"/>
  <c r="AF22" i="7"/>
  <c r="AG22" i="7"/>
  <c r="AH22" i="7"/>
  <c r="AA23" i="7"/>
  <c r="AB23" i="7"/>
  <c r="AC23" i="7"/>
  <c r="AD23" i="7"/>
  <c r="AE23" i="7"/>
  <c r="AF23" i="7"/>
  <c r="AG23" i="7"/>
  <c r="AH23" i="7"/>
  <c r="AA24" i="7"/>
  <c r="AB24" i="7"/>
  <c r="AC24" i="7"/>
  <c r="AD24" i="7"/>
  <c r="AE24" i="7"/>
  <c r="AF24" i="7"/>
  <c r="AG24" i="7"/>
  <c r="AH24" i="7"/>
  <c r="AA25" i="7"/>
  <c r="AB25" i="7"/>
  <c r="AC25" i="7"/>
  <c r="AD25" i="7"/>
  <c r="AE25" i="7"/>
  <c r="AF25" i="7"/>
  <c r="AG25" i="7"/>
  <c r="AH25" i="7"/>
  <c r="AA26" i="7"/>
  <c r="AB26" i="7"/>
  <c r="AC26" i="7"/>
  <c r="AD26" i="7"/>
  <c r="AE26" i="7"/>
  <c r="AF26" i="7"/>
  <c r="AG26" i="7"/>
  <c r="AH26" i="7"/>
  <c r="AA27" i="7"/>
  <c r="AB27" i="7"/>
  <c r="AC27" i="7"/>
  <c r="AD27" i="7"/>
  <c r="AE27" i="7"/>
  <c r="AF27" i="7"/>
  <c r="AG27" i="7"/>
  <c r="AH27" i="7"/>
  <c r="AA28" i="7"/>
  <c r="AB28" i="7"/>
  <c r="AC28" i="7"/>
  <c r="AD28" i="7"/>
  <c r="AE28" i="7"/>
  <c r="AF28" i="7"/>
  <c r="AG28" i="7"/>
  <c r="AH28" i="7"/>
  <c r="AA29" i="7"/>
  <c r="AB29" i="7"/>
  <c r="AC29" i="7"/>
  <c r="AD29" i="7"/>
  <c r="AE29" i="7"/>
  <c r="AF29" i="7"/>
  <c r="AG29" i="7"/>
  <c r="AH29" i="7"/>
  <c r="AA30" i="7"/>
  <c r="AB30" i="7"/>
  <c r="AC30" i="7"/>
  <c r="AD30" i="7"/>
  <c r="AE30" i="7"/>
  <c r="AF30" i="7"/>
  <c r="AG30" i="7"/>
  <c r="AH30" i="7"/>
  <c r="AA31" i="7"/>
  <c r="AB31" i="7"/>
  <c r="AC31" i="7"/>
  <c r="AD31" i="7"/>
  <c r="AE31" i="7"/>
  <c r="AF31" i="7"/>
  <c r="AG31" i="7"/>
  <c r="AH31" i="7"/>
  <c r="AA32" i="7"/>
  <c r="AB32" i="7"/>
  <c r="AC32" i="7"/>
  <c r="AD32" i="7"/>
  <c r="AE32" i="7"/>
  <c r="AF32" i="7"/>
  <c r="AG32" i="7"/>
  <c r="AH32" i="7"/>
  <c r="AA33" i="7"/>
  <c r="AB33" i="7"/>
  <c r="AC33" i="7"/>
  <c r="AD33" i="7"/>
  <c r="AE33" i="7"/>
  <c r="AF33" i="7"/>
  <c r="AG33" i="7"/>
  <c r="AH33" i="7"/>
  <c r="AA34" i="7"/>
  <c r="AB34" i="7"/>
  <c r="AC34" i="7"/>
  <c r="AD34" i="7"/>
  <c r="AE34" i="7"/>
  <c r="AF34" i="7"/>
  <c r="AG34" i="7"/>
  <c r="AH34" i="7"/>
  <c r="AA35" i="7"/>
  <c r="AB35" i="7"/>
  <c r="AC35" i="7"/>
  <c r="AD35" i="7"/>
  <c r="AE35" i="7"/>
  <c r="AF35" i="7"/>
  <c r="AG35" i="7"/>
  <c r="AH35" i="7"/>
  <c r="AA36" i="7"/>
  <c r="AB36" i="7"/>
  <c r="AC36" i="7"/>
  <c r="AD36" i="7"/>
  <c r="AE36" i="7"/>
  <c r="AF36" i="7"/>
  <c r="AG36" i="7"/>
  <c r="AH36" i="7"/>
  <c r="AA37" i="7"/>
  <c r="AB37" i="7"/>
  <c r="AC37" i="7"/>
  <c r="AD37" i="7"/>
  <c r="AE37" i="7"/>
  <c r="AF37" i="7"/>
  <c r="AG37" i="7"/>
  <c r="AH37" i="7"/>
  <c r="AA38" i="7"/>
  <c r="AB38" i="7"/>
  <c r="AC38" i="7"/>
  <c r="AD38" i="7"/>
  <c r="AE38" i="7"/>
  <c r="AF38" i="7"/>
  <c r="AG38" i="7"/>
  <c r="AH38" i="7"/>
  <c r="AA39" i="7"/>
  <c r="AB39" i="7"/>
  <c r="AC39" i="7"/>
  <c r="AD39" i="7"/>
  <c r="AE39" i="7"/>
  <c r="AF39" i="7"/>
  <c r="AG39" i="7"/>
  <c r="AH39" i="7"/>
  <c r="AA40" i="7"/>
  <c r="AB40" i="7"/>
  <c r="AC40" i="7"/>
  <c r="AD40" i="7"/>
  <c r="AE40" i="7"/>
  <c r="AF40" i="7"/>
  <c r="AG40" i="7"/>
  <c r="AH40" i="7"/>
  <c r="AA41" i="7"/>
  <c r="AB41" i="7"/>
  <c r="AC41" i="7"/>
  <c r="AD41" i="7"/>
  <c r="AE41" i="7"/>
  <c r="AF41" i="7"/>
  <c r="AG41" i="7"/>
  <c r="AH41" i="7"/>
  <c r="AA42" i="7"/>
  <c r="AB42" i="7"/>
  <c r="AC42" i="7"/>
  <c r="AD42" i="7"/>
  <c r="AE42" i="7"/>
  <c r="AF42" i="7"/>
  <c r="AG42" i="7"/>
  <c r="AH42" i="7"/>
  <c r="AA43" i="7"/>
  <c r="AB43" i="7"/>
  <c r="AC43" i="7"/>
  <c r="AD43" i="7"/>
  <c r="AE43" i="7"/>
  <c r="AF43" i="7"/>
  <c r="AG43" i="7"/>
  <c r="AH43" i="7"/>
  <c r="AA44" i="7"/>
  <c r="AB44" i="7"/>
  <c r="AC44" i="7"/>
  <c r="AD44" i="7"/>
  <c r="AE44" i="7"/>
  <c r="AF44" i="7"/>
  <c r="AG44" i="7"/>
  <c r="AH44" i="7"/>
  <c r="AA45" i="7"/>
  <c r="AB45" i="7"/>
  <c r="AC45" i="7"/>
  <c r="AD45" i="7"/>
  <c r="AE45" i="7"/>
  <c r="AF45" i="7"/>
  <c r="AG45" i="7"/>
  <c r="AH45" i="7"/>
  <c r="AA46" i="7"/>
  <c r="AB46" i="7"/>
  <c r="AC46" i="7"/>
  <c r="AD46" i="7"/>
  <c r="AE46" i="7"/>
  <c r="AF46" i="7"/>
  <c r="AG46" i="7"/>
  <c r="AH46" i="7"/>
  <c r="AA47" i="7"/>
  <c r="AB47" i="7"/>
  <c r="AC47" i="7"/>
  <c r="AD47" i="7"/>
  <c r="AE47" i="7"/>
  <c r="AF47" i="7"/>
  <c r="AG47" i="7"/>
  <c r="AH47" i="7"/>
  <c r="AA48" i="7"/>
  <c r="AB48" i="7"/>
  <c r="AC48" i="7"/>
  <c r="AD48" i="7"/>
  <c r="AE48" i="7"/>
  <c r="AF48" i="7"/>
  <c r="AG48" i="7"/>
  <c r="AH48" i="7"/>
  <c r="AA49" i="7"/>
  <c r="AB49" i="7"/>
  <c r="AC49" i="7"/>
  <c r="AD49" i="7"/>
  <c r="AE49" i="7"/>
  <c r="AF49" i="7"/>
  <c r="AG49" i="7"/>
  <c r="AH49" i="7"/>
  <c r="AA50" i="7"/>
  <c r="AB50" i="7"/>
  <c r="AC50" i="7"/>
  <c r="AD50" i="7"/>
  <c r="AE50" i="7"/>
  <c r="AF50" i="7"/>
  <c r="AG50" i="7"/>
  <c r="AH50" i="7"/>
  <c r="AA51" i="7"/>
  <c r="AB51" i="7"/>
  <c r="AC51" i="7"/>
  <c r="AD51" i="7"/>
  <c r="AE51" i="7"/>
  <c r="AF51" i="7"/>
  <c r="AG51" i="7"/>
  <c r="AH51" i="7"/>
  <c r="AA52" i="7"/>
  <c r="AB52" i="7"/>
  <c r="AC52" i="7"/>
  <c r="AD52" i="7"/>
  <c r="AE52" i="7"/>
  <c r="AF52" i="7"/>
  <c r="AG52" i="7"/>
  <c r="AH52" i="7"/>
  <c r="AA53" i="7"/>
  <c r="AB53" i="7"/>
  <c r="AC53" i="7"/>
  <c r="AD53" i="7"/>
  <c r="AE53" i="7"/>
  <c r="AF53" i="7"/>
  <c r="AG53" i="7"/>
  <c r="AH53" i="7"/>
  <c r="AA54" i="7"/>
  <c r="AB54" i="7"/>
  <c r="AC54" i="7"/>
  <c r="AD54" i="7"/>
  <c r="AE54" i="7"/>
  <c r="AF54" i="7"/>
  <c r="AG54" i="7"/>
  <c r="AH54" i="7"/>
  <c r="AA55" i="7"/>
  <c r="AB55" i="7"/>
  <c r="AC55" i="7"/>
  <c r="AD55" i="7"/>
  <c r="AE55" i="7"/>
  <c r="AF55" i="7"/>
  <c r="AG55" i="7"/>
  <c r="AH55" i="7"/>
  <c r="AA56" i="7"/>
  <c r="AB56" i="7"/>
  <c r="AC56" i="7"/>
  <c r="AD56" i="7"/>
  <c r="AE56" i="7"/>
  <c r="AF56" i="7"/>
  <c r="AG56" i="7"/>
  <c r="AH56" i="7"/>
  <c r="AA57" i="7"/>
  <c r="AB57" i="7"/>
  <c r="AC57" i="7"/>
  <c r="AD57" i="7"/>
  <c r="AE57" i="7"/>
  <c r="AF57" i="7"/>
  <c r="AG57" i="7"/>
  <c r="AH57" i="7"/>
  <c r="AA58" i="7"/>
  <c r="AB58" i="7"/>
  <c r="AC58" i="7"/>
  <c r="AD58" i="7"/>
  <c r="AE58" i="7"/>
  <c r="AF58" i="7"/>
  <c r="AG58" i="7"/>
  <c r="AH58" i="7"/>
  <c r="AA59" i="7"/>
  <c r="AB59" i="7"/>
  <c r="AC59" i="7"/>
  <c r="AD59" i="7"/>
  <c r="AE59" i="7"/>
  <c r="AF59" i="7"/>
  <c r="AG59" i="7"/>
  <c r="AH59" i="7"/>
  <c r="AA60" i="7"/>
  <c r="AB60" i="7"/>
  <c r="AC60" i="7"/>
  <c r="AD60" i="7"/>
  <c r="AE60" i="7"/>
  <c r="AF60" i="7"/>
  <c r="AG60" i="7"/>
  <c r="AH60" i="7"/>
  <c r="AA61" i="7"/>
  <c r="AB61" i="7"/>
  <c r="AC61" i="7"/>
  <c r="AD61" i="7"/>
  <c r="AE61" i="7"/>
  <c r="AF61" i="7"/>
  <c r="AG61" i="7"/>
  <c r="AH61" i="7"/>
  <c r="AA62" i="7"/>
  <c r="AB62" i="7"/>
  <c r="AC62" i="7"/>
  <c r="AD62" i="7"/>
  <c r="AE62" i="7"/>
  <c r="AF62" i="7"/>
  <c r="AG62" i="7"/>
  <c r="AH62" i="7"/>
  <c r="AA63" i="7"/>
  <c r="AB63" i="7"/>
  <c r="AC63" i="7"/>
  <c r="AD63" i="7"/>
  <c r="AE63" i="7"/>
  <c r="AF63" i="7"/>
  <c r="AG63" i="7"/>
  <c r="AH63" i="7"/>
  <c r="AA64" i="7"/>
  <c r="AB64" i="7"/>
  <c r="AC64" i="7"/>
  <c r="AD64" i="7"/>
  <c r="AE64" i="7"/>
  <c r="AF64" i="7"/>
  <c r="AG64" i="7"/>
  <c r="AH64" i="7"/>
  <c r="AA65" i="7"/>
  <c r="AB65" i="7"/>
  <c r="AC65" i="7"/>
  <c r="AD65" i="7"/>
  <c r="AE65" i="7"/>
  <c r="AF65" i="7"/>
  <c r="AG65" i="7"/>
  <c r="AH65" i="7"/>
  <c r="AA66" i="7"/>
  <c r="AB66" i="7"/>
  <c r="AC66" i="7"/>
  <c r="AD66" i="7"/>
  <c r="AE66" i="7"/>
  <c r="AF66" i="7"/>
  <c r="AG66" i="7"/>
  <c r="AH66" i="7"/>
  <c r="AA67" i="7"/>
  <c r="AB67" i="7"/>
  <c r="AC67" i="7"/>
  <c r="AD67" i="7"/>
  <c r="AE67" i="7"/>
  <c r="AF67" i="7"/>
  <c r="AG67" i="7"/>
  <c r="AH67" i="7"/>
  <c r="AA68" i="7"/>
  <c r="AB68" i="7"/>
  <c r="AC68" i="7"/>
  <c r="AD68" i="7"/>
  <c r="AE68" i="7"/>
  <c r="AF68" i="7"/>
  <c r="AG68" i="7"/>
  <c r="AH68" i="7"/>
  <c r="AA69" i="7"/>
  <c r="AB69" i="7"/>
  <c r="AC69" i="7"/>
  <c r="AD69" i="7"/>
  <c r="AE69" i="7"/>
  <c r="AF69" i="7"/>
  <c r="AG69" i="7"/>
  <c r="AH69" i="7"/>
  <c r="AA70" i="7"/>
  <c r="AB70" i="7"/>
  <c r="AC70" i="7"/>
  <c r="AD70" i="7"/>
  <c r="AE70" i="7"/>
  <c r="AF70" i="7"/>
  <c r="AG70" i="7"/>
  <c r="AH70" i="7"/>
  <c r="AA71" i="7"/>
  <c r="AB71" i="7"/>
  <c r="AC71" i="7"/>
  <c r="AD71" i="7"/>
  <c r="AE71" i="7"/>
  <c r="AF71" i="7"/>
  <c r="AG71" i="7"/>
  <c r="AH71" i="7"/>
  <c r="AA72" i="7"/>
  <c r="AB72" i="7"/>
  <c r="AC72" i="7"/>
  <c r="AD72" i="7"/>
  <c r="AE72" i="7"/>
  <c r="AF72" i="7"/>
  <c r="AG72" i="7"/>
  <c r="AH72" i="7"/>
  <c r="AA73" i="7"/>
  <c r="AB73" i="7"/>
  <c r="AC73" i="7"/>
  <c r="AD73" i="7"/>
  <c r="AE73" i="7"/>
  <c r="AF73" i="7"/>
  <c r="AG73" i="7"/>
  <c r="AH73" i="7"/>
  <c r="AA74" i="7"/>
  <c r="AB74" i="7"/>
  <c r="AC74" i="7"/>
  <c r="AD74" i="7"/>
  <c r="AE74" i="7"/>
  <c r="AF74" i="7"/>
  <c r="AG74" i="7"/>
  <c r="AH74" i="7"/>
  <c r="AA75" i="7"/>
  <c r="AB75" i="7"/>
  <c r="AC75" i="7"/>
  <c r="AD75" i="7"/>
  <c r="AE75" i="7"/>
  <c r="AF75" i="7"/>
  <c r="AG75" i="7"/>
  <c r="AH75" i="7"/>
  <c r="AA76" i="7"/>
  <c r="AB76" i="7"/>
  <c r="AC76" i="7"/>
  <c r="AD76" i="7"/>
  <c r="AE76" i="7"/>
  <c r="AF76" i="7"/>
  <c r="AG76" i="7"/>
  <c r="AH76" i="7"/>
  <c r="AA77" i="7"/>
  <c r="AB77" i="7"/>
  <c r="AC77" i="7"/>
  <c r="AD77" i="7"/>
  <c r="AE77" i="7"/>
  <c r="AF77" i="7"/>
  <c r="AG77" i="7"/>
  <c r="AH77" i="7"/>
  <c r="AA78" i="7"/>
  <c r="AB78" i="7"/>
  <c r="AC78" i="7"/>
  <c r="AD78" i="7"/>
  <c r="AE78" i="7"/>
  <c r="AF78" i="7"/>
  <c r="AG78" i="7"/>
  <c r="AH78" i="7"/>
  <c r="AA79" i="7"/>
  <c r="AB79" i="7"/>
  <c r="AC79" i="7"/>
  <c r="AD79" i="7"/>
  <c r="AE79" i="7"/>
  <c r="AF79" i="7"/>
  <c r="AG79" i="7"/>
  <c r="AH79" i="7"/>
  <c r="AA80" i="7"/>
  <c r="AB80" i="7"/>
  <c r="AC80" i="7"/>
  <c r="AD80" i="7"/>
  <c r="AE80" i="7"/>
  <c r="AF80" i="7"/>
  <c r="AG80" i="7"/>
  <c r="AH80" i="7"/>
  <c r="AA81" i="7"/>
  <c r="AB81" i="7"/>
  <c r="AC81" i="7"/>
  <c r="AD81" i="7"/>
  <c r="AE81" i="7"/>
  <c r="AF81" i="7"/>
  <c r="AG81" i="7"/>
  <c r="AH81" i="7"/>
  <c r="AA82" i="7"/>
  <c r="AB82" i="7"/>
  <c r="AC82" i="7"/>
  <c r="AD82" i="7"/>
  <c r="AE82" i="7"/>
  <c r="AF82" i="7"/>
  <c r="AG82" i="7"/>
  <c r="AH82" i="7"/>
  <c r="AA83" i="7"/>
  <c r="AB83" i="7"/>
  <c r="AC83" i="7"/>
  <c r="AD83" i="7"/>
  <c r="AE83" i="7"/>
  <c r="AF83" i="7"/>
  <c r="AG83" i="7"/>
  <c r="AH83" i="7"/>
  <c r="AA84" i="7"/>
  <c r="AB84" i="7"/>
  <c r="AC84" i="7"/>
  <c r="AD84" i="7"/>
  <c r="AE84" i="7"/>
  <c r="AF84" i="7"/>
  <c r="AG84" i="7"/>
  <c r="AH84" i="7"/>
  <c r="AA85" i="7"/>
  <c r="AB85" i="7"/>
  <c r="AC85" i="7"/>
  <c r="AD85" i="7"/>
  <c r="AE85" i="7"/>
  <c r="AF85" i="7"/>
  <c r="AG85" i="7"/>
  <c r="AH85" i="7"/>
  <c r="AA86" i="7"/>
  <c r="AB86" i="7"/>
  <c r="AC86" i="7"/>
  <c r="AD86" i="7"/>
  <c r="AE86" i="7"/>
  <c r="AF86" i="7"/>
  <c r="AG86" i="7"/>
  <c r="AH86" i="7"/>
  <c r="AA87" i="7"/>
  <c r="AB87" i="7"/>
  <c r="AC87" i="7"/>
  <c r="AD87" i="7"/>
  <c r="AE87" i="7"/>
  <c r="AF87" i="7"/>
  <c r="AG87" i="7"/>
  <c r="AH87" i="7"/>
  <c r="AA88" i="7"/>
  <c r="AB88" i="7"/>
  <c r="AC88" i="7"/>
  <c r="AD88" i="7"/>
  <c r="AE88" i="7"/>
  <c r="AF88" i="7"/>
  <c r="AG88" i="7"/>
  <c r="AH88" i="7"/>
  <c r="AA89" i="7"/>
  <c r="AB89" i="7"/>
  <c r="AC89" i="7"/>
  <c r="AD89" i="7"/>
  <c r="AE89" i="7"/>
  <c r="AF89" i="7"/>
  <c r="AG89" i="7"/>
  <c r="AH89" i="7"/>
  <c r="AA90" i="7"/>
  <c r="AB90" i="7"/>
  <c r="AC90" i="7"/>
  <c r="AD90" i="7"/>
  <c r="AE90" i="7"/>
  <c r="AF90" i="7"/>
  <c r="AG90" i="7"/>
  <c r="AH90" i="7"/>
  <c r="AA91" i="7"/>
  <c r="AB91" i="7"/>
  <c r="AC91" i="7"/>
  <c r="AD91" i="7"/>
  <c r="AE91" i="7"/>
  <c r="AF91" i="7"/>
  <c r="AG91" i="7"/>
  <c r="AH91" i="7"/>
  <c r="AA92" i="7"/>
  <c r="AB92" i="7"/>
  <c r="AC92" i="7"/>
  <c r="AD92" i="7"/>
  <c r="AE92" i="7"/>
  <c r="AF92" i="7"/>
  <c r="AG92" i="7"/>
  <c r="AH92" i="7"/>
  <c r="AA93" i="7"/>
  <c r="AB93" i="7"/>
  <c r="AC93" i="7"/>
  <c r="AD93" i="7"/>
  <c r="AE93" i="7"/>
  <c r="AF93" i="7"/>
  <c r="AG93" i="7"/>
  <c r="AH93" i="7"/>
  <c r="AA94" i="7"/>
  <c r="AB94" i="7"/>
  <c r="AC94" i="7"/>
  <c r="AD94" i="7"/>
  <c r="AE94" i="7"/>
  <c r="AF94" i="7"/>
  <c r="AG94" i="7"/>
  <c r="AH94" i="7"/>
  <c r="AA95" i="7"/>
  <c r="AB95" i="7"/>
  <c r="AC95" i="7"/>
  <c r="AD95" i="7"/>
  <c r="AE95" i="7"/>
  <c r="AF95" i="7"/>
  <c r="AG95" i="7"/>
  <c r="AH95" i="7"/>
  <c r="AA96" i="7"/>
  <c r="AB96" i="7"/>
  <c r="AC96" i="7"/>
  <c r="AD96" i="7"/>
  <c r="AE96" i="7"/>
  <c r="AF96" i="7"/>
  <c r="AG96" i="7"/>
  <c r="AH96" i="7"/>
  <c r="AA97" i="7"/>
  <c r="AB97" i="7"/>
  <c r="AC97" i="7"/>
  <c r="AD97" i="7"/>
  <c r="AE97" i="7"/>
  <c r="AF97" i="7"/>
  <c r="AG97" i="7"/>
  <c r="AH97" i="7"/>
  <c r="AA98" i="7"/>
  <c r="AB98" i="7"/>
  <c r="AC98" i="7"/>
  <c r="AD98" i="7"/>
  <c r="AE98" i="7"/>
  <c r="AF98" i="7"/>
  <c r="AG98" i="7"/>
  <c r="AH98" i="7"/>
  <c r="AA99" i="7"/>
  <c r="AB99" i="7"/>
  <c r="AC99" i="7"/>
  <c r="AD99" i="7"/>
  <c r="AE99" i="7"/>
  <c r="AF99" i="7"/>
  <c r="AG99" i="7"/>
  <c r="AH99" i="7"/>
  <c r="AF3" i="7"/>
  <c r="AH3" i="7"/>
  <c r="AG3" i="7"/>
  <c r="AE3" i="7"/>
  <c r="AD3" i="7"/>
  <c r="AA3" i="7"/>
  <c r="AB3" i="7"/>
  <c r="AC3" i="7"/>
  <c r="Z3" i="7"/>
  <c r="B1" i="7"/>
  <c r="C1" i="7"/>
  <c r="AA4" i="8"/>
  <c r="AB4" i="8"/>
  <c r="AC4" i="8"/>
  <c r="AD4" i="8"/>
  <c r="AE4" i="8"/>
  <c r="AF4" i="8"/>
  <c r="AG4" i="8"/>
  <c r="AH4" i="8"/>
  <c r="AA5" i="8"/>
  <c r="AB5" i="8"/>
  <c r="AC5" i="8"/>
  <c r="AD5" i="8"/>
  <c r="AE5" i="8"/>
  <c r="AF5" i="8"/>
  <c r="AG5" i="8"/>
  <c r="AH5" i="8"/>
  <c r="AA6" i="8"/>
  <c r="AB6" i="8"/>
  <c r="AC6" i="8"/>
  <c r="AD6" i="8"/>
  <c r="AE6" i="8"/>
  <c r="AF6" i="8"/>
  <c r="AG6" i="8"/>
  <c r="AH6" i="8"/>
  <c r="AA7" i="8"/>
  <c r="AB7" i="8"/>
  <c r="AC7" i="8"/>
  <c r="AD7" i="8"/>
  <c r="AE7" i="8"/>
  <c r="AF7" i="8"/>
  <c r="AG7" i="8"/>
  <c r="AH7" i="8"/>
  <c r="AA8" i="8"/>
  <c r="AB8" i="8"/>
  <c r="AC8" i="8"/>
  <c r="AD8" i="8"/>
  <c r="AE8" i="8"/>
  <c r="AF8" i="8"/>
  <c r="AG8" i="8"/>
  <c r="AH8" i="8"/>
  <c r="AA9" i="8"/>
  <c r="AB9" i="8"/>
  <c r="AC9" i="8"/>
  <c r="AD9" i="8"/>
  <c r="AE9" i="8"/>
  <c r="AF9" i="8"/>
  <c r="AG9" i="8"/>
  <c r="AH9" i="8"/>
  <c r="AA10" i="8"/>
  <c r="AB10" i="8"/>
  <c r="AC10" i="8"/>
  <c r="AD10" i="8"/>
  <c r="AE10" i="8"/>
  <c r="AF10" i="8"/>
  <c r="AG10" i="8"/>
  <c r="AH10" i="8"/>
  <c r="AA11" i="8"/>
  <c r="AB11" i="8"/>
  <c r="AC11" i="8"/>
  <c r="AD11" i="8"/>
  <c r="AE11" i="8"/>
  <c r="AF11" i="8"/>
  <c r="AG11" i="8"/>
  <c r="AH11" i="8"/>
  <c r="AA12" i="8"/>
  <c r="AB12" i="8"/>
  <c r="AC12" i="8"/>
  <c r="AD12" i="8"/>
  <c r="AE12" i="8"/>
  <c r="AF12" i="8"/>
  <c r="AG12" i="8"/>
  <c r="AH12" i="8"/>
  <c r="AA13" i="8"/>
  <c r="AB13" i="8"/>
  <c r="AC13" i="8"/>
  <c r="AD13" i="8"/>
  <c r="AE13" i="8"/>
  <c r="AF13" i="8"/>
  <c r="AG13" i="8"/>
  <c r="AH13" i="8"/>
  <c r="AA14" i="8"/>
  <c r="AB14" i="8"/>
  <c r="AC14" i="8"/>
  <c r="AD14" i="8"/>
  <c r="AE14" i="8"/>
  <c r="AF14" i="8"/>
  <c r="AG14" i="8"/>
  <c r="AH14" i="8"/>
  <c r="AA15" i="8"/>
  <c r="AB15" i="8"/>
  <c r="AC15" i="8"/>
  <c r="AD15" i="8"/>
  <c r="AE15" i="8"/>
  <c r="AF15" i="8"/>
  <c r="AG15" i="8"/>
  <c r="AH15" i="8"/>
  <c r="AA16" i="8"/>
  <c r="AB16" i="8"/>
  <c r="AC16" i="8"/>
  <c r="AD16" i="8"/>
  <c r="AE16" i="8"/>
  <c r="AF16" i="8"/>
  <c r="AG16" i="8"/>
  <c r="AH16" i="8"/>
  <c r="AA17" i="8"/>
  <c r="AB17" i="8"/>
  <c r="AC17" i="8"/>
  <c r="AD17" i="8"/>
  <c r="AE17" i="8"/>
  <c r="AF17" i="8"/>
  <c r="AG17" i="8"/>
  <c r="AH17" i="8"/>
  <c r="AA18" i="8"/>
  <c r="AB18" i="8"/>
  <c r="AC18" i="8"/>
  <c r="AD18" i="8"/>
  <c r="AE18" i="8"/>
  <c r="AF18" i="8"/>
  <c r="AG18" i="8"/>
  <c r="AH18" i="8"/>
  <c r="AA19" i="8"/>
  <c r="AB19" i="8"/>
  <c r="AC19" i="8"/>
  <c r="AD19" i="8"/>
  <c r="AE19" i="8"/>
  <c r="AF19" i="8"/>
  <c r="AG19" i="8"/>
  <c r="AH19" i="8"/>
  <c r="AA20" i="8"/>
  <c r="AB20" i="8"/>
  <c r="AC20" i="8"/>
  <c r="AD20" i="8"/>
  <c r="AE20" i="8"/>
  <c r="AF20" i="8"/>
  <c r="AG20" i="8"/>
  <c r="AH20" i="8"/>
  <c r="AA21" i="8"/>
  <c r="AB21" i="8"/>
  <c r="AC21" i="8"/>
  <c r="AD21" i="8"/>
  <c r="AE21" i="8"/>
  <c r="AF21" i="8"/>
  <c r="AG21" i="8"/>
  <c r="AH21" i="8"/>
  <c r="AA22" i="8"/>
  <c r="AB22" i="8"/>
  <c r="AC22" i="8"/>
  <c r="AD22" i="8"/>
  <c r="AE22" i="8"/>
  <c r="AF22" i="8"/>
  <c r="AG22" i="8"/>
  <c r="AH22" i="8"/>
  <c r="AA23" i="8"/>
  <c r="AB23" i="8"/>
  <c r="AC23" i="8"/>
  <c r="AD23" i="8"/>
  <c r="AE23" i="8"/>
  <c r="AF23" i="8"/>
  <c r="AG23" i="8"/>
  <c r="AH23" i="8"/>
  <c r="AA24" i="8"/>
  <c r="AB24" i="8"/>
  <c r="AC24" i="8"/>
  <c r="AD24" i="8"/>
  <c r="AE24" i="8"/>
  <c r="AF24" i="8"/>
  <c r="AG24" i="8"/>
  <c r="AH24" i="8"/>
  <c r="AA25" i="8"/>
  <c r="AB25" i="8"/>
  <c r="AC25" i="8"/>
  <c r="AD25" i="8"/>
  <c r="AE25" i="8"/>
  <c r="AF25" i="8"/>
  <c r="AG25" i="8"/>
  <c r="AH25" i="8"/>
  <c r="AA26" i="8"/>
  <c r="AB26" i="8"/>
  <c r="AC26" i="8"/>
  <c r="AD26" i="8"/>
  <c r="AE26" i="8"/>
  <c r="AF26" i="8"/>
  <c r="AG26" i="8"/>
  <c r="AH26" i="8"/>
  <c r="AA27" i="8"/>
  <c r="AB27" i="8"/>
  <c r="AC27" i="8"/>
  <c r="AD27" i="8"/>
  <c r="AE27" i="8"/>
  <c r="AF27" i="8"/>
  <c r="AG27" i="8"/>
  <c r="AH27" i="8"/>
  <c r="AA28" i="8"/>
  <c r="AB28" i="8"/>
  <c r="AC28" i="8"/>
  <c r="AD28" i="8"/>
  <c r="AE28" i="8"/>
  <c r="AF28" i="8"/>
  <c r="AG28" i="8"/>
  <c r="AH28" i="8"/>
  <c r="AA29" i="8"/>
  <c r="AB29" i="8"/>
  <c r="AC29" i="8"/>
  <c r="AD29" i="8"/>
  <c r="AE29" i="8"/>
  <c r="AF29" i="8"/>
  <c r="AG29" i="8"/>
  <c r="AH29" i="8"/>
  <c r="AA30" i="8"/>
  <c r="AB30" i="8"/>
  <c r="AC30" i="8"/>
  <c r="AD30" i="8"/>
  <c r="AE30" i="8"/>
  <c r="AF30" i="8"/>
  <c r="AG30" i="8"/>
  <c r="AH30" i="8"/>
  <c r="AA31" i="8"/>
  <c r="AB31" i="8"/>
  <c r="AC31" i="8"/>
  <c r="AD31" i="8"/>
  <c r="AE31" i="8"/>
  <c r="AF31" i="8"/>
  <c r="AG31" i="8"/>
  <c r="AH31" i="8"/>
  <c r="AA32" i="8"/>
  <c r="AB32" i="8"/>
  <c r="AC32" i="8"/>
  <c r="AD32" i="8"/>
  <c r="AE32" i="8"/>
  <c r="AF32" i="8"/>
  <c r="AG32" i="8"/>
  <c r="AH32" i="8"/>
  <c r="AA33" i="8"/>
  <c r="AB33" i="8"/>
  <c r="AC33" i="8"/>
  <c r="AD33" i="8"/>
  <c r="AE33" i="8"/>
  <c r="AF33" i="8"/>
  <c r="AG33" i="8"/>
  <c r="AH33" i="8"/>
  <c r="AA34" i="8"/>
  <c r="AB34" i="8"/>
  <c r="AC34" i="8"/>
  <c r="AD34" i="8"/>
  <c r="AE34" i="8"/>
  <c r="AF34" i="8"/>
  <c r="AG34" i="8"/>
  <c r="AH34" i="8"/>
  <c r="AA35" i="8"/>
  <c r="AB35" i="8"/>
  <c r="AC35" i="8"/>
  <c r="AD35" i="8"/>
  <c r="AE35" i="8"/>
  <c r="AF35" i="8"/>
  <c r="AG35" i="8"/>
  <c r="AH35" i="8"/>
  <c r="AA36" i="8"/>
  <c r="AB36" i="8"/>
  <c r="AC36" i="8"/>
  <c r="AD36" i="8"/>
  <c r="AE36" i="8"/>
  <c r="AF36" i="8"/>
  <c r="AG36" i="8"/>
  <c r="AH36" i="8"/>
  <c r="AA37" i="8"/>
  <c r="AB37" i="8"/>
  <c r="AC37" i="8"/>
  <c r="AD37" i="8"/>
  <c r="AE37" i="8"/>
  <c r="AF37" i="8"/>
  <c r="AG37" i="8"/>
  <c r="AH37" i="8"/>
  <c r="AA38" i="8"/>
  <c r="AB38" i="8"/>
  <c r="AC38" i="8"/>
  <c r="AD38" i="8"/>
  <c r="AE38" i="8"/>
  <c r="AF38" i="8"/>
  <c r="AG38" i="8"/>
  <c r="AH38" i="8"/>
  <c r="AA39" i="8"/>
  <c r="AB39" i="8"/>
  <c r="AC39" i="8"/>
  <c r="AD39" i="8"/>
  <c r="AE39" i="8"/>
  <c r="AF39" i="8"/>
  <c r="AG39" i="8"/>
  <c r="AH39" i="8"/>
  <c r="AA40" i="8"/>
  <c r="AB40" i="8"/>
  <c r="AC40" i="8"/>
  <c r="AD40" i="8"/>
  <c r="AE40" i="8"/>
  <c r="AF40" i="8"/>
  <c r="AG40" i="8"/>
  <c r="AH40" i="8"/>
  <c r="AA41" i="8"/>
  <c r="AB41" i="8"/>
  <c r="AC41" i="8"/>
  <c r="AD41" i="8"/>
  <c r="AE41" i="8"/>
  <c r="AF41" i="8"/>
  <c r="AG41" i="8"/>
  <c r="AH41" i="8"/>
  <c r="AA42" i="8"/>
  <c r="AB42" i="8"/>
  <c r="AC42" i="8"/>
  <c r="AD42" i="8"/>
  <c r="AE42" i="8"/>
  <c r="AF42" i="8"/>
  <c r="AG42" i="8"/>
  <c r="AH42" i="8"/>
  <c r="AA43" i="8"/>
  <c r="AB43" i="8"/>
  <c r="AC43" i="8"/>
  <c r="AD43" i="8"/>
  <c r="AE43" i="8"/>
  <c r="AF43" i="8"/>
  <c r="AG43" i="8"/>
  <c r="AH43" i="8"/>
  <c r="AA44" i="8"/>
  <c r="AB44" i="8"/>
  <c r="AC44" i="8"/>
  <c r="AD44" i="8"/>
  <c r="AE44" i="8"/>
  <c r="AF44" i="8"/>
  <c r="AG44" i="8"/>
  <c r="AH44" i="8"/>
  <c r="AA45" i="8"/>
  <c r="AB45" i="8"/>
  <c r="AC45" i="8"/>
  <c r="AD45" i="8"/>
  <c r="AE45" i="8"/>
  <c r="AF45" i="8"/>
  <c r="AG45" i="8"/>
  <c r="AH45" i="8"/>
  <c r="AA46" i="8"/>
  <c r="AB46" i="8"/>
  <c r="AC46" i="8"/>
  <c r="AD46" i="8"/>
  <c r="AE46" i="8"/>
  <c r="AF46" i="8"/>
  <c r="AG46" i="8"/>
  <c r="AH46" i="8"/>
  <c r="AA47" i="8"/>
  <c r="AB47" i="8"/>
  <c r="AC47" i="8"/>
  <c r="AD47" i="8"/>
  <c r="AE47" i="8"/>
  <c r="AF47" i="8"/>
  <c r="AG47" i="8"/>
  <c r="AH47" i="8"/>
  <c r="AA48" i="8"/>
  <c r="AB48" i="8"/>
  <c r="AC48" i="8"/>
  <c r="AD48" i="8"/>
  <c r="AE48" i="8"/>
  <c r="AF48" i="8"/>
  <c r="AG48" i="8"/>
  <c r="AH48" i="8"/>
  <c r="AA49" i="8"/>
  <c r="AB49" i="8"/>
  <c r="AC49" i="8"/>
  <c r="AD49" i="8"/>
  <c r="AE49" i="8"/>
  <c r="AF49" i="8"/>
  <c r="AG49" i="8"/>
  <c r="AH49" i="8"/>
  <c r="AA50" i="8"/>
  <c r="AB50" i="8"/>
  <c r="AC50" i="8"/>
  <c r="AD50" i="8"/>
  <c r="AE50" i="8"/>
  <c r="AF50" i="8"/>
  <c r="AG50" i="8"/>
  <c r="AH50" i="8"/>
  <c r="AA51" i="8"/>
  <c r="AB51" i="8"/>
  <c r="AC51" i="8"/>
  <c r="AD51" i="8"/>
  <c r="AE51" i="8"/>
  <c r="AF51" i="8"/>
  <c r="AG51" i="8"/>
  <c r="AH51" i="8"/>
  <c r="AA52" i="8"/>
  <c r="AB52" i="8"/>
  <c r="AC52" i="8"/>
  <c r="AD52" i="8"/>
  <c r="AE52" i="8"/>
  <c r="AF52" i="8"/>
  <c r="AG52" i="8"/>
  <c r="AH52" i="8"/>
  <c r="AA53" i="8"/>
  <c r="AB53" i="8"/>
  <c r="AC53" i="8"/>
  <c r="AD53" i="8"/>
  <c r="AE53" i="8"/>
  <c r="AF53" i="8"/>
  <c r="AG53" i="8"/>
  <c r="AH53" i="8"/>
  <c r="AA54" i="8"/>
  <c r="AB54" i="8"/>
  <c r="AC54" i="8"/>
  <c r="AD54" i="8"/>
  <c r="AE54" i="8"/>
  <c r="AF54" i="8"/>
  <c r="AG54" i="8"/>
  <c r="AH54" i="8"/>
  <c r="AA55" i="8"/>
  <c r="AB55" i="8"/>
  <c r="AC55" i="8"/>
  <c r="AD55" i="8"/>
  <c r="AE55" i="8"/>
  <c r="AF55" i="8"/>
  <c r="AG55" i="8"/>
  <c r="AH55" i="8"/>
  <c r="AA56" i="8"/>
  <c r="AB56" i="8"/>
  <c r="AC56" i="8"/>
  <c r="AD56" i="8"/>
  <c r="AE56" i="8"/>
  <c r="AF56" i="8"/>
  <c r="AG56" i="8"/>
  <c r="AH56" i="8"/>
  <c r="AA57" i="8"/>
  <c r="AB57" i="8"/>
  <c r="AC57" i="8"/>
  <c r="AD57" i="8"/>
  <c r="AE57" i="8"/>
  <c r="AF57" i="8"/>
  <c r="AG57" i="8"/>
  <c r="AH57" i="8"/>
  <c r="AA58" i="8"/>
  <c r="AB58" i="8"/>
  <c r="AC58" i="8"/>
  <c r="AD58" i="8"/>
  <c r="AE58" i="8"/>
  <c r="AF58" i="8"/>
  <c r="AG58" i="8"/>
  <c r="AH58" i="8"/>
  <c r="AA59" i="8"/>
  <c r="AB59" i="8"/>
  <c r="AC59" i="8"/>
  <c r="AD59" i="8"/>
  <c r="AE59" i="8"/>
  <c r="AF59" i="8"/>
  <c r="AG59" i="8"/>
  <c r="AH59" i="8"/>
  <c r="AA60" i="8"/>
  <c r="AB60" i="8"/>
  <c r="AC60" i="8"/>
  <c r="AD60" i="8"/>
  <c r="AE60" i="8"/>
  <c r="AF60" i="8"/>
  <c r="AG60" i="8"/>
  <c r="AH60" i="8"/>
  <c r="AA61" i="8"/>
  <c r="AB61" i="8"/>
  <c r="AC61" i="8"/>
  <c r="AD61" i="8"/>
  <c r="AE61" i="8"/>
  <c r="AF61" i="8"/>
  <c r="AG61" i="8"/>
  <c r="AH61" i="8"/>
  <c r="AA62" i="8"/>
  <c r="AB62" i="8"/>
  <c r="AC62" i="8"/>
  <c r="AD62" i="8"/>
  <c r="AE62" i="8"/>
  <c r="AF62" i="8"/>
  <c r="AG62" i="8"/>
  <c r="AH62" i="8"/>
  <c r="AA63" i="8"/>
  <c r="AB63" i="8"/>
  <c r="AC63" i="8"/>
  <c r="AD63" i="8"/>
  <c r="AE63" i="8"/>
  <c r="AF63" i="8"/>
  <c r="AG63" i="8"/>
  <c r="AH63" i="8"/>
  <c r="AA64" i="8"/>
  <c r="AB64" i="8"/>
  <c r="AC64" i="8"/>
  <c r="AD64" i="8"/>
  <c r="AE64" i="8"/>
  <c r="AF64" i="8"/>
  <c r="AG64" i="8"/>
  <c r="AH64" i="8"/>
  <c r="AA65" i="8"/>
  <c r="AB65" i="8"/>
  <c r="AC65" i="8"/>
  <c r="AD65" i="8"/>
  <c r="AE65" i="8"/>
  <c r="AF65" i="8"/>
  <c r="AG65" i="8"/>
  <c r="AH65" i="8"/>
  <c r="AA66" i="8"/>
  <c r="AB66" i="8"/>
  <c r="AC66" i="8"/>
  <c r="AD66" i="8"/>
  <c r="AE66" i="8"/>
  <c r="AF66" i="8"/>
  <c r="AG66" i="8"/>
  <c r="AH66" i="8"/>
  <c r="AA67" i="8"/>
  <c r="AB67" i="8"/>
  <c r="AC67" i="8"/>
  <c r="AD67" i="8"/>
  <c r="AE67" i="8"/>
  <c r="AF67" i="8"/>
  <c r="AG67" i="8"/>
  <c r="AH67" i="8"/>
  <c r="AA68" i="8"/>
  <c r="AB68" i="8"/>
  <c r="AC68" i="8"/>
  <c r="AD68" i="8"/>
  <c r="AE68" i="8"/>
  <c r="AF68" i="8"/>
  <c r="AG68" i="8"/>
  <c r="AH68" i="8"/>
  <c r="AA69" i="8"/>
  <c r="AB69" i="8"/>
  <c r="AC69" i="8"/>
  <c r="AD69" i="8"/>
  <c r="AE69" i="8"/>
  <c r="AF69" i="8"/>
  <c r="AG69" i="8"/>
  <c r="AH69" i="8"/>
  <c r="AA70" i="8"/>
  <c r="AB70" i="8"/>
  <c r="AC70" i="8"/>
  <c r="AD70" i="8"/>
  <c r="AE70" i="8"/>
  <c r="AF70" i="8"/>
  <c r="AG70" i="8"/>
  <c r="AH70" i="8"/>
  <c r="AA71" i="8"/>
  <c r="AB71" i="8"/>
  <c r="AC71" i="8"/>
  <c r="AD71" i="8"/>
  <c r="AE71" i="8"/>
  <c r="AF71" i="8"/>
  <c r="AG71" i="8"/>
  <c r="AH71" i="8"/>
  <c r="AA72" i="8"/>
  <c r="AB72" i="8"/>
  <c r="AC72" i="8"/>
  <c r="AD72" i="8"/>
  <c r="AE72" i="8"/>
  <c r="AF72" i="8"/>
  <c r="AG72" i="8"/>
  <c r="AH72" i="8"/>
  <c r="AA73" i="8"/>
  <c r="AB73" i="8"/>
  <c r="AC73" i="8"/>
  <c r="AD73" i="8"/>
  <c r="AE73" i="8"/>
  <c r="AF73" i="8"/>
  <c r="AG73" i="8"/>
  <c r="AH73" i="8"/>
  <c r="AA74" i="8"/>
  <c r="AB74" i="8"/>
  <c r="AC74" i="8"/>
  <c r="AD74" i="8"/>
  <c r="AE74" i="8"/>
  <c r="AF74" i="8"/>
  <c r="AG74" i="8"/>
  <c r="AH74" i="8"/>
  <c r="AA75" i="8"/>
  <c r="AB75" i="8"/>
  <c r="AC75" i="8"/>
  <c r="AD75" i="8"/>
  <c r="AE75" i="8"/>
  <c r="AF75" i="8"/>
  <c r="AG75" i="8"/>
  <c r="AH75" i="8"/>
  <c r="AA76" i="8"/>
  <c r="AB76" i="8"/>
  <c r="AC76" i="8"/>
  <c r="AD76" i="8"/>
  <c r="AE76" i="8"/>
  <c r="AF76" i="8"/>
  <c r="AG76" i="8"/>
  <c r="AH76" i="8"/>
  <c r="AA77" i="8"/>
  <c r="AB77" i="8"/>
  <c r="AC77" i="8"/>
  <c r="AD77" i="8"/>
  <c r="AE77" i="8"/>
  <c r="AF77" i="8"/>
  <c r="AG77" i="8"/>
  <c r="AH77" i="8"/>
  <c r="AA78" i="8"/>
  <c r="AB78" i="8"/>
  <c r="AC78" i="8"/>
  <c r="AD78" i="8"/>
  <c r="AE78" i="8"/>
  <c r="AF78" i="8"/>
  <c r="AG78" i="8"/>
  <c r="AH78" i="8"/>
  <c r="AA79" i="8"/>
  <c r="AB79" i="8"/>
  <c r="AC79" i="8"/>
  <c r="AD79" i="8"/>
  <c r="AE79" i="8"/>
  <c r="AF79" i="8"/>
  <c r="AG79" i="8"/>
  <c r="AH79" i="8"/>
  <c r="AA80" i="8"/>
  <c r="AB80" i="8"/>
  <c r="AC80" i="8"/>
  <c r="AD80" i="8"/>
  <c r="AE80" i="8"/>
  <c r="AF80" i="8"/>
  <c r="AG80" i="8"/>
  <c r="AH80" i="8"/>
  <c r="AA81" i="8"/>
  <c r="AB81" i="8"/>
  <c r="AC81" i="8"/>
  <c r="AD81" i="8"/>
  <c r="AE81" i="8"/>
  <c r="AF81" i="8"/>
  <c r="AG81" i="8"/>
  <c r="AH81" i="8"/>
  <c r="AA82" i="8"/>
  <c r="AB82" i="8"/>
  <c r="AC82" i="8"/>
  <c r="AD82" i="8"/>
  <c r="AE82" i="8"/>
  <c r="AF82" i="8"/>
  <c r="AG82" i="8"/>
  <c r="AH82" i="8"/>
  <c r="AA83" i="8"/>
  <c r="AB83" i="8"/>
  <c r="AC83" i="8"/>
  <c r="AD83" i="8"/>
  <c r="AE83" i="8"/>
  <c r="AF83" i="8"/>
  <c r="AG83" i="8"/>
  <c r="AH83" i="8"/>
  <c r="AA84" i="8"/>
  <c r="AB84" i="8"/>
  <c r="AC84" i="8"/>
  <c r="AD84" i="8"/>
  <c r="AE84" i="8"/>
  <c r="AF84" i="8"/>
  <c r="AG84" i="8"/>
  <c r="AH84" i="8"/>
  <c r="AA85" i="8"/>
  <c r="AB85" i="8"/>
  <c r="AC85" i="8"/>
  <c r="AD85" i="8"/>
  <c r="AE85" i="8"/>
  <c r="AF85" i="8"/>
  <c r="AG85" i="8"/>
  <c r="AH85" i="8"/>
  <c r="AA86" i="8"/>
  <c r="AB86" i="8"/>
  <c r="AC86" i="8"/>
  <c r="AD86" i="8"/>
  <c r="AE86" i="8"/>
  <c r="AF86" i="8"/>
  <c r="AG86" i="8"/>
  <c r="AH86" i="8"/>
  <c r="AA87" i="8"/>
  <c r="AB87" i="8"/>
  <c r="AC87" i="8"/>
  <c r="AD87" i="8"/>
  <c r="AE87" i="8"/>
  <c r="AF87" i="8"/>
  <c r="AG87" i="8"/>
  <c r="AH87" i="8"/>
  <c r="AA88" i="8"/>
  <c r="AB88" i="8"/>
  <c r="AC88" i="8"/>
  <c r="AD88" i="8"/>
  <c r="AE88" i="8"/>
  <c r="AF88" i="8"/>
  <c r="AG88" i="8"/>
  <c r="AH88" i="8"/>
  <c r="AA89" i="8"/>
  <c r="AB89" i="8"/>
  <c r="AC89" i="8"/>
  <c r="AD89" i="8"/>
  <c r="AE89" i="8"/>
  <c r="AF89" i="8"/>
  <c r="AG89" i="8"/>
  <c r="AH89" i="8"/>
  <c r="AA90" i="8"/>
  <c r="AB90" i="8"/>
  <c r="AC90" i="8"/>
  <c r="AD90" i="8"/>
  <c r="AE90" i="8"/>
  <c r="AF90" i="8"/>
  <c r="AG90" i="8"/>
  <c r="AH90" i="8"/>
  <c r="AA91" i="8"/>
  <c r="AB91" i="8"/>
  <c r="AC91" i="8"/>
  <c r="AD91" i="8"/>
  <c r="AE91" i="8"/>
  <c r="AF91" i="8"/>
  <c r="AG91" i="8"/>
  <c r="AH91" i="8"/>
  <c r="AA92" i="8"/>
  <c r="AB92" i="8"/>
  <c r="AC92" i="8"/>
  <c r="AD92" i="8"/>
  <c r="AE92" i="8"/>
  <c r="AF92" i="8"/>
  <c r="AG92" i="8"/>
  <c r="AH92" i="8"/>
  <c r="AA93" i="8"/>
  <c r="AB93" i="8"/>
  <c r="AC93" i="8"/>
  <c r="AD93" i="8"/>
  <c r="AE93" i="8"/>
  <c r="AF93" i="8"/>
  <c r="AG93" i="8"/>
  <c r="AH93" i="8"/>
  <c r="AA94" i="8"/>
  <c r="AB94" i="8"/>
  <c r="AC94" i="8"/>
  <c r="AD94" i="8"/>
  <c r="AE94" i="8"/>
  <c r="AF94" i="8"/>
  <c r="AG94" i="8"/>
  <c r="AH94" i="8"/>
  <c r="AA95" i="8"/>
  <c r="AB95" i="8"/>
  <c r="AC95" i="8"/>
  <c r="AD95" i="8"/>
  <c r="AE95" i="8"/>
  <c r="AF95" i="8"/>
  <c r="AG95" i="8"/>
  <c r="AH95" i="8"/>
  <c r="AA96" i="8"/>
  <c r="AB96" i="8"/>
  <c r="AC96" i="8"/>
  <c r="AD96" i="8"/>
  <c r="AE96" i="8"/>
  <c r="AF96" i="8"/>
  <c r="AG96" i="8"/>
  <c r="AH96" i="8"/>
  <c r="AA97" i="8"/>
  <c r="AB97" i="8"/>
  <c r="AC97" i="8"/>
  <c r="AD97" i="8"/>
  <c r="AE97" i="8"/>
  <c r="AF97" i="8"/>
  <c r="AG97" i="8"/>
  <c r="AH97" i="8"/>
  <c r="AA98" i="8"/>
  <c r="AB98" i="8"/>
  <c r="AC98" i="8"/>
  <c r="AD98" i="8"/>
  <c r="AE98" i="8"/>
  <c r="AF98" i="8"/>
  <c r="AG98" i="8"/>
  <c r="AH98" i="8"/>
  <c r="AA99" i="8"/>
  <c r="AB99" i="8"/>
  <c r="AC99" i="8"/>
  <c r="AD99" i="8"/>
  <c r="AE99" i="8"/>
  <c r="AF99" i="8"/>
  <c r="AG99" i="8"/>
  <c r="AH99" i="8"/>
  <c r="AA100" i="8"/>
  <c r="AB100" i="8"/>
  <c r="AC100" i="8"/>
  <c r="AD100" i="8"/>
  <c r="AE100" i="8"/>
  <c r="AF100" i="8"/>
  <c r="AG100" i="8"/>
  <c r="AH100" i="8"/>
  <c r="AA101" i="8"/>
  <c r="AB101" i="8"/>
  <c r="AC101" i="8"/>
  <c r="AD101" i="8"/>
  <c r="AE101" i="8"/>
  <c r="AF101" i="8"/>
  <c r="AG101" i="8"/>
  <c r="AH101" i="8"/>
  <c r="AA102" i="8"/>
  <c r="AB102" i="8"/>
  <c r="AC102" i="8"/>
  <c r="AD102" i="8"/>
  <c r="AE102" i="8"/>
  <c r="AF102" i="8"/>
  <c r="AG102" i="8"/>
  <c r="AH102" i="8"/>
  <c r="AA103" i="8"/>
  <c r="AB103" i="8"/>
  <c r="AC103" i="8"/>
  <c r="AD103" i="8"/>
  <c r="AE103" i="8"/>
  <c r="AF103" i="8"/>
  <c r="AG103" i="8"/>
  <c r="AH103" i="8"/>
  <c r="AA104" i="8"/>
  <c r="AB104" i="8"/>
  <c r="AC104" i="8"/>
  <c r="AD104" i="8"/>
  <c r="AE104" i="8"/>
  <c r="AF104" i="8"/>
  <c r="AG104" i="8"/>
  <c r="AH104" i="8"/>
  <c r="AA105" i="8"/>
  <c r="AB105" i="8"/>
  <c r="AC105" i="8"/>
  <c r="AD105" i="8"/>
  <c r="AE105" i="8"/>
  <c r="AF105" i="8"/>
  <c r="AG105" i="8"/>
  <c r="AH105" i="8"/>
  <c r="AA106" i="8"/>
  <c r="AB106" i="8"/>
  <c r="AC106" i="8"/>
  <c r="AD106" i="8"/>
  <c r="AE106" i="8"/>
  <c r="AF106" i="8"/>
  <c r="AG106" i="8"/>
  <c r="AH106" i="8"/>
  <c r="AA107" i="8"/>
  <c r="AB107" i="8"/>
  <c r="AC107" i="8"/>
  <c r="AD107" i="8"/>
  <c r="AE107" i="8"/>
  <c r="AF107" i="8"/>
  <c r="AG107" i="8"/>
  <c r="AH107" i="8"/>
  <c r="AA108" i="8"/>
  <c r="AB108" i="8"/>
  <c r="AC108" i="8"/>
  <c r="AD108" i="8"/>
  <c r="AE108" i="8"/>
  <c r="AF108" i="8"/>
  <c r="AG108" i="8"/>
  <c r="AH108" i="8"/>
  <c r="AA109" i="8"/>
  <c r="AB109" i="8"/>
  <c r="AC109" i="8"/>
  <c r="AD109" i="8"/>
  <c r="AE109" i="8"/>
  <c r="AF109" i="8"/>
  <c r="AG109" i="8"/>
  <c r="AH109" i="8"/>
  <c r="AA110" i="8"/>
  <c r="AB110" i="8"/>
  <c r="AC110" i="8"/>
  <c r="AD110" i="8"/>
  <c r="AE110" i="8"/>
  <c r="AF110" i="8"/>
  <c r="AG110" i="8"/>
  <c r="AH110" i="8"/>
  <c r="AA111" i="8"/>
  <c r="AB111" i="8"/>
  <c r="AC111" i="8"/>
  <c r="AD111" i="8"/>
  <c r="AE111" i="8"/>
  <c r="AF111" i="8"/>
  <c r="AG111" i="8"/>
  <c r="AH111" i="8"/>
  <c r="AA112" i="8"/>
  <c r="AB112" i="8"/>
  <c r="AC112" i="8"/>
  <c r="AD112" i="8"/>
  <c r="AE112" i="8"/>
  <c r="AF112" i="8"/>
  <c r="AG112" i="8"/>
  <c r="AH112" i="8"/>
  <c r="AA113" i="8"/>
  <c r="AB113" i="8"/>
  <c r="AC113" i="8"/>
  <c r="AD113" i="8"/>
  <c r="AE113" i="8"/>
  <c r="AF113" i="8"/>
  <c r="AG113" i="8"/>
  <c r="AH113" i="8"/>
  <c r="AA114" i="8"/>
  <c r="AB114" i="8"/>
  <c r="AC114" i="8"/>
  <c r="AD114" i="8"/>
  <c r="AE114" i="8"/>
  <c r="AF114" i="8"/>
  <c r="AG114" i="8"/>
  <c r="AH114" i="8"/>
  <c r="AA115" i="8"/>
  <c r="AB115" i="8"/>
  <c r="AC115" i="8"/>
  <c r="AD115" i="8"/>
  <c r="AE115" i="8"/>
  <c r="AF115" i="8"/>
  <c r="AG115" i="8"/>
  <c r="AH115" i="8"/>
  <c r="AA116" i="8"/>
  <c r="AB116" i="8"/>
  <c r="AC116" i="8"/>
  <c r="AD116" i="8"/>
  <c r="AE116" i="8"/>
  <c r="AF116" i="8"/>
  <c r="AG116" i="8"/>
  <c r="AH116" i="8"/>
  <c r="AA117" i="8"/>
  <c r="AB117" i="8"/>
  <c r="AC117" i="8"/>
  <c r="AD117" i="8"/>
  <c r="AE117" i="8"/>
  <c r="AF117" i="8"/>
  <c r="AG117" i="8"/>
  <c r="AH117" i="8"/>
  <c r="AA118" i="8"/>
  <c r="AB118" i="8"/>
  <c r="AC118" i="8"/>
  <c r="AD118" i="8"/>
  <c r="AE118" i="8"/>
  <c r="AF118" i="8"/>
  <c r="AG118" i="8"/>
  <c r="AH118" i="8"/>
  <c r="AA119" i="8"/>
  <c r="AB119" i="8"/>
  <c r="AC119" i="8"/>
  <c r="AD119" i="8"/>
  <c r="AE119" i="8"/>
  <c r="AF119" i="8"/>
  <c r="AG119" i="8"/>
  <c r="AH119" i="8"/>
  <c r="AA120" i="8"/>
  <c r="AB120" i="8"/>
  <c r="AC120" i="8"/>
  <c r="AD120" i="8"/>
  <c r="AE120" i="8"/>
  <c r="AF120" i="8"/>
  <c r="AG120" i="8"/>
  <c r="AH120" i="8"/>
  <c r="AA121" i="8"/>
  <c r="AB121" i="8"/>
  <c r="AC121" i="8"/>
  <c r="AD121" i="8"/>
  <c r="AE121" i="8"/>
  <c r="AF121" i="8"/>
  <c r="AG121" i="8"/>
  <c r="AH121" i="8"/>
  <c r="AA122" i="8"/>
  <c r="AB122" i="8"/>
  <c r="AC122" i="8"/>
  <c r="AD122" i="8"/>
  <c r="AE122" i="8"/>
  <c r="AF122" i="8"/>
  <c r="AG122" i="8"/>
  <c r="AH122" i="8"/>
  <c r="AA123" i="8"/>
  <c r="AB123" i="8"/>
  <c r="AC123" i="8"/>
  <c r="AD123" i="8"/>
  <c r="AE123" i="8"/>
  <c r="AF123" i="8"/>
  <c r="AG123" i="8"/>
  <c r="AH123" i="8"/>
  <c r="AA124" i="8"/>
  <c r="AB124" i="8"/>
  <c r="AC124" i="8"/>
  <c r="AD124" i="8"/>
  <c r="AE124" i="8"/>
  <c r="AF124" i="8"/>
  <c r="AG124" i="8"/>
  <c r="AH124" i="8"/>
  <c r="AA125" i="8"/>
  <c r="AB125" i="8"/>
  <c r="AC125" i="8"/>
  <c r="AD125" i="8"/>
  <c r="AE125" i="8"/>
  <c r="AF125" i="8"/>
  <c r="AG125" i="8"/>
  <c r="AH125" i="8"/>
  <c r="AA126" i="8"/>
  <c r="AB126" i="8"/>
  <c r="AC126" i="8"/>
  <c r="AD126" i="8"/>
  <c r="AE126" i="8"/>
  <c r="AF126" i="8"/>
  <c r="AG126" i="8"/>
  <c r="AH126" i="8"/>
  <c r="AA127" i="8"/>
  <c r="AB127" i="8"/>
  <c r="AC127" i="8"/>
  <c r="AD127" i="8"/>
  <c r="AE127" i="8"/>
  <c r="AF127" i="8"/>
  <c r="AG127" i="8"/>
  <c r="AH127" i="8"/>
  <c r="AA128" i="8"/>
  <c r="AB128" i="8"/>
  <c r="AC128" i="8"/>
  <c r="AD128" i="8"/>
  <c r="AE128" i="8"/>
  <c r="AF128" i="8"/>
  <c r="AG128" i="8"/>
  <c r="AH128" i="8"/>
  <c r="AA129" i="8"/>
  <c r="AB129" i="8"/>
  <c r="AC129" i="8"/>
  <c r="AD129" i="8"/>
  <c r="AE129" i="8"/>
  <c r="AF129" i="8"/>
  <c r="AG129" i="8"/>
  <c r="AH129" i="8"/>
  <c r="AA130" i="8"/>
  <c r="AB130" i="8"/>
  <c r="AC130" i="8"/>
  <c r="AD130" i="8"/>
  <c r="AE130" i="8"/>
  <c r="AF130" i="8"/>
  <c r="AG130" i="8"/>
  <c r="AH130" i="8"/>
  <c r="AA131" i="8"/>
  <c r="AB131" i="8"/>
  <c r="AC131" i="8"/>
  <c r="AD131" i="8"/>
  <c r="AE131" i="8"/>
  <c r="AF131" i="8"/>
  <c r="AG131" i="8"/>
  <c r="AH131" i="8"/>
  <c r="AA132" i="8"/>
  <c r="AB132" i="8"/>
  <c r="AC132" i="8"/>
  <c r="AD132" i="8"/>
  <c r="AE132" i="8"/>
  <c r="AF132" i="8"/>
  <c r="AG132" i="8"/>
  <c r="AH132" i="8"/>
  <c r="AA133" i="8"/>
  <c r="AB133" i="8"/>
  <c r="AC133" i="8"/>
  <c r="AD133" i="8"/>
  <c r="AE133" i="8"/>
  <c r="AF133" i="8"/>
  <c r="AG133" i="8"/>
  <c r="AH133" i="8"/>
  <c r="AA134" i="8"/>
  <c r="AB134" i="8"/>
  <c r="AC134" i="8"/>
  <c r="AD134" i="8"/>
  <c r="AE134" i="8"/>
  <c r="AF134" i="8"/>
  <c r="AG134" i="8"/>
  <c r="AH134" i="8"/>
  <c r="AA135" i="8"/>
  <c r="AB135" i="8"/>
  <c r="AC135" i="8"/>
  <c r="AD135" i="8"/>
  <c r="AE135" i="8"/>
  <c r="AF135" i="8"/>
  <c r="AG135" i="8"/>
  <c r="AH135" i="8"/>
  <c r="AA136" i="8"/>
  <c r="AB136" i="8"/>
  <c r="AC136" i="8"/>
  <c r="AD136" i="8"/>
  <c r="AE136" i="8"/>
  <c r="AF136" i="8"/>
  <c r="AG136" i="8"/>
  <c r="AH136" i="8"/>
  <c r="AA137" i="8"/>
  <c r="AB137" i="8"/>
  <c r="AC137" i="8"/>
  <c r="AD137" i="8"/>
  <c r="AE137" i="8"/>
  <c r="AF137" i="8"/>
  <c r="AG137" i="8"/>
  <c r="AH137" i="8"/>
  <c r="AA138" i="8"/>
  <c r="AB138" i="8"/>
  <c r="AC138" i="8"/>
  <c r="AD138" i="8"/>
  <c r="AE138" i="8"/>
  <c r="AF138" i="8"/>
  <c r="AG138" i="8"/>
  <c r="AH138" i="8"/>
  <c r="AA139" i="8"/>
  <c r="AB139" i="8"/>
  <c r="AC139" i="8"/>
  <c r="AD139" i="8"/>
  <c r="AE139" i="8"/>
  <c r="AF139" i="8"/>
  <c r="AG139" i="8"/>
  <c r="AH139" i="8"/>
  <c r="AA140" i="8"/>
  <c r="AB140" i="8"/>
  <c r="AC140" i="8"/>
  <c r="AD140" i="8"/>
  <c r="AE140" i="8"/>
  <c r="AF140" i="8"/>
  <c r="AG140" i="8"/>
  <c r="AH140" i="8"/>
  <c r="AA141" i="8"/>
  <c r="AB141" i="8"/>
  <c r="AC141" i="8"/>
  <c r="AD141" i="8"/>
  <c r="AE141" i="8"/>
  <c r="AF141" i="8"/>
  <c r="AG141" i="8"/>
  <c r="AH141" i="8"/>
  <c r="AA142" i="8"/>
  <c r="AB142" i="8"/>
  <c r="AC142" i="8"/>
  <c r="AD142" i="8"/>
  <c r="AE142" i="8"/>
  <c r="AF142" i="8"/>
  <c r="AG142" i="8"/>
  <c r="AH142" i="8"/>
  <c r="AA143" i="8"/>
  <c r="AB143" i="8"/>
  <c r="AC143" i="8"/>
  <c r="AD143" i="8"/>
  <c r="AE143" i="8"/>
  <c r="AF143" i="8"/>
  <c r="AG143" i="8"/>
  <c r="AH143" i="8"/>
  <c r="AA144" i="8"/>
  <c r="AB144" i="8"/>
  <c r="AC144" i="8"/>
  <c r="AD144" i="8"/>
  <c r="AE144" i="8"/>
  <c r="AF144" i="8"/>
  <c r="AG144" i="8"/>
  <c r="AH144" i="8"/>
  <c r="AA145" i="8"/>
  <c r="AB145" i="8"/>
  <c r="AC145" i="8"/>
  <c r="AD145" i="8"/>
  <c r="AE145" i="8"/>
  <c r="AF145" i="8"/>
  <c r="AG145" i="8"/>
  <c r="AH145" i="8"/>
  <c r="AA146" i="8"/>
  <c r="AB146" i="8"/>
  <c r="AC146" i="8"/>
  <c r="AD146" i="8"/>
  <c r="AE146" i="8"/>
  <c r="AF146" i="8"/>
  <c r="AG146" i="8"/>
  <c r="AH146" i="8"/>
  <c r="AA147" i="8"/>
  <c r="AB147" i="8"/>
  <c r="AC147" i="8"/>
  <c r="AD147" i="8"/>
  <c r="AE147" i="8"/>
  <c r="AF147" i="8"/>
  <c r="AG147" i="8"/>
  <c r="AH147" i="8"/>
  <c r="AA148" i="8"/>
  <c r="AB148" i="8"/>
  <c r="AC148" i="8"/>
  <c r="AD148" i="8"/>
  <c r="AE148" i="8"/>
  <c r="AF148" i="8"/>
  <c r="AG148" i="8"/>
  <c r="AH148" i="8"/>
  <c r="AA149" i="8"/>
  <c r="AB149" i="8"/>
  <c r="AC149" i="8"/>
  <c r="AD149" i="8"/>
  <c r="AE149" i="8"/>
  <c r="AF149" i="8"/>
  <c r="AG149" i="8"/>
  <c r="AH149" i="8"/>
  <c r="AA150" i="8"/>
  <c r="AB150" i="8"/>
  <c r="AC150" i="8"/>
  <c r="AD150" i="8"/>
  <c r="AE150" i="8"/>
  <c r="AF150" i="8"/>
  <c r="AG150" i="8"/>
  <c r="AH150" i="8"/>
  <c r="AA151" i="8"/>
  <c r="AB151" i="8"/>
  <c r="AC151" i="8"/>
  <c r="AD151" i="8"/>
  <c r="AE151" i="8"/>
  <c r="AF151" i="8"/>
  <c r="AG151" i="8"/>
  <c r="AH151" i="8"/>
  <c r="AA152" i="8"/>
  <c r="AB152" i="8"/>
  <c r="AC152" i="8"/>
  <c r="AD152" i="8"/>
  <c r="AE152" i="8"/>
  <c r="AF152" i="8"/>
  <c r="AG152" i="8"/>
  <c r="AH152" i="8"/>
  <c r="AA153" i="8"/>
  <c r="AB153" i="8"/>
  <c r="AC153" i="8"/>
  <c r="AD153" i="8"/>
  <c r="AE153" i="8"/>
  <c r="AF153" i="8"/>
  <c r="AG153" i="8"/>
  <c r="AH153" i="8"/>
  <c r="AA154" i="8"/>
  <c r="AB154" i="8"/>
  <c r="AC154" i="8"/>
  <c r="AD154" i="8"/>
  <c r="AE154" i="8"/>
  <c r="AF154" i="8"/>
  <c r="AG154" i="8"/>
  <c r="AH154" i="8"/>
  <c r="AA155" i="8"/>
  <c r="AB155" i="8"/>
  <c r="AC155" i="8"/>
  <c r="AD155" i="8"/>
  <c r="AE155" i="8"/>
  <c r="AF155" i="8"/>
  <c r="AG155" i="8"/>
  <c r="AH155" i="8"/>
  <c r="AA156" i="8"/>
  <c r="AB156" i="8"/>
  <c r="AC156" i="8"/>
  <c r="AD156" i="8"/>
  <c r="AE156" i="8"/>
  <c r="AF156" i="8"/>
  <c r="AG156" i="8"/>
  <c r="AH156" i="8"/>
  <c r="AA157" i="8"/>
  <c r="AB157" i="8"/>
  <c r="AC157" i="8"/>
  <c r="AD157" i="8"/>
  <c r="AE157" i="8"/>
  <c r="AF157" i="8"/>
  <c r="AG157" i="8"/>
  <c r="AH157" i="8"/>
  <c r="AA158" i="8"/>
  <c r="AB158" i="8"/>
  <c r="AC158" i="8"/>
  <c r="AD158" i="8"/>
  <c r="AE158" i="8"/>
  <c r="AF158" i="8"/>
  <c r="AG158" i="8"/>
  <c r="AH158" i="8"/>
  <c r="AA159" i="8"/>
  <c r="AB159" i="8"/>
  <c r="AC159" i="8"/>
  <c r="AD159" i="8"/>
  <c r="AE159" i="8"/>
  <c r="AF159" i="8"/>
  <c r="AG159" i="8"/>
  <c r="AH159" i="8"/>
  <c r="AA160" i="8"/>
  <c r="AB160" i="8"/>
  <c r="AC160" i="8"/>
  <c r="AD160" i="8"/>
  <c r="AE160" i="8"/>
  <c r="AF160" i="8"/>
  <c r="AG160" i="8"/>
  <c r="AH160" i="8"/>
  <c r="AA161" i="8"/>
  <c r="AB161" i="8"/>
  <c r="AC161" i="8"/>
  <c r="AD161" i="8"/>
  <c r="AE161" i="8"/>
  <c r="AF161" i="8"/>
  <c r="AG161" i="8"/>
  <c r="AH161" i="8"/>
  <c r="AA162" i="8"/>
  <c r="AB162" i="8"/>
  <c r="AC162" i="8"/>
  <c r="AD162" i="8"/>
  <c r="AE162" i="8"/>
  <c r="AF162" i="8"/>
  <c r="AG162" i="8"/>
  <c r="AH162" i="8"/>
  <c r="AA163" i="8"/>
  <c r="AB163" i="8"/>
  <c r="AC163" i="8"/>
  <c r="AD163" i="8"/>
  <c r="AE163" i="8"/>
  <c r="AF163" i="8"/>
  <c r="AG163" i="8"/>
  <c r="AH163" i="8"/>
  <c r="AA164" i="8"/>
  <c r="AB164" i="8"/>
  <c r="AC164" i="8"/>
  <c r="AD164" i="8"/>
  <c r="AE164" i="8"/>
  <c r="AF164" i="8"/>
  <c r="AG164" i="8"/>
  <c r="AH164" i="8"/>
  <c r="AA165" i="8"/>
  <c r="AB165" i="8"/>
  <c r="AC165" i="8"/>
  <c r="AD165" i="8"/>
  <c r="AE165" i="8"/>
  <c r="AF165" i="8"/>
  <c r="AG165" i="8"/>
  <c r="AH165" i="8"/>
  <c r="AA166" i="8"/>
  <c r="AB166" i="8"/>
  <c r="AC166" i="8"/>
  <c r="AD166" i="8"/>
  <c r="AE166" i="8"/>
  <c r="AF166" i="8"/>
  <c r="AG166" i="8"/>
  <c r="AH166" i="8"/>
  <c r="AA167" i="8"/>
  <c r="AB167" i="8"/>
  <c r="AC167" i="8"/>
  <c r="AD167" i="8"/>
  <c r="AE167" i="8"/>
  <c r="AF167" i="8"/>
  <c r="AG167" i="8"/>
  <c r="AH167" i="8"/>
  <c r="AA168" i="8"/>
  <c r="AB168" i="8"/>
  <c r="AC168" i="8"/>
  <c r="AD168" i="8"/>
  <c r="AE168" i="8"/>
  <c r="AF168" i="8"/>
  <c r="AG168" i="8"/>
  <c r="AH168" i="8"/>
  <c r="AA169" i="8"/>
  <c r="AB169" i="8"/>
  <c r="AC169" i="8"/>
  <c r="AD169" i="8"/>
  <c r="AE169" i="8"/>
  <c r="AF169" i="8"/>
  <c r="AG169" i="8"/>
  <c r="AH169" i="8"/>
  <c r="AA170" i="8"/>
  <c r="AB170" i="8"/>
  <c r="AC170" i="8"/>
  <c r="AD170" i="8"/>
  <c r="AE170" i="8"/>
  <c r="AF170" i="8"/>
  <c r="AG170" i="8"/>
  <c r="AH170" i="8"/>
  <c r="AF3" i="8"/>
  <c r="AH3" i="8"/>
  <c r="AG3" i="8"/>
  <c r="AE3" i="8"/>
  <c r="AD3" i="8"/>
  <c r="AA3" i="8"/>
  <c r="AB3" i="8"/>
  <c r="AC3" i="8"/>
  <c r="AA4" i="5"/>
  <c r="AB4" i="5"/>
  <c r="AC4" i="5"/>
  <c r="AD4" i="5"/>
  <c r="AE4" i="5"/>
  <c r="AF4" i="5"/>
  <c r="AG4" i="5"/>
  <c r="AH4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A65" i="5"/>
  <c r="AB65" i="5"/>
  <c r="AC65" i="5"/>
  <c r="AD65" i="5"/>
  <c r="AE65" i="5"/>
  <c r="AF65" i="5"/>
  <c r="AG65" i="5"/>
  <c r="AH65" i="5"/>
  <c r="AA66" i="5"/>
  <c r="AB66" i="5"/>
  <c r="AC66" i="5"/>
  <c r="AD66" i="5"/>
  <c r="AE66" i="5"/>
  <c r="AF66" i="5"/>
  <c r="AG66" i="5"/>
  <c r="AH66" i="5"/>
  <c r="AA67" i="5"/>
  <c r="AB67" i="5"/>
  <c r="AC67" i="5"/>
  <c r="AD67" i="5"/>
  <c r="AE67" i="5"/>
  <c r="AF67" i="5"/>
  <c r="AG67" i="5"/>
  <c r="AH67" i="5"/>
  <c r="AA68" i="5"/>
  <c r="AB68" i="5"/>
  <c r="AC68" i="5"/>
  <c r="AD68" i="5"/>
  <c r="AE68" i="5"/>
  <c r="AF68" i="5"/>
  <c r="AG68" i="5"/>
  <c r="AH68" i="5"/>
  <c r="AA69" i="5"/>
  <c r="AB69" i="5"/>
  <c r="AC69" i="5"/>
  <c r="AD69" i="5"/>
  <c r="AE69" i="5"/>
  <c r="AF69" i="5"/>
  <c r="AG69" i="5"/>
  <c r="AH69" i="5"/>
  <c r="AA70" i="5"/>
  <c r="AB70" i="5"/>
  <c r="AC70" i="5"/>
  <c r="AD70" i="5"/>
  <c r="AE70" i="5"/>
  <c r="AF70" i="5"/>
  <c r="AG70" i="5"/>
  <c r="AH70" i="5"/>
  <c r="AA71" i="5"/>
  <c r="AB71" i="5"/>
  <c r="AC71" i="5"/>
  <c r="AD71" i="5"/>
  <c r="AE71" i="5"/>
  <c r="AF71" i="5"/>
  <c r="AG71" i="5"/>
  <c r="AH71" i="5"/>
  <c r="AA72" i="5"/>
  <c r="AB72" i="5"/>
  <c r="AC72" i="5"/>
  <c r="AD72" i="5"/>
  <c r="AE72" i="5"/>
  <c r="AF72" i="5"/>
  <c r="AG72" i="5"/>
  <c r="AH72" i="5"/>
  <c r="AA73" i="5"/>
  <c r="AB73" i="5"/>
  <c r="AC73" i="5"/>
  <c r="AD73" i="5"/>
  <c r="AE73" i="5"/>
  <c r="AF73" i="5"/>
  <c r="AG73" i="5"/>
  <c r="AH73" i="5"/>
  <c r="AA74" i="5"/>
  <c r="AB74" i="5"/>
  <c r="AC74" i="5"/>
  <c r="AD74" i="5"/>
  <c r="AE74" i="5"/>
  <c r="AF74" i="5"/>
  <c r="AG74" i="5"/>
  <c r="AH74" i="5"/>
  <c r="AA75" i="5"/>
  <c r="AB75" i="5"/>
  <c r="AC75" i="5"/>
  <c r="AD75" i="5"/>
  <c r="AE75" i="5"/>
  <c r="AF75" i="5"/>
  <c r="AG75" i="5"/>
  <c r="AH75" i="5"/>
  <c r="AA76" i="5"/>
  <c r="AB76" i="5"/>
  <c r="AC76" i="5"/>
  <c r="AD76" i="5"/>
  <c r="AE76" i="5"/>
  <c r="AF76" i="5"/>
  <c r="AG76" i="5"/>
  <c r="AH76" i="5"/>
  <c r="AA77" i="5"/>
  <c r="AB77" i="5"/>
  <c r="AC77" i="5"/>
  <c r="AD77" i="5"/>
  <c r="AE77" i="5"/>
  <c r="AF77" i="5"/>
  <c r="AG77" i="5"/>
  <c r="AH77" i="5"/>
  <c r="AA78" i="5"/>
  <c r="AB78" i="5"/>
  <c r="AC78" i="5"/>
  <c r="AD78" i="5"/>
  <c r="AE78" i="5"/>
  <c r="AF78" i="5"/>
  <c r="AG78" i="5"/>
  <c r="AH78" i="5"/>
  <c r="AA79" i="5"/>
  <c r="AB79" i="5"/>
  <c r="AC79" i="5"/>
  <c r="AD79" i="5"/>
  <c r="AE79" i="5"/>
  <c r="AF79" i="5"/>
  <c r="AG79" i="5"/>
  <c r="AH79" i="5"/>
  <c r="AA80" i="5"/>
  <c r="AB80" i="5"/>
  <c r="AC80" i="5"/>
  <c r="AD80" i="5"/>
  <c r="AE80" i="5"/>
  <c r="AF80" i="5"/>
  <c r="AG80" i="5"/>
  <c r="AH80" i="5"/>
  <c r="AA81" i="5"/>
  <c r="AB81" i="5"/>
  <c r="AC81" i="5"/>
  <c r="AD81" i="5"/>
  <c r="AE81" i="5"/>
  <c r="AF81" i="5"/>
  <c r="AG81" i="5"/>
  <c r="AH81" i="5"/>
  <c r="AA82" i="5"/>
  <c r="AB82" i="5"/>
  <c r="AC82" i="5"/>
  <c r="AD82" i="5"/>
  <c r="AE82" i="5"/>
  <c r="AF82" i="5"/>
  <c r="AG82" i="5"/>
  <c r="AH82" i="5"/>
  <c r="AA83" i="5"/>
  <c r="AB83" i="5"/>
  <c r="AC83" i="5"/>
  <c r="AD83" i="5"/>
  <c r="AE83" i="5"/>
  <c r="AF83" i="5"/>
  <c r="AG83" i="5"/>
  <c r="AH83" i="5"/>
  <c r="AA84" i="5"/>
  <c r="AB84" i="5"/>
  <c r="AC84" i="5"/>
  <c r="AD84" i="5"/>
  <c r="AE84" i="5"/>
  <c r="AF84" i="5"/>
  <c r="AG84" i="5"/>
  <c r="AH84" i="5"/>
  <c r="AA85" i="5"/>
  <c r="AB85" i="5"/>
  <c r="AC85" i="5"/>
  <c r="AD85" i="5"/>
  <c r="AE85" i="5"/>
  <c r="AF85" i="5"/>
  <c r="AG85" i="5"/>
  <c r="AH85" i="5"/>
  <c r="AA86" i="5"/>
  <c r="AB86" i="5"/>
  <c r="AC86" i="5"/>
  <c r="AD86" i="5"/>
  <c r="AE86" i="5"/>
  <c r="AF86" i="5"/>
  <c r="AG86" i="5"/>
  <c r="AH86" i="5"/>
  <c r="AA87" i="5"/>
  <c r="AB87" i="5"/>
  <c r="AC87" i="5"/>
  <c r="AD87" i="5"/>
  <c r="AE87" i="5"/>
  <c r="AF87" i="5"/>
  <c r="AG87" i="5"/>
  <c r="AH87" i="5"/>
  <c r="AA88" i="5"/>
  <c r="AB88" i="5"/>
  <c r="AC88" i="5"/>
  <c r="AD88" i="5"/>
  <c r="AE88" i="5"/>
  <c r="AF88" i="5"/>
  <c r="AG88" i="5"/>
  <c r="AH88" i="5"/>
  <c r="AA89" i="5"/>
  <c r="AB89" i="5"/>
  <c r="AC89" i="5"/>
  <c r="AD89" i="5"/>
  <c r="AE89" i="5"/>
  <c r="AF89" i="5"/>
  <c r="AG89" i="5"/>
  <c r="AH89" i="5"/>
  <c r="AA90" i="5"/>
  <c r="AB90" i="5"/>
  <c r="AC90" i="5"/>
  <c r="AD90" i="5"/>
  <c r="AE90" i="5"/>
  <c r="AF90" i="5"/>
  <c r="AG90" i="5"/>
  <c r="AH90" i="5"/>
  <c r="AA91" i="5"/>
  <c r="AB91" i="5"/>
  <c r="AC91" i="5"/>
  <c r="AD91" i="5"/>
  <c r="AE91" i="5"/>
  <c r="AF91" i="5"/>
  <c r="AG91" i="5"/>
  <c r="AH91" i="5"/>
  <c r="AA92" i="5"/>
  <c r="AB92" i="5"/>
  <c r="AC92" i="5"/>
  <c r="AD92" i="5"/>
  <c r="AE92" i="5"/>
  <c r="AF92" i="5"/>
  <c r="AG92" i="5"/>
  <c r="AH92" i="5"/>
  <c r="AA93" i="5"/>
  <c r="AB93" i="5"/>
  <c r="AC93" i="5"/>
  <c r="AD93" i="5"/>
  <c r="AE93" i="5"/>
  <c r="AF93" i="5"/>
  <c r="AG93" i="5"/>
  <c r="AH93" i="5"/>
  <c r="AA94" i="5"/>
  <c r="AB94" i="5"/>
  <c r="AC94" i="5"/>
  <c r="AD94" i="5"/>
  <c r="AE94" i="5"/>
  <c r="AF94" i="5"/>
  <c r="AG94" i="5"/>
  <c r="AH94" i="5"/>
  <c r="AA95" i="5"/>
  <c r="AB95" i="5"/>
  <c r="AC95" i="5"/>
  <c r="AD95" i="5"/>
  <c r="AE95" i="5"/>
  <c r="AF95" i="5"/>
  <c r="AG95" i="5"/>
  <c r="AH95" i="5"/>
  <c r="AA96" i="5"/>
  <c r="AB96" i="5"/>
  <c r="AC96" i="5"/>
  <c r="AD96" i="5"/>
  <c r="AE96" i="5"/>
  <c r="AF96" i="5"/>
  <c r="AG96" i="5"/>
  <c r="AH96" i="5"/>
  <c r="AA97" i="5"/>
  <c r="AB97" i="5"/>
  <c r="AC97" i="5"/>
  <c r="AD97" i="5"/>
  <c r="AE97" i="5"/>
  <c r="AF97" i="5"/>
  <c r="AG97" i="5"/>
  <c r="AH97" i="5"/>
  <c r="AA98" i="5"/>
  <c r="AB98" i="5"/>
  <c r="AC98" i="5"/>
  <c r="AD98" i="5"/>
  <c r="AE98" i="5"/>
  <c r="AF98" i="5"/>
  <c r="AG98" i="5"/>
  <c r="AH98" i="5"/>
  <c r="AA99" i="5"/>
  <c r="AB99" i="5"/>
  <c r="AC99" i="5"/>
  <c r="AD99" i="5"/>
  <c r="AE99" i="5"/>
  <c r="AF99" i="5"/>
  <c r="AG99" i="5"/>
  <c r="AH99" i="5"/>
  <c r="AA100" i="5"/>
  <c r="AB100" i="5"/>
  <c r="AC100" i="5"/>
  <c r="AD100" i="5"/>
  <c r="AE100" i="5"/>
  <c r="AF100" i="5"/>
  <c r="AG100" i="5"/>
  <c r="AH100" i="5"/>
  <c r="AA101" i="5"/>
  <c r="AB101" i="5"/>
  <c r="AC101" i="5"/>
  <c r="AD101" i="5"/>
  <c r="AE101" i="5"/>
  <c r="AF101" i="5"/>
  <c r="AG101" i="5"/>
  <c r="AH101" i="5"/>
  <c r="AA102" i="5"/>
  <c r="AB102" i="5"/>
  <c r="AC102" i="5"/>
  <c r="AD102" i="5"/>
  <c r="AE102" i="5"/>
  <c r="AF102" i="5"/>
  <c r="AG102" i="5"/>
  <c r="AH102" i="5"/>
  <c r="AA103" i="5"/>
  <c r="AB103" i="5"/>
  <c r="AC103" i="5"/>
  <c r="AD103" i="5"/>
  <c r="AE103" i="5"/>
  <c r="AF103" i="5"/>
  <c r="AG103" i="5"/>
  <c r="AH103" i="5"/>
  <c r="AA104" i="5"/>
  <c r="AB104" i="5"/>
  <c r="AC104" i="5"/>
  <c r="AD104" i="5"/>
  <c r="AE104" i="5"/>
  <c r="AF104" i="5"/>
  <c r="AG104" i="5"/>
  <c r="AH104" i="5"/>
  <c r="AA105" i="5"/>
  <c r="AB105" i="5"/>
  <c r="AC105" i="5"/>
  <c r="AD105" i="5"/>
  <c r="AE105" i="5"/>
  <c r="AF105" i="5"/>
  <c r="AG105" i="5"/>
  <c r="AH105" i="5"/>
  <c r="AA106" i="5"/>
  <c r="AB106" i="5"/>
  <c r="AC106" i="5"/>
  <c r="AD106" i="5"/>
  <c r="AE106" i="5"/>
  <c r="AF106" i="5"/>
  <c r="AG106" i="5"/>
  <c r="AH106" i="5"/>
  <c r="AA107" i="5"/>
  <c r="AB107" i="5"/>
  <c r="AC107" i="5"/>
  <c r="AD107" i="5"/>
  <c r="AE107" i="5"/>
  <c r="AF107" i="5"/>
  <c r="AG107" i="5"/>
  <c r="AH107" i="5"/>
  <c r="AA108" i="5"/>
  <c r="AB108" i="5"/>
  <c r="AC108" i="5"/>
  <c r="AD108" i="5"/>
  <c r="AE108" i="5"/>
  <c r="AF108" i="5"/>
  <c r="AG108" i="5"/>
  <c r="AH108" i="5"/>
  <c r="AA109" i="5"/>
  <c r="AB109" i="5"/>
  <c r="AC109" i="5"/>
  <c r="AD109" i="5"/>
  <c r="AE109" i="5"/>
  <c r="AF109" i="5"/>
  <c r="AG109" i="5"/>
  <c r="AH109" i="5"/>
  <c r="AA110" i="5"/>
  <c r="AB110" i="5"/>
  <c r="AC110" i="5"/>
  <c r="AD110" i="5"/>
  <c r="AE110" i="5"/>
  <c r="AF110" i="5"/>
  <c r="AG110" i="5"/>
  <c r="AH110" i="5"/>
  <c r="AA111" i="5"/>
  <c r="AB111" i="5"/>
  <c r="AC111" i="5"/>
  <c r="AD111" i="5"/>
  <c r="AE111" i="5"/>
  <c r="AF111" i="5"/>
  <c r="AG111" i="5"/>
  <c r="AH111" i="5"/>
  <c r="AA112" i="5"/>
  <c r="AB112" i="5"/>
  <c r="AC112" i="5"/>
  <c r="AD112" i="5"/>
  <c r="AE112" i="5"/>
  <c r="AF112" i="5"/>
  <c r="AG112" i="5"/>
  <c r="AH112" i="5"/>
  <c r="AA113" i="5"/>
  <c r="AB113" i="5"/>
  <c r="AC113" i="5"/>
  <c r="AD113" i="5"/>
  <c r="AE113" i="5"/>
  <c r="AF113" i="5"/>
  <c r="AG113" i="5"/>
  <c r="AH113" i="5"/>
  <c r="AA114" i="5"/>
  <c r="AB114" i="5"/>
  <c r="AC114" i="5"/>
  <c r="AD114" i="5"/>
  <c r="AE114" i="5"/>
  <c r="AF114" i="5"/>
  <c r="AG114" i="5"/>
  <c r="AH114" i="5"/>
  <c r="AA115" i="5"/>
  <c r="AB115" i="5"/>
  <c r="AC115" i="5"/>
  <c r="AD115" i="5"/>
  <c r="AE115" i="5"/>
  <c r="AF115" i="5"/>
  <c r="AG115" i="5"/>
  <c r="AH115" i="5"/>
  <c r="AA116" i="5"/>
  <c r="AB116" i="5"/>
  <c r="AC116" i="5"/>
  <c r="AD116" i="5"/>
  <c r="AE116" i="5"/>
  <c r="AF116" i="5"/>
  <c r="AG116" i="5"/>
  <c r="AH116" i="5"/>
  <c r="AA117" i="5"/>
  <c r="AB117" i="5"/>
  <c r="AC117" i="5"/>
  <c r="AD117" i="5"/>
  <c r="AE117" i="5"/>
  <c r="AF117" i="5"/>
  <c r="AG117" i="5"/>
  <c r="AH117" i="5"/>
  <c r="AA118" i="5"/>
  <c r="AB118" i="5"/>
  <c r="AC118" i="5"/>
  <c r="AD118" i="5"/>
  <c r="AE118" i="5"/>
  <c r="AF118" i="5"/>
  <c r="AG118" i="5"/>
  <c r="AH118" i="5"/>
  <c r="AA119" i="5"/>
  <c r="AB119" i="5"/>
  <c r="AC119" i="5"/>
  <c r="AD119" i="5"/>
  <c r="AE119" i="5"/>
  <c r="AF119" i="5"/>
  <c r="AG119" i="5"/>
  <c r="AH119" i="5"/>
  <c r="AA120" i="5"/>
  <c r="AB120" i="5"/>
  <c r="AC120" i="5"/>
  <c r="AD120" i="5"/>
  <c r="AE120" i="5"/>
  <c r="AF120" i="5"/>
  <c r="AG120" i="5"/>
  <c r="AH120" i="5"/>
  <c r="AA121" i="5"/>
  <c r="AB121" i="5"/>
  <c r="AC121" i="5"/>
  <c r="AD121" i="5"/>
  <c r="AE121" i="5"/>
  <c r="AF121" i="5"/>
  <c r="AG121" i="5"/>
  <c r="AH121" i="5"/>
  <c r="AA122" i="5"/>
  <c r="AB122" i="5"/>
  <c r="AC122" i="5"/>
  <c r="AD122" i="5"/>
  <c r="AE122" i="5"/>
  <c r="AF122" i="5"/>
  <c r="AG122" i="5"/>
  <c r="AH122" i="5"/>
  <c r="AA123" i="5"/>
  <c r="AB123" i="5"/>
  <c r="AC123" i="5"/>
  <c r="AD123" i="5"/>
  <c r="AE123" i="5"/>
  <c r="AF123" i="5"/>
  <c r="AG123" i="5"/>
  <c r="AH123" i="5"/>
  <c r="AA124" i="5"/>
  <c r="AB124" i="5"/>
  <c r="AC124" i="5"/>
  <c r="AD124" i="5"/>
  <c r="AE124" i="5"/>
  <c r="AF124" i="5"/>
  <c r="AG124" i="5"/>
  <c r="AH124" i="5"/>
  <c r="AA125" i="5"/>
  <c r="AB125" i="5"/>
  <c r="AC125" i="5"/>
  <c r="AD125" i="5"/>
  <c r="AE125" i="5"/>
  <c r="AF125" i="5"/>
  <c r="AG125" i="5"/>
  <c r="AH125" i="5"/>
  <c r="AA126" i="5"/>
  <c r="AB126" i="5"/>
  <c r="AC126" i="5"/>
  <c r="AD126" i="5"/>
  <c r="AE126" i="5"/>
  <c r="AF126" i="5"/>
  <c r="AG126" i="5"/>
  <c r="AH126" i="5"/>
  <c r="AA127" i="5"/>
  <c r="AB127" i="5"/>
  <c r="AC127" i="5"/>
  <c r="AD127" i="5"/>
  <c r="AE127" i="5"/>
  <c r="AF127" i="5"/>
  <c r="AG127" i="5"/>
  <c r="AH127" i="5"/>
  <c r="AA128" i="5"/>
  <c r="AB128" i="5"/>
  <c r="AC128" i="5"/>
  <c r="AD128" i="5"/>
  <c r="AE128" i="5"/>
  <c r="AF128" i="5"/>
  <c r="AG128" i="5"/>
  <c r="AH128" i="5"/>
  <c r="AA129" i="5"/>
  <c r="AB129" i="5"/>
  <c r="AC129" i="5"/>
  <c r="AD129" i="5"/>
  <c r="AE129" i="5"/>
  <c r="AF129" i="5"/>
  <c r="AG129" i="5"/>
  <c r="AH129" i="5"/>
  <c r="AA130" i="5"/>
  <c r="AB130" i="5"/>
  <c r="AC130" i="5"/>
  <c r="AD130" i="5"/>
  <c r="AE130" i="5"/>
  <c r="AF130" i="5"/>
  <c r="AG130" i="5"/>
  <c r="AH130" i="5"/>
  <c r="AA131" i="5"/>
  <c r="AB131" i="5"/>
  <c r="AC131" i="5"/>
  <c r="AD131" i="5"/>
  <c r="AE131" i="5"/>
  <c r="AF131" i="5"/>
  <c r="AG131" i="5"/>
  <c r="AH131" i="5"/>
  <c r="AA132" i="5"/>
  <c r="AB132" i="5"/>
  <c r="AC132" i="5"/>
  <c r="AD132" i="5"/>
  <c r="AE132" i="5"/>
  <c r="AF132" i="5"/>
  <c r="AG132" i="5"/>
  <c r="AH132" i="5"/>
  <c r="AA133" i="5"/>
  <c r="AB133" i="5"/>
  <c r="AC133" i="5"/>
  <c r="AD133" i="5"/>
  <c r="AE133" i="5"/>
  <c r="AF133" i="5"/>
  <c r="AG133" i="5"/>
  <c r="AH133" i="5"/>
  <c r="AA134" i="5"/>
  <c r="AB134" i="5"/>
  <c r="AC134" i="5"/>
  <c r="AD134" i="5"/>
  <c r="AE134" i="5"/>
  <c r="AF134" i="5"/>
  <c r="AG134" i="5"/>
  <c r="AH134" i="5"/>
  <c r="AA135" i="5"/>
  <c r="AB135" i="5"/>
  <c r="AC135" i="5"/>
  <c r="AD135" i="5"/>
  <c r="AE135" i="5"/>
  <c r="AF135" i="5"/>
  <c r="AG135" i="5"/>
  <c r="AH135" i="5"/>
  <c r="AA136" i="5"/>
  <c r="AB136" i="5"/>
  <c r="AC136" i="5"/>
  <c r="AD136" i="5"/>
  <c r="AE136" i="5"/>
  <c r="AF136" i="5"/>
  <c r="AG136" i="5"/>
  <c r="AH136" i="5"/>
  <c r="AA137" i="5"/>
  <c r="AB137" i="5"/>
  <c r="AC137" i="5"/>
  <c r="AD137" i="5"/>
  <c r="AE137" i="5"/>
  <c r="AF137" i="5"/>
  <c r="AG137" i="5"/>
  <c r="AH137" i="5"/>
  <c r="AA138" i="5"/>
  <c r="AB138" i="5"/>
  <c r="AC138" i="5"/>
  <c r="AD138" i="5"/>
  <c r="AE138" i="5"/>
  <c r="AF138" i="5"/>
  <c r="AG138" i="5"/>
  <c r="AH138" i="5"/>
  <c r="AA139" i="5"/>
  <c r="AB139" i="5"/>
  <c r="AC139" i="5"/>
  <c r="AD139" i="5"/>
  <c r="AE139" i="5"/>
  <c r="AF139" i="5"/>
  <c r="AG139" i="5"/>
  <c r="AH139" i="5"/>
  <c r="AA140" i="5"/>
  <c r="AB140" i="5"/>
  <c r="AC140" i="5"/>
  <c r="AD140" i="5"/>
  <c r="AE140" i="5"/>
  <c r="AF140" i="5"/>
  <c r="AG140" i="5"/>
  <c r="AH140" i="5"/>
  <c r="AA141" i="5"/>
  <c r="AB141" i="5"/>
  <c r="AC141" i="5"/>
  <c r="AD141" i="5"/>
  <c r="AE141" i="5"/>
  <c r="AF141" i="5"/>
  <c r="AG141" i="5"/>
  <c r="AH141" i="5"/>
  <c r="AA142" i="5"/>
  <c r="AB142" i="5"/>
  <c r="AC142" i="5"/>
  <c r="AD142" i="5"/>
  <c r="AE142" i="5"/>
  <c r="AF142" i="5"/>
  <c r="AG142" i="5"/>
  <c r="AH142" i="5"/>
  <c r="AA143" i="5"/>
  <c r="AB143" i="5"/>
  <c r="AC143" i="5"/>
  <c r="AD143" i="5"/>
  <c r="AE143" i="5"/>
  <c r="AF143" i="5"/>
  <c r="AG143" i="5"/>
  <c r="AH143" i="5"/>
  <c r="AA144" i="5"/>
  <c r="AB144" i="5"/>
  <c r="AC144" i="5"/>
  <c r="AD144" i="5"/>
  <c r="AE144" i="5"/>
  <c r="AF144" i="5"/>
  <c r="AG144" i="5"/>
  <c r="AH144" i="5"/>
  <c r="AA145" i="5"/>
  <c r="AB145" i="5"/>
  <c r="AC145" i="5"/>
  <c r="AD145" i="5"/>
  <c r="AE145" i="5"/>
  <c r="AF145" i="5"/>
  <c r="AG145" i="5"/>
  <c r="AH145" i="5"/>
  <c r="AA146" i="5"/>
  <c r="AB146" i="5"/>
  <c r="AC146" i="5"/>
  <c r="AD146" i="5"/>
  <c r="AE146" i="5"/>
  <c r="AF146" i="5"/>
  <c r="AG146" i="5"/>
  <c r="AH146" i="5"/>
  <c r="AA147" i="5"/>
  <c r="AB147" i="5"/>
  <c r="AC147" i="5"/>
  <c r="AD147" i="5"/>
  <c r="AE147" i="5"/>
  <c r="AF147" i="5"/>
  <c r="AG147" i="5"/>
  <c r="AH147" i="5"/>
  <c r="AA148" i="5"/>
  <c r="AB148" i="5"/>
  <c r="AC148" i="5"/>
  <c r="AD148" i="5"/>
  <c r="AE148" i="5"/>
  <c r="AF148" i="5"/>
  <c r="AG148" i="5"/>
  <c r="AH148" i="5"/>
  <c r="AA149" i="5"/>
  <c r="AB149" i="5"/>
  <c r="AC149" i="5"/>
  <c r="AD149" i="5"/>
  <c r="AE149" i="5"/>
  <c r="AF149" i="5"/>
  <c r="AG149" i="5"/>
  <c r="AH149" i="5"/>
  <c r="AA150" i="5"/>
  <c r="AB150" i="5"/>
  <c r="AC150" i="5"/>
  <c r="AD150" i="5"/>
  <c r="AE150" i="5"/>
  <c r="AF150" i="5"/>
  <c r="AG150" i="5"/>
  <c r="AH150" i="5"/>
  <c r="AA151" i="5"/>
  <c r="AB151" i="5"/>
  <c r="AC151" i="5"/>
  <c r="AD151" i="5"/>
  <c r="AE151" i="5"/>
  <c r="AF151" i="5"/>
  <c r="AG151" i="5"/>
  <c r="AH151" i="5"/>
  <c r="AA152" i="5"/>
  <c r="AB152" i="5"/>
  <c r="AC152" i="5"/>
  <c r="AD152" i="5"/>
  <c r="AE152" i="5"/>
  <c r="AF152" i="5"/>
  <c r="AG152" i="5"/>
  <c r="AH152" i="5"/>
  <c r="AA153" i="5"/>
  <c r="AB153" i="5"/>
  <c r="AC153" i="5"/>
  <c r="AD153" i="5"/>
  <c r="AE153" i="5"/>
  <c r="AF153" i="5"/>
  <c r="AG153" i="5"/>
  <c r="AH153" i="5"/>
  <c r="AA154" i="5"/>
  <c r="AB154" i="5"/>
  <c r="AC154" i="5"/>
  <c r="AD154" i="5"/>
  <c r="AE154" i="5"/>
  <c r="AF154" i="5"/>
  <c r="AG154" i="5"/>
  <c r="AH154" i="5"/>
  <c r="AA155" i="5"/>
  <c r="AB155" i="5"/>
  <c r="AC155" i="5"/>
  <c r="AD155" i="5"/>
  <c r="AE155" i="5"/>
  <c r="AF155" i="5"/>
  <c r="AG155" i="5"/>
  <c r="AH155" i="5"/>
  <c r="AA156" i="5"/>
  <c r="AB156" i="5"/>
  <c r="AC156" i="5"/>
  <c r="AD156" i="5"/>
  <c r="AE156" i="5"/>
  <c r="AF156" i="5"/>
  <c r="AG156" i="5"/>
  <c r="AH156" i="5"/>
  <c r="AA157" i="5"/>
  <c r="AB157" i="5"/>
  <c r="AC157" i="5"/>
  <c r="AD157" i="5"/>
  <c r="AE157" i="5"/>
  <c r="AF157" i="5"/>
  <c r="AG157" i="5"/>
  <c r="AH157" i="5"/>
  <c r="AA158" i="5"/>
  <c r="AB158" i="5"/>
  <c r="AC158" i="5"/>
  <c r="AD158" i="5"/>
  <c r="AE158" i="5"/>
  <c r="AF158" i="5"/>
  <c r="AG158" i="5"/>
  <c r="AH158" i="5"/>
  <c r="AA159" i="5"/>
  <c r="AB159" i="5"/>
  <c r="AC159" i="5"/>
  <c r="AD159" i="5"/>
  <c r="AE159" i="5"/>
  <c r="AF159" i="5"/>
  <c r="AG159" i="5"/>
  <c r="AH159" i="5"/>
  <c r="AA160" i="5"/>
  <c r="AB160" i="5"/>
  <c r="AC160" i="5"/>
  <c r="AD160" i="5"/>
  <c r="AE160" i="5"/>
  <c r="AF160" i="5"/>
  <c r="AG160" i="5"/>
  <c r="AH160" i="5"/>
  <c r="AA161" i="5"/>
  <c r="AB161" i="5"/>
  <c r="AC161" i="5"/>
  <c r="AD161" i="5"/>
  <c r="AE161" i="5"/>
  <c r="AF161" i="5"/>
  <c r="AG161" i="5"/>
  <c r="AH161" i="5"/>
  <c r="AA162" i="5"/>
  <c r="AB162" i="5"/>
  <c r="AC162" i="5"/>
  <c r="AD162" i="5"/>
  <c r="AE162" i="5"/>
  <c r="AF162" i="5"/>
  <c r="AG162" i="5"/>
  <c r="AH162" i="5"/>
  <c r="AA163" i="5"/>
  <c r="AB163" i="5"/>
  <c r="AC163" i="5"/>
  <c r="AD163" i="5"/>
  <c r="AE163" i="5"/>
  <c r="AF163" i="5"/>
  <c r="AG163" i="5"/>
  <c r="AH163" i="5"/>
  <c r="AA164" i="5"/>
  <c r="AB164" i="5"/>
  <c r="AC164" i="5"/>
  <c r="AD164" i="5"/>
  <c r="AE164" i="5"/>
  <c r="AF164" i="5"/>
  <c r="AG164" i="5"/>
  <c r="AH164" i="5"/>
  <c r="AA165" i="5"/>
  <c r="AB165" i="5"/>
  <c r="AC165" i="5"/>
  <c r="AD165" i="5"/>
  <c r="AE165" i="5"/>
  <c r="AF165" i="5"/>
  <c r="AG165" i="5"/>
  <c r="AH165" i="5"/>
  <c r="AA166" i="5"/>
  <c r="AB166" i="5"/>
  <c r="AC166" i="5"/>
  <c r="AD166" i="5"/>
  <c r="AE166" i="5"/>
  <c r="AF166" i="5"/>
  <c r="AG166" i="5"/>
  <c r="AH166" i="5"/>
  <c r="AA167" i="5"/>
  <c r="AB167" i="5"/>
  <c r="AC167" i="5"/>
  <c r="AD167" i="5"/>
  <c r="AE167" i="5"/>
  <c r="AF167" i="5"/>
  <c r="AG167" i="5"/>
  <c r="AH167" i="5"/>
  <c r="AA168" i="5"/>
  <c r="AB168" i="5"/>
  <c r="AC168" i="5"/>
  <c r="AD168" i="5"/>
  <c r="AE168" i="5"/>
  <c r="AF168" i="5"/>
  <c r="AG168" i="5"/>
  <c r="AH168" i="5"/>
  <c r="AA169" i="5"/>
  <c r="AB169" i="5"/>
  <c r="AC169" i="5"/>
  <c r="AD169" i="5"/>
  <c r="AE169" i="5"/>
  <c r="AF169" i="5"/>
  <c r="AG169" i="5"/>
  <c r="AH169" i="5"/>
  <c r="AA170" i="5"/>
  <c r="AB170" i="5"/>
  <c r="AC170" i="5"/>
  <c r="AD170" i="5"/>
  <c r="AE170" i="5"/>
  <c r="AF170" i="5"/>
  <c r="AG170" i="5"/>
  <c r="AH170" i="5"/>
  <c r="AA171" i="5"/>
  <c r="AB171" i="5"/>
  <c r="AC171" i="5"/>
  <c r="AD171" i="5"/>
  <c r="AE171" i="5"/>
  <c r="AF171" i="5"/>
  <c r="AG171" i="5"/>
  <c r="AH171" i="5"/>
  <c r="AA172" i="5"/>
  <c r="AB172" i="5"/>
  <c r="AC172" i="5"/>
  <c r="AD172" i="5"/>
  <c r="AE172" i="5"/>
  <c r="AF172" i="5"/>
  <c r="AG172" i="5"/>
  <c r="AH172" i="5"/>
  <c r="AA173" i="5"/>
  <c r="AB173" i="5"/>
  <c r="AC173" i="5"/>
  <c r="AD173" i="5"/>
  <c r="AE173" i="5"/>
  <c r="AF173" i="5"/>
  <c r="AG173" i="5"/>
  <c r="AH173" i="5"/>
  <c r="AA174" i="5"/>
  <c r="AB174" i="5"/>
  <c r="AC174" i="5"/>
  <c r="AD174" i="5"/>
  <c r="AE174" i="5"/>
  <c r="AF174" i="5"/>
  <c r="AG174" i="5"/>
  <c r="AH174" i="5"/>
  <c r="AA175" i="5"/>
  <c r="AB175" i="5"/>
  <c r="AC175" i="5"/>
  <c r="AD175" i="5"/>
  <c r="AE175" i="5"/>
  <c r="AF175" i="5"/>
  <c r="AG175" i="5"/>
  <c r="AH175" i="5"/>
  <c r="AA176" i="5"/>
  <c r="AB176" i="5"/>
  <c r="AC176" i="5"/>
  <c r="AD176" i="5"/>
  <c r="AE176" i="5"/>
  <c r="AF176" i="5"/>
  <c r="AG176" i="5"/>
  <c r="AH176" i="5"/>
  <c r="AA177" i="5"/>
  <c r="AB177" i="5"/>
  <c r="AC177" i="5"/>
  <c r="AD177" i="5"/>
  <c r="AE177" i="5"/>
  <c r="AF177" i="5"/>
  <c r="AG177" i="5"/>
  <c r="AH177" i="5"/>
  <c r="AA178" i="5"/>
  <c r="AB178" i="5"/>
  <c r="AC178" i="5"/>
  <c r="AD178" i="5"/>
  <c r="AE178" i="5"/>
  <c r="AF178" i="5"/>
  <c r="AG178" i="5"/>
  <c r="AH178" i="5"/>
  <c r="AA179" i="5"/>
  <c r="AB179" i="5"/>
  <c r="AC179" i="5"/>
  <c r="AD179" i="5"/>
  <c r="AE179" i="5"/>
  <c r="AF179" i="5"/>
  <c r="AG179" i="5"/>
  <c r="AH179" i="5"/>
  <c r="AA180" i="5"/>
  <c r="AB180" i="5"/>
  <c r="AC180" i="5"/>
  <c r="AD180" i="5"/>
  <c r="AE180" i="5"/>
  <c r="AF180" i="5"/>
  <c r="AG180" i="5"/>
  <c r="AH180" i="5"/>
  <c r="AA181" i="5"/>
  <c r="AB181" i="5"/>
  <c r="AC181" i="5"/>
  <c r="AD181" i="5"/>
  <c r="AE181" i="5"/>
  <c r="AF181" i="5"/>
  <c r="AG181" i="5"/>
  <c r="AH181" i="5"/>
  <c r="AA182" i="5"/>
  <c r="AB182" i="5"/>
  <c r="AC182" i="5"/>
  <c r="AD182" i="5"/>
  <c r="AE182" i="5"/>
  <c r="AF182" i="5"/>
  <c r="AG182" i="5"/>
  <c r="AH182" i="5"/>
  <c r="AA183" i="5"/>
  <c r="AB183" i="5"/>
  <c r="AC183" i="5"/>
  <c r="AD183" i="5"/>
  <c r="AE183" i="5"/>
  <c r="AF183" i="5"/>
  <c r="AG183" i="5"/>
  <c r="AH183" i="5"/>
  <c r="AA184" i="5"/>
  <c r="AB184" i="5"/>
  <c r="AC184" i="5"/>
  <c r="AD184" i="5"/>
  <c r="AE184" i="5"/>
  <c r="AF184" i="5"/>
  <c r="AG184" i="5"/>
  <c r="AH184" i="5"/>
  <c r="AA185" i="5"/>
  <c r="AB185" i="5"/>
  <c r="AC185" i="5"/>
  <c r="AD185" i="5"/>
  <c r="AE185" i="5"/>
  <c r="AF185" i="5"/>
  <c r="AG185" i="5"/>
  <c r="AH185" i="5"/>
  <c r="AA186" i="5"/>
  <c r="AB186" i="5"/>
  <c r="AC186" i="5"/>
  <c r="AD186" i="5"/>
  <c r="AE186" i="5"/>
  <c r="AF186" i="5"/>
  <c r="AG186" i="5"/>
  <c r="AH186" i="5"/>
  <c r="AA187" i="5"/>
  <c r="AB187" i="5"/>
  <c r="AC187" i="5"/>
  <c r="AD187" i="5"/>
  <c r="AE187" i="5"/>
  <c r="AF187" i="5"/>
  <c r="AG187" i="5"/>
  <c r="AH187" i="5"/>
  <c r="AA188" i="5"/>
  <c r="AB188" i="5"/>
  <c r="AC188" i="5"/>
  <c r="AD188" i="5"/>
  <c r="AE188" i="5"/>
  <c r="AF188" i="5"/>
  <c r="AG188" i="5"/>
  <c r="AH188" i="5"/>
  <c r="AA189" i="5"/>
  <c r="AB189" i="5"/>
  <c r="AC189" i="5"/>
  <c r="AD189" i="5"/>
  <c r="AE189" i="5"/>
  <c r="AF189" i="5"/>
  <c r="AG189" i="5"/>
  <c r="AH189" i="5"/>
  <c r="AA190" i="5"/>
  <c r="AB190" i="5"/>
  <c r="AC190" i="5"/>
  <c r="AD190" i="5"/>
  <c r="AE190" i="5"/>
  <c r="AF190" i="5"/>
  <c r="AG190" i="5"/>
  <c r="AH190" i="5"/>
  <c r="AA191" i="5"/>
  <c r="AB191" i="5"/>
  <c r="AC191" i="5"/>
  <c r="AD191" i="5"/>
  <c r="AE191" i="5"/>
  <c r="AF191" i="5"/>
  <c r="AG191" i="5"/>
  <c r="AH191" i="5"/>
  <c r="AA192" i="5"/>
  <c r="AB192" i="5"/>
  <c r="AC192" i="5"/>
  <c r="AD192" i="5"/>
  <c r="AE192" i="5"/>
  <c r="AF192" i="5"/>
  <c r="AG192" i="5"/>
  <c r="AH192" i="5"/>
  <c r="AA193" i="5"/>
  <c r="AB193" i="5"/>
  <c r="AC193" i="5"/>
  <c r="AD193" i="5"/>
  <c r="AE193" i="5"/>
  <c r="AF193" i="5"/>
  <c r="AG193" i="5"/>
  <c r="AH193" i="5"/>
  <c r="AA194" i="5"/>
  <c r="AB194" i="5"/>
  <c r="AC194" i="5"/>
  <c r="AD194" i="5"/>
  <c r="AE194" i="5"/>
  <c r="AF194" i="5"/>
  <c r="AG194" i="5"/>
  <c r="AH194" i="5"/>
  <c r="AA195" i="5"/>
  <c r="AB195" i="5"/>
  <c r="AC195" i="5"/>
  <c r="AD195" i="5"/>
  <c r="AE195" i="5"/>
  <c r="AF195" i="5"/>
  <c r="AG195" i="5"/>
  <c r="AH195" i="5"/>
  <c r="AA196" i="5"/>
  <c r="AB196" i="5"/>
  <c r="AC196" i="5"/>
  <c r="AD196" i="5"/>
  <c r="AE196" i="5"/>
  <c r="AF196" i="5"/>
  <c r="AG196" i="5"/>
  <c r="AH196" i="5"/>
  <c r="AA197" i="5"/>
  <c r="AB197" i="5"/>
  <c r="AC197" i="5"/>
  <c r="AD197" i="5"/>
  <c r="AE197" i="5"/>
  <c r="AF197" i="5"/>
  <c r="AG197" i="5"/>
  <c r="AH197" i="5"/>
  <c r="AA198" i="5"/>
  <c r="AB198" i="5"/>
  <c r="AC198" i="5"/>
  <c r="AD198" i="5"/>
  <c r="AE198" i="5"/>
  <c r="AF198" i="5"/>
  <c r="AG198" i="5"/>
  <c r="AH198" i="5"/>
  <c r="AA199" i="5"/>
  <c r="AB199" i="5"/>
  <c r="AC199" i="5"/>
  <c r="AD199" i="5"/>
  <c r="AE199" i="5"/>
  <c r="AF199" i="5"/>
  <c r="AG199" i="5"/>
  <c r="AH199" i="5"/>
  <c r="AA200" i="5"/>
  <c r="AB200" i="5"/>
  <c r="AC200" i="5"/>
  <c r="AD200" i="5"/>
  <c r="AE200" i="5"/>
  <c r="AF200" i="5"/>
  <c r="AG200" i="5"/>
  <c r="AH200" i="5"/>
  <c r="AA201" i="5"/>
  <c r="AB201" i="5"/>
  <c r="AC201" i="5"/>
  <c r="AD201" i="5"/>
  <c r="AE201" i="5"/>
  <c r="AF201" i="5"/>
  <c r="AG201" i="5"/>
  <c r="AH201" i="5"/>
  <c r="AA202" i="5"/>
  <c r="AB202" i="5"/>
  <c r="AC202" i="5"/>
  <c r="AD202" i="5"/>
  <c r="AE202" i="5"/>
  <c r="AF202" i="5"/>
  <c r="AG202" i="5"/>
  <c r="AH202" i="5"/>
  <c r="AA203" i="5"/>
  <c r="AB203" i="5"/>
  <c r="AC203" i="5"/>
  <c r="AD203" i="5"/>
  <c r="AE203" i="5"/>
  <c r="AF203" i="5"/>
  <c r="AG203" i="5"/>
  <c r="AH203" i="5"/>
  <c r="AA204" i="5"/>
  <c r="AB204" i="5"/>
  <c r="AC204" i="5"/>
  <c r="AD204" i="5"/>
  <c r="AE204" i="5"/>
  <c r="AF204" i="5"/>
  <c r="AG204" i="5"/>
  <c r="AH204" i="5"/>
  <c r="AA205" i="5"/>
  <c r="AB205" i="5"/>
  <c r="AC205" i="5"/>
  <c r="AD205" i="5"/>
  <c r="AE205" i="5"/>
  <c r="AF205" i="5"/>
  <c r="AG205" i="5"/>
  <c r="AH205" i="5"/>
  <c r="AA206" i="5"/>
  <c r="AB206" i="5"/>
  <c r="AC206" i="5"/>
  <c r="AD206" i="5"/>
  <c r="AE206" i="5"/>
  <c r="AF206" i="5"/>
  <c r="AG206" i="5"/>
  <c r="AH206" i="5"/>
  <c r="AA207" i="5"/>
  <c r="AB207" i="5"/>
  <c r="AC207" i="5"/>
  <c r="AD207" i="5"/>
  <c r="AE207" i="5"/>
  <c r="AF207" i="5"/>
  <c r="AG207" i="5"/>
  <c r="AH207" i="5"/>
  <c r="AA208" i="5"/>
  <c r="AB208" i="5"/>
  <c r="AC208" i="5"/>
  <c r="AD208" i="5"/>
  <c r="AE208" i="5"/>
  <c r="AF208" i="5"/>
  <c r="AG208" i="5"/>
  <c r="AH208" i="5"/>
  <c r="AA209" i="5"/>
  <c r="AB209" i="5"/>
  <c r="AC209" i="5"/>
  <c r="AD209" i="5"/>
  <c r="AE209" i="5"/>
  <c r="AF209" i="5"/>
  <c r="AG209" i="5"/>
  <c r="AH209" i="5"/>
  <c r="AA210" i="5"/>
  <c r="AB210" i="5"/>
  <c r="AC210" i="5"/>
  <c r="AD210" i="5"/>
  <c r="AE210" i="5"/>
  <c r="AF210" i="5"/>
  <c r="AG210" i="5"/>
  <c r="AH210" i="5"/>
  <c r="AA211" i="5"/>
  <c r="AB211" i="5"/>
  <c r="AC211" i="5"/>
  <c r="AD211" i="5"/>
  <c r="AE211" i="5"/>
  <c r="AF211" i="5"/>
  <c r="AG211" i="5"/>
  <c r="AH211" i="5"/>
  <c r="AA212" i="5"/>
  <c r="AB212" i="5"/>
  <c r="AC212" i="5"/>
  <c r="AD212" i="5"/>
  <c r="AE212" i="5"/>
  <c r="AF212" i="5"/>
  <c r="AG212" i="5"/>
  <c r="AH212" i="5"/>
  <c r="AA213" i="5"/>
  <c r="AB213" i="5"/>
  <c r="AC213" i="5"/>
  <c r="AD213" i="5"/>
  <c r="AE213" i="5"/>
  <c r="AF213" i="5"/>
  <c r="AG213" i="5"/>
  <c r="AH213" i="5"/>
  <c r="AA214" i="5"/>
  <c r="AB214" i="5"/>
  <c r="AC214" i="5"/>
  <c r="AD214" i="5"/>
  <c r="AE214" i="5"/>
  <c r="AF214" i="5"/>
  <c r="AG214" i="5"/>
  <c r="AH214" i="5"/>
  <c r="AA215" i="5"/>
  <c r="AB215" i="5"/>
  <c r="AC215" i="5"/>
  <c r="AD215" i="5"/>
  <c r="AE215" i="5"/>
  <c r="AF215" i="5"/>
  <c r="AG215" i="5"/>
  <c r="AH215" i="5"/>
  <c r="AA216" i="5"/>
  <c r="AB216" i="5"/>
  <c r="AC216" i="5"/>
  <c r="AD216" i="5"/>
  <c r="AE216" i="5"/>
  <c r="AF216" i="5"/>
  <c r="AG216" i="5"/>
  <c r="AH216" i="5"/>
  <c r="AA217" i="5"/>
  <c r="AB217" i="5"/>
  <c r="AC217" i="5"/>
  <c r="AD217" i="5"/>
  <c r="AE217" i="5"/>
  <c r="AF217" i="5"/>
  <c r="AG217" i="5"/>
  <c r="AH217" i="5"/>
  <c r="AA218" i="5"/>
  <c r="AB218" i="5"/>
  <c r="AC218" i="5"/>
  <c r="AD218" i="5"/>
  <c r="AE218" i="5"/>
  <c r="AF218" i="5"/>
  <c r="AG218" i="5"/>
  <c r="AH218" i="5"/>
  <c r="AA219" i="5"/>
  <c r="AB219" i="5"/>
  <c r="AC219" i="5"/>
  <c r="AD219" i="5"/>
  <c r="AE219" i="5"/>
  <c r="AF219" i="5"/>
  <c r="AG219" i="5"/>
  <c r="AH219" i="5"/>
  <c r="AA220" i="5"/>
  <c r="AB220" i="5"/>
  <c r="AC220" i="5"/>
  <c r="AD220" i="5"/>
  <c r="AE220" i="5"/>
  <c r="AF220" i="5"/>
  <c r="AG220" i="5"/>
  <c r="AH220" i="5"/>
  <c r="AA221" i="5"/>
  <c r="AB221" i="5"/>
  <c r="AC221" i="5"/>
  <c r="AD221" i="5"/>
  <c r="AE221" i="5"/>
  <c r="AF221" i="5"/>
  <c r="AG221" i="5"/>
  <c r="AH221" i="5"/>
  <c r="AA222" i="5"/>
  <c r="AB222" i="5"/>
  <c r="AC222" i="5"/>
  <c r="AD222" i="5"/>
  <c r="AE222" i="5"/>
  <c r="AF222" i="5"/>
  <c r="AG222" i="5"/>
  <c r="AH222" i="5"/>
  <c r="AA223" i="5"/>
  <c r="AB223" i="5"/>
  <c r="AC223" i="5"/>
  <c r="AD223" i="5"/>
  <c r="AE223" i="5"/>
  <c r="AF223" i="5"/>
  <c r="AG223" i="5"/>
  <c r="AH223" i="5"/>
  <c r="AA224" i="5"/>
  <c r="AB224" i="5"/>
  <c r="AC224" i="5"/>
  <c r="AD224" i="5"/>
  <c r="AE224" i="5"/>
  <c r="AF224" i="5"/>
  <c r="AG224" i="5"/>
  <c r="AH224" i="5"/>
  <c r="AA225" i="5"/>
  <c r="AB225" i="5"/>
  <c r="AC225" i="5"/>
  <c r="AD225" i="5"/>
  <c r="AE225" i="5"/>
  <c r="AF225" i="5"/>
  <c r="AG225" i="5"/>
  <c r="AH225" i="5"/>
  <c r="AA226" i="5"/>
  <c r="AB226" i="5"/>
  <c r="AC226" i="5"/>
  <c r="AD226" i="5"/>
  <c r="AE226" i="5"/>
  <c r="AF226" i="5"/>
  <c r="AG226" i="5"/>
  <c r="AH226" i="5"/>
  <c r="AA227" i="5"/>
  <c r="AB227" i="5"/>
  <c r="AC227" i="5"/>
  <c r="AD227" i="5"/>
  <c r="AE227" i="5"/>
  <c r="AF227" i="5"/>
  <c r="AG227" i="5"/>
  <c r="AH227" i="5"/>
  <c r="AA228" i="5"/>
  <c r="AB228" i="5"/>
  <c r="AC228" i="5"/>
  <c r="AD228" i="5"/>
  <c r="AE228" i="5"/>
  <c r="AF228" i="5"/>
  <c r="AG228" i="5"/>
  <c r="AH228" i="5"/>
  <c r="AA229" i="5"/>
  <c r="AB229" i="5"/>
  <c r="AC229" i="5"/>
  <c r="AD229" i="5"/>
  <c r="AE229" i="5"/>
  <c r="AF229" i="5"/>
  <c r="AG229" i="5"/>
  <c r="AH229" i="5"/>
  <c r="AA230" i="5"/>
  <c r="AB230" i="5"/>
  <c r="AC230" i="5"/>
  <c r="AD230" i="5"/>
  <c r="AE230" i="5"/>
  <c r="AF230" i="5"/>
  <c r="AG230" i="5"/>
  <c r="AH230" i="5"/>
  <c r="AA231" i="5"/>
  <c r="AB231" i="5"/>
  <c r="AC231" i="5"/>
  <c r="AD231" i="5"/>
  <c r="AE231" i="5"/>
  <c r="AF231" i="5"/>
  <c r="AG231" i="5"/>
  <c r="AH231" i="5"/>
  <c r="AA232" i="5"/>
  <c r="AB232" i="5"/>
  <c r="AC232" i="5"/>
  <c r="AD232" i="5"/>
  <c r="AE232" i="5"/>
  <c r="AF232" i="5"/>
  <c r="AG232" i="5"/>
  <c r="AH232" i="5"/>
  <c r="AA233" i="5"/>
  <c r="AB233" i="5"/>
  <c r="AC233" i="5"/>
  <c r="AD233" i="5"/>
  <c r="AE233" i="5"/>
  <c r="AF233" i="5"/>
  <c r="AG233" i="5"/>
  <c r="AH233" i="5"/>
  <c r="AF3" i="5"/>
  <c r="AH3" i="5"/>
  <c r="AG3" i="5"/>
  <c r="AE3" i="5"/>
  <c r="AD3" i="5"/>
  <c r="AA3" i="5"/>
  <c r="AB3" i="5"/>
  <c r="AC3" i="5"/>
  <c r="AH4" i="6"/>
  <c r="AI4" i="6"/>
  <c r="AH5" i="6"/>
  <c r="AI5" i="6"/>
  <c r="AH6" i="6"/>
  <c r="AI6" i="6"/>
  <c r="AH7" i="6"/>
  <c r="AI7" i="6"/>
  <c r="AH8" i="6"/>
  <c r="AI8" i="6"/>
  <c r="AH9" i="6"/>
  <c r="AI9" i="6"/>
  <c r="AH10" i="6"/>
  <c r="AI10" i="6"/>
  <c r="AH11" i="6"/>
  <c r="AI11" i="6"/>
  <c r="AH12" i="6"/>
  <c r="AI12" i="6"/>
  <c r="AH13" i="6"/>
  <c r="AI13" i="6"/>
  <c r="AH14" i="6"/>
  <c r="AI14" i="6"/>
  <c r="AH15" i="6"/>
  <c r="AI15" i="6"/>
  <c r="AH16" i="6"/>
  <c r="AI16" i="6"/>
  <c r="AH17" i="6"/>
  <c r="AI17" i="6"/>
  <c r="AH18" i="6"/>
  <c r="AI18" i="6"/>
  <c r="AH19" i="6"/>
  <c r="AI19" i="6"/>
  <c r="AH20" i="6"/>
  <c r="AI20" i="6"/>
  <c r="AH21" i="6"/>
  <c r="AI21" i="6"/>
  <c r="AH22" i="6"/>
  <c r="AI22" i="6"/>
  <c r="AH23" i="6"/>
  <c r="AI23" i="6"/>
  <c r="AH24" i="6"/>
  <c r="AI24" i="6"/>
  <c r="AH25" i="6"/>
  <c r="AI25" i="6"/>
  <c r="AH26" i="6"/>
  <c r="AI26" i="6"/>
  <c r="AH27" i="6"/>
  <c r="AI27" i="6"/>
  <c r="AH28" i="6"/>
  <c r="AI28" i="6"/>
  <c r="AH29" i="6"/>
  <c r="AI29" i="6"/>
  <c r="AH30" i="6"/>
  <c r="AI30" i="6"/>
  <c r="AH31" i="6"/>
  <c r="AI31" i="6"/>
  <c r="AH32" i="6"/>
  <c r="AI32" i="6"/>
  <c r="AH33" i="6"/>
  <c r="AI33" i="6"/>
  <c r="AH34" i="6"/>
  <c r="AI34" i="6"/>
  <c r="AH35" i="6"/>
  <c r="AI35" i="6"/>
  <c r="AH36" i="6"/>
  <c r="AI36" i="6"/>
  <c r="AH37" i="6"/>
  <c r="AI37" i="6"/>
  <c r="AH38" i="6"/>
  <c r="AI38" i="6"/>
  <c r="AH39" i="6"/>
  <c r="AI39" i="6"/>
  <c r="AH40" i="6"/>
  <c r="AI40" i="6"/>
  <c r="AH41" i="6"/>
  <c r="AI41" i="6"/>
  <c r="AH42" i="6"/>
  <c r="AI42" i="6"/>
  <c r="AH43" i="6"/>
  <c r="AI43" i="6"/>
  <c r="AH44" i="6"/>
  <c r="AI44" i="6"/>
  <c r="AH45" i="6"/>
  <c r="AI45" i="6"/>
  <c r="AH46" i="6"/>
  <c r="AI46" i="6"/>
  <c r="AH47" i="6"/>
  <c r="AI47" i="6"/>
  <c r="AH48" i="6"/>
  <c r="AI48" i="6"/>
  <c r="AH49" i="6"/>
  <c r="AI49" i="6"/>
  <c r="AH50" i="6"/>
  <c r="AI50" i="6"/>
  <c r="AH51" i="6"/>
  <c r="AI51" i="6"/>
  <c r="AH52" i="6"/>
  <c r="AI52" i="6"/>
  <c r="AH53" i="6"/>
  <c r="AI53" i="6"/>
  <c r="AH54" i="6"/>
  <c r="AI54" i="6"/>
  <c r="AH55" i="6"/>
  <c r="AI55" i="6"/>
  <c r="AH56" i="6"/>
  <c r="AI56" i="6"/>
  <c r="AH57" i="6"/>
  <c r="AI57" i="6"/>
  <c r="AH58" i="6"/>
  <c r="AI58" i="6"/>
  <c r="AH59" i="6"/>
  <c r="AI59" i="6"/>
  <c r="AH60" i="6"/>
  <c r="AI60" i="6"/>
  <c r="AH61" i="6"/>
  <c r="AI61" i="6"/>
  <c r="AH62" i="6"/>
  <c r="AI62" i="6"/>
  <c r="AH63" i="6"/>
  <c r="AI63" i="6"/>
  <c r="AH64" i="6"/>
  <c r="AI64" i="6"/>
  <c r="AH65" i="6"/>
  <c r="AI65" i="6"/>
  <c r="AH66" i="6"/>
  <c r="AI66" i="6"/>
  <c r="AH67" i="6"/>
  <c r="AI67" i="6"/>
  <c r="AH68" i="6"/>
  <c r="AI68" i="6"/>
  <c r="AH69" i="6"/>
  <c r="AI69" i="6"/>
  <c r="AH70" i="6"/>
  <c r="AI70" i="6"/>
  <c r="AH71" i="6"/>
  <c r="AI71" i="6"/>
  <c r="AH72" i="6"/>
  <c r="AI72" i="6"/>
  <c r="AH73" i="6"/>
  <c r="AI73" i="6"/>
  <c r="AH74" i="6"/>
  <c r="AI74" i="6"/>
  <c r="AH75" i="6"/>
  <c r="AI75" i="6"/>
  <c r="AH76" i="6"/>
  <c r="AI76" i="6"/>
  <c r="AH77" i="6"/>
  <c r="AI77" i="6"/>
  <c r="AH78" i="6"/>
  <c r="AI78" i="6"/>
  <c r="AH79" i="6"/>
  <c r="AI79" i="6"/>
  <c r="AH80" i="6"/>
  <c r="AI80" i="6"/>
  <c r="AH81" i="6"/>
  <c r="AI81" i="6"/>
  <c r="AH82" i="6"/>
  <c r="AI82" i="6"/>
  <c r="AH83" i="6"/>
  <c r="AI83" i="6"/>
  <c r="AH84" i="6"/>
  <c r="AI84" i="6"/>
  <c r="AH85" i="6"/>
  <c r="AI85" i="6"/>
  <c r="AH86" i="6"/>
  <c r="AI86" i="6"/>
  <c r="AH87" i="6"/>
  <c r="AI87" i="6"/>
  <c r="AH88" i="6"/>
  <c r="AI88" i="6"/>
  <c r="AH89" i="6"/>
  <c r="AI89" i="6"/>
  <c r="AH90" i="6"/>
  <c r="AI90" i="6"/>
  <c r="AH91" i="6"/>
  <c r="AI91" i="6"/>
  <c r="AH92" i="6"/>
  <c r="AI92" i="6"/>
  <c r="AH93" i="6"/>
  <c r="AI93" i="6"/>
  <c r="AH94" i="6"/>
  <c r="AI94" i="6"/>
  <c r="AH95" i="6"/>
  <c r="AI95" i="6"/>
  <c r="AH96" i="6"/>
  <c r="AI96" i="6"/>
  <c r="AH97" i="6"/>
  <c r="AI97" i="6"/>
  <c r="AH98" i="6"/>
  <c r="AI98" i="6"/>
  <c r="AH99" i="6"/>
  <c r="AI99" i="6"/>
  <c r="AH100" i="6"/>
  <c r="AI100" i="6"/>
  <c r="AH101" i="6"/>
  <c r="AI101" i="6"/>
  <c r="AH102" i="6"/>
  <c r="AI102" i="6"/>
  <c r="AH103" i="6"/>
  <c r="AI103" i="6"/>
  <c r="AH104" i="6"/>
  <c r="AI104" i="6"/>
  <c r="AH105" i="6"/>
  <c r="AI105" i="6"/>
  <c r="AH106" i="6"/>
  <c r="AI106" i="6"/>
  <c r="AH107" i="6"/>
  <c r="AI107" i="6"/>
  <c r="AH108" i="6"/>
  <c r="AI108" i="6"/>
  <c r="AH109" i="6"/>
  <c r="AI109" i="6"/>
  <c r="AH110" i="6"/>
  <c r="AI110" i="6"/>
  <c r="AH111" i="6"/>
  <c r="AI111" i="6"/>
  <c r="AH112" i="6"/>
  <c r="AI112" i="6"/>
  <c r="AH113" i="6"/>
  <c r="AI113" i="6"/>
  <c r="AH114" i="6"/>
  <c r="AI114" i="6"/>
  <c r="AH115" i="6"/>
  <c r="AI115" i="6"/>
  <c r="AH116" i="6"/>
  <c r="AI116" i="6"/>
  <c r="AH117" i="6"/>
  <c r="AI117" i="6"/>
  <c r="AH118" i="6"/>
  <c r="AI118" i="6"/>
  <c r="AH119" i="6"/>
  <c r="AI119" i="6"/>
  <c r="AH120" i="6"/>
  <c r="AI120" i="6"/>
  <c r="AH121" i="6"/>
  <c r="AI121" i="6"/>
  <c r="AH122" i="6"/>
  <c r="AI122" i="6"/>
  <c r="AH123" i="6"/>
  <c r="AI123" i="6"/>
  <c r="AH124" i="6"/>
  <c r="AI124" i="6"/>
  <c r="AH125" i="6"/>
  <c r="AI125" i="6"/>
  <c r="AH126" i="6"/>
  <c r="AI126" i="6"/>
  <c r="AH127" i="6"/>
  <c r="AI127" i="6"/>
  <c r="AH128" i="6"/>
  <c r="AI128" i="6"/>
  <c r="AH129" i="6"/>
  <c r="AI129" i="6"/>
  <c r="AH130" i="6"/>
  <c r="AI130" i="6"/>
  <c r="AH131" i="6"/>
  <c r="AI131" i="6"/>
  <c r="AH132" i="6"/>
  <c r="AI132" i="6"/>
  <c r="AH133" i="6"/>
  <c r="AI133" i="6"/>
  <c r="AH134" i="6"/>
  <c r="AI134" i="6"/>
  <c r="AH135" i="6"/>
  <c r="AI135" i="6"/>
  <c r="AH136" i="6"/>
  <c r="AI136" i="6"/>
  <c r="AH137" i="6"/>
  <c r="AI137" i="6"/>
  <c r="AH138" i="6"/>
  <c r="AI138" i="6"/>
  <c r="AH139" i="6"/>
  <c r="AI139" i="6"/>
  <c r="AH140" i="6"/>
  <c r="AI140" i="6"/>
  <c r="AH141" i="6"/>
  <c r="AI141" i="6"/>
  <c r="AH142" i="6"/>
  <c r="AI142" i="6"/>
  <c r="AH143" i="6"/>
  <c r="AI143" i="6"/>
  <c r="AH144" i="6"/>
  <c r="AI144" i="6"/>
  <c r="AH145" i="6"/>
  <c r="AI145" i="6"/>
  <c r="AH146" i="6"/>
  <c r="AI146" i="6"/>
  <c r="AH147" i="6"/>
  <c r="AI147" i="6"/>
  <c r="AH148" i="6"/>
  <c r="AI148" i="6"/>
  <c r="AH149" i="6"/>
  <c r="AI149" i="6"/>
  <c r="AH150" i="6"/>
  <c r="AI150" i="6"/>
  <c r="AH151" i="6"/>
  <c r="AI151" i="6"/>
  <c r="AH152" i="6"/>
  <c r="AI152" i="6"/>
  <c r="AH153" i="6"/>
  <c r="AI153" i="6"/>
  <c r="AH154" i="6"/>
  <c r="AI154" i="6"/>
  <c r="AH155" i="6"/>
  <c r="AI155" i="6"/>
  <c r="AH156" i="6"/>
  <c r="AI156" i="6"/>
  <c r="AH157" i="6"/>
  <c r="AI157" i="6"/>
  <c r="AH158" i="6"/>
  <c r="AI158" i="6"/>
  <c r="AH159" i="6"/>
  <c r="AI159" i="6"/>
  <c r="AH160" i="6"/>
  <c r="AI160" i="6"/>
  <c r="AH161" i="6"/>
  <c r="AI161" i="6"/>
  <c r="AH162" i="6"/>
  <c r="AI162" i="6"/>
  <c r="AH163" i="6"/>
  <c r="AI163" i="6"/>
  <c r="AH164" i="6"/>
  <c r="AI164" i="6"/>
  <c r="AH165" i="6"/>
  <c r="AI165" i="6"/>
  <c r="AH166" i="6"/>
  <c r="AI166" i="6"/>
  <c r="AH167" i="6"/>
  <c r="AI167" i="6"/>
  <c r="AH168" i="6"/>
  <c r="AI168" i="6"/>
  <c r="AH169" i="6"/>
  <c r="AI169" i="6"/>
  <c r="AH170" i="6"/>
  <c r="AI170" i="6"/>
  <c r="AI3" i="6"/>
  <c r="AH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3" i="6"/>
  <c r="AE4" i="6"/>
  <c r="AF4" i="6"/>
  <c r="AE5" i="6"/>
  <c r="AF5" i="6"/>
  <c r="AE6" i="6"/>
  <c r="AF6" i="6"/>
  <c r="AE7" i="6"/>
  <c r="AF7" i="6"/>
  <c r="AE8" i="6"/>
  <c r="AF8" i="6"/>
  <c r="AE9" i="6"/>
  <c r="AF9" i="6"/>
  <c r="AE10" i="6"/>
  <c r="AF10" i="6"/>
  <c r="AE11" i="6"/>
  <c r="AF11" i="6"/>
  <c r="AE12" i="6"/>
  <c r="AF12" i="6"/>
  <c r="AE13" i="6"/>
  <c r="AF13" i="6"/>
  <c r="AE14" i="6"/>
  <c r="AF14" i="6"/>
  <c r="AE15" i="6"/>
  <c r="AF15" i="6"/>
  <c r="AE16" i="6"/>
  <c r="AF16" i="6"/>
  <c r="AE17" i="6"/>
  <c r="AF17" i="6"/>
  <c r="AE18" i="6"/>
  <c r="AF18" i="6"/>
  <c r="AE19" i="6"/>
  <c r="AF19" i="6"/>
  <c r="AE20" i="6"/>
  <c r="AF20" i="6"/>
  <c r="AE21" i="6"/>
  <c r="AF21" i="6"/>
  <c r="AE22" i="6"/>
  <c r="AF22" i="6"/>
  <c r="AE23" i="6"/>
  <c r="AF23" i="6"/>
  <c r="AE24" i="6"/>
  <c r="AF24" i="6"/>
  <c r="AE25" i="6"/>
  <c r="AF25" i="6"/>
  <c r="AE26" i="6"/>
  <c r="AF26" i="6"/>
  <c r="AE27" i="6"/>
  <c r="AF27" i="6"/>
  <c r="AE28" i="6"/>
  <c r="AF28" i="6"/>
  <c r="AE29" i="6"/>
  <c r="AF29" i="6"/>
  <c r="AE30" i="6"/>
  <c r="AF30" i="6"/>
  <c r="AE31" i="6"/>
  <c r="AF31" i="6"/>
  <c r="AE32" i="6"/>
  <c r="AF32" i="6"/>
  <c r="AE33" i="6"/>
  <c r="AF33" i="6"/>
  <c r="AE34" i="6"/>
  <c r="AF34" i="6"/>
  <c r="AE35" i="6"/>
  <c r="AF35" i="6"/>
  <c r="AE36" i="6"/>
  <c r="AF36" i="6"/>
  <c r="AE37" i="6"/>
  <c r="AF37" i="6"/>
  <c r="AE38" i="6"/>
  <c r="AF38" i="6"/>
  <c r="AE39" i="6"/>
  <c r="AF39" i="6"/>
  <c r="AE40" i="6"/>
  <c r="AF40" i="6"/>
  <c r="AE41" i="6"/>
  <c r="AF41" i="6"/>
  <c r="AE42" i="6"/>
  <c r="AF42" i="6"/>
  <c r="AE43" i="6"/>
  <c r="AF43" i="6"/>
  <c r="AE44" i="6"/>
  <c r="AF44" i="6"/>
  <c r="AE45" i="6"/>
  <c r="AF45" i="6"/>
  <c r="AE46" i="6"/>
  <c r="AF46" i="6"/>
  <c r="AE47" i="6"/>
  <c r="AF47" i="6"/>
  <c r="AE48" i="6"/>
  <c r="AF48" i="6"/>
  <c r="AE49" i="6"/>
  <c r="AF49" i="6"/>
  <c r="AE50" i="6"/>
  <c r="AF50" i="6"/>
  <c r="AE51" i="6"/>
  <c r="AF51" i="6"/>
  <c r="AE52" i="6"/>
  <c r="AF52" i="6"/>
  <c r="AE53" i="6"/>
  <c r="AF53" i="6"/>
  <c r="AE54" i="6"/>
  <c r="AF54" i="6"/>
  <c r="AE55" i="6"/>
  <c r="AF55" i="6"/>
  <c r="AE56" i="6"/>
  <c r="AF56" i="6"/>
  <c r="AE57" i="6"/>
  <c r="AF57" i="6"/>
  <c r="AE58" i="6"/>
  <c r="AF58" i="6"/>
  <c r="AE59" i="6"/>
  <c r="AF59" i="6"/>
  <c r="AE60" i="6"/>
  <c r="AF60" i="6"/>
  <c r="AE61" i="6"/>
  <c r="AF61" i="6"/>
  <c r="AE62" i="6"/>
  <c r="AF62" i="6"/>
  <c r="AE63" i="6"/>
  <c r="AF63" i="6"/>
  <c r="AE64" i="6"/>
  <c r="AF64" i="6"/>
  <c r="AE65" i="6"/>
  <c r="AF65" i="6"/>
  <c r="AE66" i="6"/>
  <c r="AF66" i="6"/>
  <c r="AE67" i="6"/>
  <c r="AF67" i="6"/>
  <c r="AE68" i="6"/>
  <c r="AF68" i="6"/>
  <c r="AE69" i="6"/>
  <c r="AF69" i="6"/>
  <c r="AE70" i="6"/>
  <c r="AF70" i="6"/>
  <c r="AE71" i="6"/>
  <c r="AF71" i="6"/>
  <c r="AE72" i="6"/>
  <c r="AF72" i="6"/>
  <c r="AE73" i="6"/>
  <c r="AF73" i="6"/>
  <c r="AE74" i="6"/>
  <c r="AF74" i="6"/>
  <c r="AE75" i="6"/>
  <c r="AF75" i="6"/>
  <c r="AE76" i="6"/>
  <c r="AF76" i="6"/>
  <c r="AE77" i="6"/>
  <c r="AF77" i="6"/>
  <c r="AE78" i="6"/>
  <c r="AF78" i="6"/>
  <c r="AE79" i="6"/>
  <c r="AF79" i="6"/>
  <c r="AE80" i="6"/>
  <c r="AF80" i="6"/>
  <c r="AE81" i="6"/>
  <c r="AF81" i="6"/>
  <c r="AE82" i="6"/>
  <c r="AF82" i="6"/>
  <c r="AE83" i="6"/>
  <c r="AF83" i="6"/>
  <c r="AE84" i="6"/>
  <c r="AF84" i="6"/>
  <c r="AE85" i="6"/>
  <c r="AF85" i="6"/>
  <c r="AE86" i="6"/>
  <c r="AF86" i="6"/>
  <c r="AE87" i="6"/>
  <c r="AF87" i="6"/>
  <c r="AE88" i="6"/>
  <c r="AF88" i="6"/>
  <c r="AE89" i="6"/>
  <c r="AF89" i="6"/>
  <c r="AE90" i="6"/>
  <c r="AF90" i="6"/>
  <c r="AE91" i="6"/>
  <c r="AF91" i="6"/>
  <c r="AE92" i="6"/>
  <c r="AF92" i="6"/>
  <c r="AE93" i="6"/>
  <c r="AF93" i="6"/>
  <c r="AE94" i="6"/>
  <c r="AF94" i="6"/>
  <c r="AE95" i="6"/>
  <c r="AF95" i="6"/>
  <c r="AE96" i="6"/>
  <c r="AF96" i="6"/>
  <c r="AE97" i="6"/>
  <c r="AF97" i="6"/>
  <c r="AE98" i="6"/>
  <c r="AF98" i="6"/>
  <c r="AE99" i="6"/>
  <c r="AF99" i="6"/>
  <c r="AE100" i="6"/>
  <c r="AF100" i="6"/>
  <c r="AE101" i="6"/>
  <c r="AF101" i="6"/>
  <c r="AE102" i="6"/>
  <c r="AF102" i="6"/>
  <c r="AE103" i="6"/>
  <c r="AF103" i="6"/>
  <c r="AE104" i="6"/>
  <c r="AF104" i="6"/>
  <c r="AE105" i="6"/>
  <c r="AF105" i="6"/>
  <c r="AE106" i="6"/>
  <c r="AF106" i="6"/>
  <c r="AE107" i="6"/>
  <c r="AF107" i="6"/>
  <c r="AE108" i="6"/>
  <c r="AF108" i="6"/>
  <c r="AE109" i="6"/>
  <c r="AF109" i="6"/>
  <c r="AE110" i="6"/>
  <c r="AF110" i="6"/>
  <c r="AE111" i="6"/>
  <c r="AF111" i="6"/>
  <c r="AE112" i="6"/>
  <c r="AF112" i="6"/>
  <c r="AE113" i="6"/>
  <c r="AF113" i="6"/>
  <c r="AE114" i="6"/>
  <c r="AF114" i="6"/>
  <c r="AE115" i="6"/>
  <c r="AF115" i="6"/>
  <c r="AE116" i="6"/>
  <c r="AF116" i="6"/>
  <c r="AE117" i="6"/>
  <c r="AF117" i="6"/>
  <c r="AE118" i="6"/>
  <c r="AF118" i="6"/>
  <c r="AE119" i="6"/>
  <c r="AF119" i="6"/>
  <c r="AE120" i="6"/>
  <c r="AF120" i="6"/>
  <c r="AE121" i="6"/>
  <c r="AF121" i="6"/>
  <c r="AE122" i="6"/>
  <c r="AF122" i="6"/>
  <c r="AE123" i="6"/>
  <c r="AF123" i="6"/>
  <c r="AE124" i="6"/>
  <c r="AF124" i="6"/>
  <c r="AE125" i="6"/>
  <c r="AF125" i="6"/>
  <c r="AE126" i="6"/>
  <c r="AF126" i="6"/>
  <c r="AE127" i="6"/>
  <c r="AF127" i="6"/>
  <c r="AE128" i="6"/>
  <c r="AF128" i="6"/>
  <c r="AE129" i="6"/>
  <c r="AF129" i="6"/>
  <c r="AE130" i="6"/>
  <c r="AF130" i="6"/>
  <c r="AE131" i="6"/>
  <c r="AF131" i="6"/>
  <c r="AE132" i="6"/>
  <c r="AF132" i="6"/>
  <c r="AE133" i="6"/>
  <c r="AF133" i="6"/>
  <c r="AE134" i="6"/>
  <c r="AF134" i="6"/>
  <c r="AE135" i="6"/>
  <c r="AF135" i="6"/>
  <c r="AE136" i="6"/>
  <c r="AF136" i="6"/>
  <c r="AE137" i="6"/>
  <c r="AF137" i="6"/>
  <c r="AE138" i="6"/>
  <c r="AF138" i="6"/>
  <c r="AE139" i="6"/>
  <c r="AF139" i="6"/>
  <c r="AE140" i="6"/>
  <c r="AF140" i="6"/>
  <c r="AE141" i="6"/>
  <c r="AF141" i="6"/>
  <c r="AE142" i="6"/>
  <c r="AF142" i="6"/>
  <c r="AE143" i="6"/>
  <c r="AF143" i="6"/>
  <c r="AE144" i="6"/>
  <c r="AF144" i="6"/>
  <c r="AE145" i="6"/>
  <c r="AF145" i="6"/>
  <c r="AE146" i="6"/>
  <c r="AF146" i="6"/>
  <c r="AE147" i="6"/>
  <c r="AF147" i="6"/>
  <c r="AE148" i="6"/>
  <c r="AF148" i="6"/>
  <c r="AE149" i="6"/>
  <c r="AF149" i="6"/>
  <c r="AE150" i="6"/>
  <c r="AF150" i="6"/>
  <c r="AE151" i="6"/>
  <c r="AF151" i="6"/>
  <c r="AE152" i="6"/>
  <c r="AF152" i="6"/>
  <c r="AE153" i="6"/>
  <c r="AF153" i="6"/>
  <c r="AE154" i="6"/>
  <c r="AF154" i="6"/>
  <c r="AE155" i="6"/>
  <c r="AF155" i="6"/>
  <c r="AE156" i="6"/>
  <c r="AF156" i="6"/>
  <c r="AE157" i="6"/>
  <c r="AF157" i="6"/>
  <c r="AE158" i="6"/>
  <c r="AF158" i="6"/>
  <c r="AE159" i="6"/>
  <c r="AF159" i="6"/>
  <c r="AE160" i="6"/>
  <c r="AF160" i="6"/>
  <c r="AE161" i="6"/>
  <c r="AF161" i="6"/>
  <c r="AE162" i="6"/>
  <c r="AF162" i="6"/>
  <c r="AE163" i="6"/>
  <c r="AF163" i="6"/>
  <c r="AE164" i="6"/>
  <c r="AF164" i="6"/>
  <c r="AE165" i="6"/>
  <c r="AF165" i="6"/>
  <c r="AE166" i="6"/>
  <c r="AF166" i="6"/>
  <c r="AE167" i="6"/>
  <c r="AF167" i="6"/>
  <c r="AE168" i="6"/>
  <c r="AF168" i="6"/>
  <c r="AE169" i="6"/>
  <c r="AF169" i="6"/>
  <c r="AE170" i="6"/>
  <c r="AF170" i="6"/>
  <c r="AF3" i="6"/>
  <c r="AE3" i="6"/>
  <c r="AB4" i="6"/>
  <c r="AC4" i="6"/>
  <c r="AB5" i="6"/>
  <c r="AC5" i="6"/>
  <c r="AB6" i="6"/>
  <c r="AC6" i="6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B55" i="6"/>
  <c r="AC55" i="6"/>
  <c r="AB56" i="6"/>
  <c r="AC56" i="6"/>
  <c r="AB57" i="6"/>
  <c r="AC57" i="6"/>
  <c r="AB58" i="6"/>
  <c r="AC58" i="6"/>
  <c r="AB59" i="6"/>
  <c r="AC59" i="6"/>
  <c r="AB60" i="6"/>
  <c r="AC60" i="6"/>
  <c r="AB61" i="6"/>
  <c r="AC61" i="6"/>
  <c r="AB62" i="6"/>
  <c r="AC62" i="6"/>
  <c r="AB63" i="6"/>
  <c r="AC63" i="6"/>
  <c r="AB64" i="6"/>
  <c r="AC64" i="6"/>
  <c r="AB65" i="6"/>
  <c r="AC65" i="6"/>
  <c r="AB66" i="6"/>
  <c r="AC66" i="6"/>
  <c r="AB67" i="6"/>
  <c r="AC67" i="6"/>
  <c r="AB68" i="6"/>
  <c r="AC68" i="6"/>
  <c r="AB69" i="6"/>
  <c r="AC69" i="6"/>
  <c r="AB70" i="6"/>
  <c r="AC70" i="6"/>
  <c r="AB71" i="6"/>
  <c r="AC71" i="6"/>
  <c r="AB72" i="6"/>
  <c r="AC72" i="6"/>
  <c r="AB73" i="6"/>
  <c r="AC73" i="6"/>
  <c r="AB74" i="6"/>
  <c r="AC74" i="6"/>
  <c r="AB75" i="6"/>
  <c r="AC75" i="6"/>
  <c r="AB76" i="6"/>
  <c r="AC76" i="6"/>
  <c r="AB77" i="6"/>
  <c r="AC77" i="6"/>
  <c r="AB78" i="6"/>
  <c r="AC78" i="6"/>
  <c r="AB79" i="6"/>
  <c r="AC79" i="6"/>
  <c r="AB80" i="6"/>
  <c r="AC80" i="6"/>
  <c r="AB81" i="6"/>
  <c r="AC81" i="6"/>
  <c r="AB82" i="6"/>
  <c r="AC82" i="6"/>
  <c r="AB83" i="6"/>
  <c r="AC83" i="6"/>
  <c r="AB84" i="6"/>
  <c r="AC84" i="6"/>
  <c r="AB85" i="6"/>
  <c r="AC85" i="6"/>
  <c r="AB86" i="6"/>
  <c r="AC86" i="6"/>
  <c r="AB87" i="6"/>
  <c r="AC87" i="6"/>
  <c r="AB88" i="6"/>
  <c r="AC88" i="6"/>
  <c r="AB89" i="6"/>
  <c r="AC89" i="6"/>
  <c r="AB90" i="6"/>
  <c r="AC90" i="6"/>
  <c r="AB91" i="6"/>
  <c r="AC91" i="6"/>
  <c r="AB92" i="6"/>
  <c r="AC92" i="6"/>
  <c r="AB93" i="6"/>
  <c r="AC93" i="6"/>
  <c r="AB94" i="6"/>
  <c r="AC94" i="6"/>
  <c r="AB95" i="6"/>
  <c r="AC95" i="6"/>
  <c r="AB96" i="6"/>
  <c r="AC96" i="6"/>
  <c r="AB97" i="6"/>
  <c r="AC97" i="6"/>
  <c r="AB98" i="6"/>
  <c r="AC98" i="6"/>
  <c r="AB99" i="6"/>
  <c r="AC99" i="6"/>
  <c r="AB100" i="6"/>
  <c r="AC100" i="6"/>
  <c r="AB101" i="6"/>
  <c r="AC101" i="6"/>
  <c r="AB102" i="6"/>
  <c r="AC102" i="6"/>
  <c r="AB103" i="6"/>
  <c r="AC103" i="6"/>
  <c r="AB104" i="6"/>
  <c r="AC104" i="6"/>
  <c r="AB105" i="6"/>
  <c r="AC105" i="6"/>
  <c r="AB106" i="6"/>
  <c r="AC106" i="6"/>
  <c r="AB107" i="6"/>
  <c r="AC107" i="6"/>
  <c r="AB108" i="6"/>
  <c r="AC108" i="6"/>
  <c r="AB109" i="6"/>
  <c r="AC109" i="6"/>
  <c r="AB110" i="6"/>
  <c r="AC110" i="6"/>
  <c r="AB111" i="6"/>
  <c r="AC111" i="6"/>
  <c r="AB112" i="6"/>
  <c r="AC112" i="6"/>
  <c r="AB113" i="6"/>
  <c r="AC113" i="6"/>
  <c r="AB114" i="6"/>
  <c r="AC114" i="6"/>
  <c r="AB115" i="6"/>
  <c r="AC115" i="6"/>
  <c r="AB116" i="6"/>
  <c r="AC116" i="6"/>
  <c r="AB117" i="6"/>
  <c r="AC117" i="6"/>
  <c r="AB118" i="6"/>
  <c r="AC118" i="6"/>
  <c r="AB119" i="6"/>
  <c r="AC119" i="6"/>
  <c r="AB120" i="6"/>
  <c r="AC120" i="6"/>
  <c r="AB121" i="6"/>
  <c r="AC121" i="6"/>
  <c r="AB122" i="6"/>
  <c r="AC122" i="6"/>
  <c r="AB123" i="6"/>
  <c r="AC123" i="6"/>
  <c r="AB124" i="6"/>
  <c r="AC124" i="6"/>
  <c r="AB125" i="6"/>
  <c r="AC125" i="6"/>
  <c r="AB126" i="6"/>
  <c r="AC126" i="6"/>
  <c r="AB127" i="6"/>
  <c r="AC127" i="6"/>
  <c r="AB128" i="6"/>
  <c r="AC128" i="6"/>
  <c r="AB129" i="6"/>
  <c r="AC129" i="6"/>
  <c r="AB130" i="6"/>
  <c r="AC130" i="6"/>
  <c r="AB131" i="6"/>
  <c r="AC131" i="6"/>
  <c r="AB132" i="6"/>
  <c r="AC132" i="6"/>
  <c r="AB133" i="6"/>
  <c r="AC133" i="6"/>
  <c r="AB134" i="6"/>
  <c r="AC134" i="6"/>
  <c r="AB135" i="6"/>
  <c r="AC135" i="6"/>
  <c r="AB136" i="6"/>
  <c r="AC136" i="6"/>
  <c r="AB137" i="6"/>
  <c r="AC137" i="6"/>
  <c r="AB138" i="6"/>
  <c r="AC138" i="6"/>
  <c r="AB139" i="6"/>
  <c r="AC139" i="6"/>
  <c r="AB140" i="6"/>
  <c r="AC140" i="6"/>
  <c r="AB141" i="6"/>
  <c r="AC141" i="6"/>
  <c r="AB142" i="6"/>
  <c r="AC142" i="6"/>
  <c r="AB143" i="6"/>
  <c r="AC143" i="6"/>
  <c r="AB144" i="6"/>
  <c r="AC144" i="6"/>
  <c r="AB145" i="6"/>
  <c r="AC145" i="6"/>
  <c r="AB146" i="6"/>
  <c r="AC146" i="6"/>
  <c r="AB147" i="6"/>
  <c r="AC147" i="6"/>
  <c r="AB148" i="6"/>
  <c r="AC148" i="6"/>
  <c r="AB149" i="6"/>
  <c r="AC149" i="6"/>
  <c r="AB150" i="6"/>
  <c r="AC150" i="6"/>
  <c r="AB151" i="6"/>
  <c r="AC151" i="6"/>
  <c r="AB152" i="6"/>
  <c r="AC152" i="6"/>
  <c r="AB153" i="6"/>
  <c r="AC153" i="6"/>
  <c r="AB154" i="6"/>
  <c r="AC154" i="6"/>
  <c r="AB155" i="6"/>
  <c r="AC155" i="6"/>
  <c r="AB156" i="6"/>
  <c r="AC156" i="6"/>
  <c r="AB157" i="6"/>
  <c r="AC157" i="6"/>
  <c r="AB158" i="6"/>
  <c r="AC158" i="6"/>
  <c r="AB159" i="6"/>
  <c r="AC159" i="6"/>
  <c r="AB160" i="6"/>
  <c r="AC160" i="6"/>
  <c r="AB161" i="6"/>
  <c r="AC161" i="6"/>
  <c r="AB162" i="6"/>
  <c r="AC162" i="6"/>
  <c r="AB163" i="6"/>
  <c r="AC163" i="6"/>
  <c r="AB164" i="6"/>
  <c r="AC164" i="6"/>
  <c r="AB165" i="6"/>
  <c r="AC165" i="6"/>
  <c r="AB166" i="6"/>
  <c r="AC166" i="6"/>
  <c r="AB167" i="6"/>
  <c r="AC167" i="6"/>
  <c r="AB168" i="6"/>
  <c r="AC168" i="6"/>
  <c r="AB169" i="6"/>
  <c r="AC169" i="6"/>
  <c r="AB170" i="6"/>
  <c r="AC170" i="6"/>
  <c r="AB3" i="6"/>
  <c r="AC3" i="6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3" i="4"/>
  <c r="AW4" i="4"/>
  <c r="AX4" i="4"/>
  <c r="AW5" i="4"/>
  <c r="AX5" i="4"/>
  <c r="AW6" i="4"/>
  <c r="AX6" i="4"/>
  <c r="AW7" i="4"/>
  <c r="AX7" i="4"/>
  <c r="AW8" i="4"/>
  <c r="AX8" i="4"/>
  <c r="AW9" i="4"/>
  <c r="AX9" i="4"/>
  <c r="AW10" i="4"/>
  <c r="AX10" i="4"/>
  <c r="AW11" i="4"/>
  <c r="AX11" i="4"/>
  <c r="AW12" i="4"/>
  <c r="AX12" i="4"/>
  <c r="AW13" i="4"/>
  <c r="AX13" i="4"/>
  <c r="AW14" i="4"/>
  <c r="AX14" i="4"/>
  <c r="AW15" i="4"/>
  <c r="AX15" i="4"/>
  <c r="AW16" i="4"/>
  <c r="AX16" i="4"/>
  <c r="AW17" i="4"/>
  <c r="AX17" i="4"/>
  <c r="AW18" i="4"/>
  <c r="AX18" i="4"/>
  <c r="AW19" i="4"/>
  <c r="AX19" i="4"/>
  <c r="AW20" i="4"/>
  <c r="AX20" i="4"/>
  <c r="AW21" i="4"/>
  <c r="AX21" i="4"/>
  <c r="AW22" i="4"/>
  <c r="AX22" i="4"/>
  <c r="AW23" i="4"/>
  <c r="AX23" i="4"/>
  <c r="AW24" i="4"/>
  <c r="AX24" i="4"/>
  <c r="AW25" i="4"/>
  <c r="AX25" i="4"/>
  <c r="AW26" i="4"/>
  <c r="AX26" i="4"/>
  <c r="AW27" i="4"/>
  <c r="AX27" i="4"/>
  <c r="AW28" i="4"/>
  <c r="AX28" i="4"/>
  <c r="AW29" i="4"/>
  <c r="AX29" i="4"/>
  <c r="AW30" i="4"/>
  <c r="AX30" i="4"/>
  <c r="AW31" i="4"/>
  <c r="AX31" i="4"/>
  <c r="AW32" i="4"/>
  <c r="AX32" i="4"/>
  <c r="AW33" i="4"/>
  <c r="AX33" i="4"/>
  <c r="AW34" i="4"/>
  <c r="AX34" i="4"/>
  <c r="AW35" i="4"/>
  <c r="AX35" i="4"/>
  <c r="AW36" i="4"/>
  <c r="AX36" i="4"/>
  <c r="AW37" i="4"/>
  <c r="AX37" i="4"/>
  <c r="AW38" i="4"/>
  <c r="AX38" i="4"/>
  <c r="AW39" i="4"/>
  <c r="AX39" i="4"/>
  <c r="AW40" i="4"/>
  <c r="AX40" i="4"/>
  <c r="AW41" i="4"/>
  <c r="AX41" i="4"/>
  <c r="AW42" i="4"/>
  <c r="AX42" i="4"/>
  <c r="AW43" i="4"/>
  <c r="AX43" i="4"/>
  <c r="AW44" i="4"/>
  <c r="AX44" i="4"/>
  <c r="AW45" i="4"/>
  <c r="AX45" i="4"/>
  <c r="AW46" i="4"/>
  <c r="AX46" i="4"/>
  <c r="AW47" i="4"/>
  <c r="AX47" i="4"/>
  <c r="AW48" i="4"/>
  <c r="AX48" i="4"/>
  <c r="AW49" i="4"/>
  <c r="AX49" i="4"/>
  <c r="AW50" i="4"/>
  <c r="AX50" i="4"/>
  <c r="AW51" i="4"/>
  <c r="AX51" i="4"/>
  <c r="AW52" i="4"/>
  <c r="AX52" i="4"/>
  <c r="AW53" i="4"/>
  <c r="AX53" i="4"/>
  <c r="AW54" i="4"/>
  <c r="AX54" i="4"/>
  <c r="AW55" i="4"/>
  <c r="AX55" i="4"/>
  <c r="AW56" i="4"/>
  <c r="AX56" i="4"/>
  <c r="AW57" i="4"/>
  <c r="AX57" i="4"/>
  <c r="AW58" i="4"/>
  <c r="AX58" i="4"/>
  <c r="AW59" i="4"/>
  <c r="AX59" i="4"/>
  <c r="AW60" i="4"/>
  <c r="AX60" i="4"/>
  <c r="AW61" i="4"/>
  <c r="AX61" i="4"/>
  <c r="AW62" i="4"/>
  <c r="AX62" i="4"/>
  <c r="AW63" i="4"/>
  <c r="AX63" i="4"/>
  <c r="AW64" i="4"/>
  <c r="AX64" i="4"/>
  <c r="AW65" i="4"/>
  <c r="AX65" i="4"/>
  <c r="AW66" i="4"/>
  <c r="AX66" i="4"/>
  <c r="AW67" i="4"/>
  <c r="AX67" i="4"/>
  <c r="AW68" i="4"/>
  <c r="AX68" i="4"/>
  <c r="AW69" i="4"/>
  <c r="AX69" i="4"/>
  <c r="AW70" i="4"/>
  <c r="AX70" i="4"/>
  <c r="AW71" i="4"/>
  <c r="AX71" i="4"/>
  <c r="AW72" i="4"/>
  <c r="AX72" i="4"/>
  <c r="AW73" i="4"/>
  <c r="AX73" i="4"/>
  <c r="AW74" i="4"/>
  <c r="AX74" i="4"/>
  <c r="AW75" i="4"/>
  <c r="AX75" i="4"/>
  <c r="AW76" i="4"/>
  <c r="AX76" i="4"/>
  <c r="AW77" i="4"/>
  <c r="AX77" i="4"/>
  <c r="AW78" i="4"/>
  <c r="AX78" i="4"/>
  <c r="AW79" i="4"/>
  <c r="AX79" i="4"/>
  <c r="AW80" i="4"/>
  <c r="AX80" i="4"/>
  <c r="AW81" i="4"/>
  <c r="AX81" i="4"/>
  <c r="AW82" i="4"/>
  <c r="AX82" i="4"/>
  <c r="AW83" i="4"/>
  <c r="AX83" i="4"/>
  <c r="AW84" i="4"/>
  <c r="AX84" i="4"/>
  <c r="AW85" i="4"/>
  <c r="AX85" i="4"/>
  <c r="AW86" i="4"/>
  <c r="AX86" i="4"/>
  <c r="AW87" i="4"/>
  <c r="AX87" i="4"/>
  <c r="AW88" i="4"/>
  <c r="AX88" i="4"/>
  <c r="AW89" i="4"/>
  <c r="AX89" i="4"/>
  <c r="AW90" i="4"/>
  <c r="AX90" i="4"/>
  <c r="AW91" i="4"/>
  <c r="AX91" i="4"/>
  <c r="AW92" i="4"/>
  <c r="AX92" i="4"/>
  <c r="AW93" i="4"/>
  <c r="AX93" i="4"/>
  <c r="AW94" i="4"/>
  <c r="AX94" i="4"/>
  <c r="AW95" i="4"/>
  <c r="AX95" i="4"/>
  <c r="AW96" i="4"/>
  <c r="AX96" i="4"/>
  <c r="AW97" i="4"/>
  <c r="AX97" i="4"/>
  <c r="AW98" i="4"/>
  <c r="AX98" i="4"/>
  <c r="AW99" i="4"/>
  <c r="AX99" i="4"/>
  <c r="AW100" i="4"/>
  <c r="AX100" i="4"/>
  <c r="AW101" i="4"/>
  <c r="AX101" i="4"/>
  <c r="AW102" i="4"/>
  <c r="AX102" i="4"/>
  <c r="AW103" i="4"/>
  <c r="AX103" i="4"/>
  <c r="AW104" i="4"/>
  <c r="AX104" i="4"/>
  <c r="AW105" i="4"/>
  <c r="AX105" i="4"/>
  <c r="AW106" i="4"/>
  <c r="AX106" i="4"/>
  <c r="AW107" i="4"/>
  <c r="AX107" i="4"/>
  <c r="AW108" i="4"/>
  <c r="AX108" i="4"/>
  <c r="AW109" i="4"/>
  <c r="AX109" i="4"/>
  <c r="AW110" i="4"/>
  <c r="AX110" i="4"/>
  <c r="AW111" i="4"/>
  <c r="AX111" i="4"/>
  <c r="AW112" i="4"/>
  <c r="AX112" i="4"/>
  <c r="AW113" i="4"/>
  <c r="AX113" i="4"/>
  <c r="AW114" i="4"/>
  <c r="AX114" i="4"/>
  <c r="AW115" i="4"/>
  <c r="AX115" i="4"/>
  <c r="AW116" i="4"/>
  <c r="AX116" i="4"/>
  <c r="AW117" i="4"/>
  <c r="AX117" i="4"/>
  <c r="AW118" i="4"/>
  <c r="AX118" i="4"/>
  <c r="AW119" i="4"/>
  <c r="AX119" i="4"/>
  <c r="AW120" i="4"/>
  <c r="AX120" i="4"/>
  <c r="AW121" i="4"/>
  <c r="AX121" i="4"/>
  <c r="AW122" i="4"/>
  <c r="AX122" i="4"/>
  <c r="AW123" i="4"/>
  <c r="AX123" i="4"/>
  <c r="AW124" i="4"/>
  <c r="AX124" i="4"/>
  <c r="AW125" i="4"/>
  <c r="AX125" i="4"/>
  <c r="AW126" i="4"/>
  <c r="AX126" i="4"/>
  <c r="AW127" i="4"/>
  <c r="AX127" i="4"/>
  <c r="AW128" i="4"/>
  <c r="AX128" i="4"/>
  <c r="AW129" i="4"/>
  <c r="AX129" i="4"/>
  <c r="AW130" i="4"/>
  <c r="AX130" i="4"/>
  <c r="AW131" i="4"/>
  <c r="AX131" i="4"/>
  <c r="AW132" i="4"/>
  <c r="AX132" i="4"/>
  <c r="AW133" i="4"/>
  <c r="AX133" i="4"/>
  <c r="AW134" i="4"/>
  <c r="AX134" i="4"/>
  <c r="AW135" i="4"/>
  <c r="AX135" i="4"/>
  <c r="AW136" i="4"/>
  <c r="AX136" i="4"/>
  <c r="AW137" i="4"/>
  <c r="AX137" i="4"/>
  <c r="AW138" i="4"/>
  <c r="AX138" i="4"/>
  <c r="AW139" i="4"/>
  <c r="AX139" i="4"/>
  <c r="AW140" i="4"/>
  <c r="AX140" i="4"/>
  <c r="AW141" i="4"/>
  <c r="AX141" i="4"/>
  <c r="AW142" i="4"/>
  <c r="AX142" i="4"/>
  <c r="AW143" i="4"/>
  <c r="AX143" i="4"/>
  <c r="AW144" i="4"/>
  <c r="AX144" i="4"/>
  <c r="AW145" i="4"/>
  <c r="AX145" i="4"/>
  <c r="AW146" i="4"/>
  <c r="AX146" i="4"/>
  <c r="AW147" i="4"/>
  <c r="AX147" i="4"/>
  <c r="AW148" i="4"/>
  <c r="AX148" i="4"/>
  <c r="AW149" i="4"/>
  <c r="AX149" i="4"/>
  <c r="AW150" i="4"/>
  <c r="AX150" i="4"/>
  <c r="AW151" i="4"/>
  <c r="AX151" i="4"/>
  <c r="AW152" i="4"/>
  <c r="AX152" i="4"/>
  <c r="AW153" i="4"/>
  <c r="AX153" i="4"/>
  <c r="AW154" i="4"/>
  <c r="AX154" i="4"/>
  <c r="AW155" i="4"/>
  <c r="AX155" i="4"/>
  <c r="AW156" i="4"/>
  <c r="AX156" i="4"/>
  <c r="AW157" i="4"/>
  <c r="AX157" i="4"/>
  <c r="AW158" i="4"/>
  <c r="AX158" i="4"/>
  <c r="AW159" i="4"/>
  <c r="AX159" i="4"/>
  <c r="AW160" i="4"/>
  <c r="AX160" i="4"/>
  <c r="AW161" i="4"/>
  <c r="AX161" i="4"/>
  <c r="AW162" i="4"/>
  <c r="AX162" i="4"/>
  <c r="AW163" i="4"/>
  <c r="AX163" i="4"/>
  <c r="AW164" i="4"/>
  <c r="AX164" i="4"/>
  <c r="AW165" i="4"/>
  <c r="AX165" i="4"/>
  <c r="AW166" i="4"/>
  <c r="AX166" i="4"/>
  <c r="AW167" i="4"/>
  <c r="AX167" i="4"/>
  <c r="AW168" i="4"/>
  <c r="AX168" i="4"/>
  <c r="AW169" i="4"/>
  <c r="AX169" i="4"/>
  <c r="AW170" i="4"/>
  <c r="AX170" i="4"/>
  <c r="AW171" i="4"/>
  <c r="AX171" i="4"/>
  <c r="AX3" i="4"/>
  <c r="AW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3" i="4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3" i="3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3" i="4"/>
  <c r="AA3" i="4"/>
  <c r="AW4" i="7"/>
  <c r="AX4" i="7"/>
  <c r="AY4" i="7"/>
  <c r="AZ4" i="7"/>
  <c r="BA4" i="7"/>
  <c r="BB4" i="7"/>
  <c r="BC4" i="7"/>
  <c r="BD4" i="7"/>
  <c r="BE4" i="7"/>
  <c r="AW5" i="7"/>
  <c r="AX5" i="7"/>
  <c r="AY5" i="7"/>
  <c r="AZ5" i="7"/>
  <c r="BA5" i="7"/>
  <c r="BB5" i="7"/>
  <c r="BC5" i="7"/>
  <c r="BD5" i="7"/>
  <c r="BE5" i="7"/>
  <c r="AW6" i="7"/>
  <c r="AX6" i="7"/>
  <c r="AY6" i="7"/>
  <c r="AZ6" i="7"/>
  <c r="BA6" i="7"/>
  <c r="BB6" i="7"/>
  <c r="BC6" i="7"/>
  <c r="BD6" i="7"/>
  <c r="BE6" i="7"/>
  <c r="AW7" i="7"/>
  <c r="AX7" i="7"/>
  <c r="AY7" i="7"/>
  <c r="AZ7" i="7"/>
  <c r="BA7" i="7"/>
  <c r="BB7" i="7"/>
  <c r="BC7" i="7"/>
  <c r="BD7" i="7"/>
  <c r="BE7" i="7"/>
  <c r="AW8" i="7"/>
  <c r="AX8" i="7"/>
  <c r="AY8" i="7"/>
  <c r="AZ8" i="7"/>
  <c r="BA8" i="7"/>
  <c r="BB8" i="7"/>
  <c r="BC8" i="7"/>
  <c r="BD8" i="7"/>
  <c r="BE8" i="7"/>
  <c r="AW9" i="7"/>
  <c r="AX9" i="7"/>
  <c r="AY9" i="7"/>
  <c r="AZ9" i="7"/>
  <c r="BA9" i="7"/>
  <c r="BB9" i="7"/>
  <c r="BC9" i="7"/>
  <c r="BD9" i="7"/>
  <c r="BE9" i="7"/>
  <c r="AW10" i="7"/>
  <c r="AX10" i="7"/>
  <c r="AY10" i="7"/>
  <c r="AZ10" i="7"/>
  <c r="BA10" i="7"/>
  <c r="BB10" i="7"/>
  <c r="BC10" i="7"/>
  <c r="BD10" i="7"/>
  <c r="BE10" i="7"/>
  <c r="AW11" i="7"/>
  <c r="AX11" i="7"/>
  <c r="AY11" i="7"/>
  <c r="AZ11" i="7"/>
  <c r="BA11" i="7"/>
  <c r="BB11" i="7"/>
  <c r="BC11" i="7"/>
  <c r="BD11" i="7"/>
  <c r="BE11" i="7"/>
  <c r="AW12" i="7"/>
  <c r="AX12" i="7"/>
  <c r="AY12" i="7"/>
  <c r="AZ12" i="7"/>
  <c r="BA12" i="7"/>
  <c r="BB12" i="7"/>
  <c r="BC12" i="7"/>
  <c r="BD12" i="7"/>
  <c r="BE12" i="7"/>
  <c r="AW13" i="7"/>
  <c r="AX13" i="7"/>
  <c r="AY13" i="7"/>
  <c r="AZ13" i="7"/>
  <c r="BA13" i="7"/>
  <c r="BB13" i="7"/>
  <c r="BC13" i="7"/>
  <c r="BD13" i="7"/>
  <c r="BE13" i="7"/>
  <c r="AW14" i="7"/>
  <c r="AX14" i="7"/>
  <c r="AY14" i="7"/>
  <c r="AZ14" i="7"/>
  <c r="BA14" i="7"/>
  <c r="BB14" i="7"/>
  <c r="BC14" i="7"/>
  <c r="BD14" i="7"/>
  <c r="BE14" i="7"/>
  <c r="AW15" i="7"/>
  <c r="AX15" i="7"/>
  <c r="AY15" i="7"/>
  <c r="AZ15" i="7"/>
  <c r="BA15" i="7"/>
  <c r="BB15" i="7"/>
  <c r="BC15" i="7"/>
  <c r="BD15" i="7"/>
  <c r="BE15" i="7"/>
  <c r="AW16" i="7"/>
  <c r="AX16" i="7"/>
  <c r="AY16" i="7"/>
  <c r="AZ16" i="7"/>
  <c r="BA16" i="7"/>
  <c r="BB16" i="7"/>
  <c r="BC16" i="7"/>
  <c r="BD16" i="7"/>
  <c r="BE16" i="7"/>
  <c r="AW17" i="7"/>
  <c r="AX17" i="7"/>
  <c r="AY17" i="7"/>
  <c r="AZ17" i="7"/>
  <c r="BA17" i="7"/>
  <c r="BB17" i="7"/>
  <c r="BC17" i="7"/>
  <c r="BD17" i="7"/>
  <c r="BE17" i="7"/>
  <c r="AW18" i="7"/>
  <c r="AX18" i="7"/>
  <c r="AY18" i="7"/>
  <c r="AZ18" i="7"/>
  <c r="BA18" i="7"/>
  <c r="BB18" i="7"/>
  <c r="BC18" i="7"/>
  <c r="BD18" i="7"/>
  <c r="BE18" i="7"/>
  <c r="AW19" i="7"/>
  <c r="AX19" i="7"/>
  <c r="AY19" i="7"/>
  <c r="AZ19" i="7"/>
  <c r="BA19" i="7"/>
  <c r="BB19" i="7"/>
  <c r="BC19" i="7"/>
  <c r="BD19" i="7"/>
  <c r="BE19" i="7"/>
  <c r="AW20" i="7"/>
  <c r="AX20" i="7"/>
  <c r="AY20" i="7"/>
  <c r="AZ20" i="7"/>
  <c r="BA20" i="7"/>
  <c r="BB20" i="7"/>
  <c r="BC20" i="7"/>
  <c r="BD20" i="7"/>
  <c r="BE20" i="7"/>
  <c r="AW21" i="7"/>
  <c r="AX21" i="7"/>
  <c r="AY21" i="7"/>
  <c r="AZ21" i="7"/>
  <c r="BA21" i="7"/>
  <c r="BB21" i="7"/>
  <c r="BC21" i="7"/>
  <c r="BD21" i="7"/>
  <c r="BE21" i="7"/>
  <c r="AW22" i="7"/>
  <c r="AX22" i="7"/>
  <c r="AY22" i="7"/>
  <c r="AZ22" i="7"/>
  <c r="BA22" i="7"/>
  <c r="BB22" i="7"/>
  <c r="BC22" i="7"/>
  <c r="BD22" i="7"/>
  <c r="BE22" i="7"/>
  <c r="AW23" i="7"/>
  <c r="AX23" i="7"/>
  <c r="AY23" i="7"/>
  <c r="AZ23" i="7"/>
  <c r="BA23" i="7"/>
  <c r="BB23" i="7"/>
  <c r="BC23" i="7"/>
  <c r="BD23" i="7"/>
  <c r="BE23" i="7"/>
  <c r="AW24" i="7"/>
  <c r="AX24" i="7"/>
  <c r="AY24" i="7"/>
  <c r="AZ24" i="7"/>
  <c r="BA24" i="7"/>
  <c r="BB24" i="7"/>
  <c r="BC24" i="7"/>
  <c r="BD24" i="7"/>
  <c r="BE24" i="7"/>
  <c r="AW25" i="7"/>
  <c r="AX25" i="7"/>
  <c r="AY25" i="7"/>
  <c r="AZ25" i="7"/>
  <c r="BA25" i="7"/>
  <c r="BB25" i="7"/>
  <c r="BC25" i="7"/>
  <c r="BD25" i="7"/>
  <c r="BE25" i="7"/>
  <c r="AW26" i="7"/>
  <c r="AX26" i="7"/>
  <c r="AY26" i="7"/>
  <c r="AZ26" i="7"/>
  <c r="BA26" i="7"/>
  <c r="BB26" i="7"/>
  <c r="BC26" i="7"/>
  <c r="BD26" i="7"/>
  <c r="BE26" i="7"/>
  <c r="AW27" i="7"/>
  <c r="AX27" i="7"/>
  <c r="AY27" i="7"/>
  <c r="AZ27" i="7"/>
  <c r="BA27" i="7"/>
  <c r="BB27" i="7"/>
  <c r="BC27" i="7"/>
  <c r="BD27" i="7"/>
  <c r="BE27" i="7"/>
  <c r="AW28" i="7"/>
  <c r="AX28" i="7"/>
  <c r="AY28" i="7"/>
  <c r="AZ28" i="7"/>
  <c r="BA28" i="7"/>
  <c r="BB28" i="7"/>
  <c r="BC28" i="7"/>
  <c r="BD28" i="7"/>
  <c r="BE28" i="7"/>
  <c r="AW29" i="7"/>
  <c r="AX29" i="7"/>
  <c r="AY29" i="7"/>
  <c r="AZ29" i="7"/>
  <c r="BA29" i="7"/>
  <c r="BB29" i="7"/>
  <c r="BC29" i="7"/>
  <c r="BD29" i="7"/>
  <c r="BE29" i="7"/>
  <c r="AW30" i="7"/>
  <c r="AX30" i="7"/>
  <c r="AY30" i="7"/>
  <c r="AZ30" i="7"/>
  <c r="BA30" i="7"/>
  <c r="BB30" i="7"/>
  <c r="BC30" i="7"/>
  <c r="BD30" i="7"/>
  <c r="BE30" i="7"/>
  <c r="AW31" i="7"/>
  <c r="AX31" i="7"/>
  <c r="AY31" i="7"/>
  <c r="AZ31" i="7"/>
  <c r="BA31" i="7"/>
  <c r="BB31" i="7"/>
  <c r="BC31" i="7"/>
  <c r="BD31" i="7"/>
  <c r="BE31" i="7"/>
  <c r="AW32" i="7"/>
  <c r="AX32" i="7"/>
  <c r="AY32" i="7"/>
  <c r="AZ32" i="7"/>
  <c r="BA32" i="7"/>
  <c r="BB32" i="7"/>
  <c r="BC32" i="7"/>
  <c r="BD32" i="7"/>
  <c r="BE32" i="7"/>
  <c r="AW33" i="7"/>
  <c r="AX33" i="7"/>
  <c r="AY33" i="7"/>
  <c r="AZ33" i="7"/>
  <c r="BA33" i="7"/>
  <c r="BB33" i="7"/>
  <c r="BC33" i="7"/>
  <c r="BD33" i="7"/>
  <c r="BE33" i="7"/>
  <c r="AW34" i="7"/>
  <c r="AX34" i="7"/>
  <c r="AY34" i="7"/>
  <c r="AZ34" i="7"/>
  <c r="BA34" i="7"/>
  <c r="BB34" i="7"/>
  <c r="BC34" i="7"/>
  <c r="BD34" i="7"/>
  <c r="BE34" i="7"/>
  <c r="AW35" i="7"/>
  <c r="AX35" i="7"/>
  <c r="AY35" i="7"/>
  <c r="AZ35" i="7"/>
  <c r="BA35" i="7"/>
  <c r="BB35" i="7"/>
  <c r="BC35" i="7"/>
  <c r="BD35" i="7"/>
  <c r="BE35" i="7"/>
  <c r="AW36" i="7"/>
  <c r="AX36" i="7"/>
  <c r="AY36" i="7"/>
  <c r="AZ36" i="7"/>
  <c r="BA36" i="7"/>
  <c r="BB36" i="7"/>
  <c r="BC36" i="7"/>
  <c r="BD36" i="7"/>
  <c r="BE36" i="7"/>
  <c r="AW37" i="7"/>
  <c r="AX37" i="7"/>
  <c r="AY37" i="7"/>
  <c r="AZ37" i="7"/>
  <c r="BA37" i="7"/>
  <c r="BB37" i="7"/>
  <c r="BC37" i="7"/>
  <c r="BD37" i="7"/>
  <c r="BE37" i="7"/>
  <c r="AW38" i="7"/>
  <c r="AX38" i="7"/>
  <c r="AY38" i="7"/>
  <c r="AZ38" i="7"/>
  <c r="BA38" i="7"/>
  <c r="BB38" i="7"/>
  <c r="BC38" i="7"/>
  <c r="BD38" i="7"/>
  <c r="BE38" i="7"/>
  <c r="AW39" i="7"/>
  <c r="AX39" i="7"/>
  <c r="AY39" i="7"/>
  <c r="AZ39" i="7"/>
  <c r="BA39" i="7"/>
  <c r="BB39" i="7"/>
  <c r="BC39" i="7"/>
  <c r="BD39" i="7"/>
  <c r="BE39" i="7"/>
  <c r="AW40" i="7"/>
  <c r="AX40" i="7"/>
  <c r="AY40" i="7"/>
  <c r="AZ40" i="7"/>
  <c r="BA40" i="7"/>
  <c r="BB40" i="7"/>
  <c r="BC40" i="7"/>
  <c r="BD40" i="7"/>
  <c r="BE40" i="7"/>
  <c r="AW41" i="7"/>
  <c r="AX41" i="7"/>
  <c r="AY41" i="7"/>
  <c r="AZ41" i="7"/>
  <c r="BA41" i="7"/>
  <c r="BB41" i="7"/>
  <c r="BC41" i="7"/>
  <c r="BD41" i="7"/>
  <c r="BE41" i="7"/>
  <c r="AW42" i="7"/>
  <c r="AX42" i="7"/>
  <c r="AY42" i="7"/>
  <c r="AZ42" i="7"/>
  <c r="BA42" i="7"/>
  <c r="BB42" i="7"/>
  <c r="BC42" i="7"/>
  <c r="BD42" i="7"/>
  <c r="BE42" i="7"/>
  <c r="AW43" i="7"/>
  <c r="AX43" i="7"/>
  <c r="AY43" i="7"/>
  <c r="AZ43" i="7"/>
  <c r="BA43" i="7"/>
  <c r="BB43" i="7"/>
  <c r="BC43" i="7"/>
  <c r="BD43" i="7"/>
  <c r="BE43" i="7"/>
  <c r="AW44" i="7"/>
  <c r="AX44" i="7"/>
  <c r="AY44" i="7"/>
  <c r="AZ44" i="7"/>
  <c r="BA44" i="7"/>
  <c r="BB44" i="7"/>
  <c r="BC44" i="7"/>
  <c r="BD44" i="7"/>
  <c r="BE44" i="7"/>
  <c r="AW45" i="7"/>
  <c r="AX45" i="7"/>
  <c r="AY45" i="7"/>
  <c r="AZ45" i="7"/>
  <c r="BA45" i="7"/>
  <c r="BB45" i="7"/>
  <c r="BC45" i="7"/>
  <c r="BD45" i="7"/>
  <c r="BE45" i="7"/>
  <c r="AW46" i="7"/>
  <c r="AX46" i="7"/>
  <c r="AY46" i="7"/>
  <c r="AZ46" i="7"/>
  <c r="BA46" i="7"/>
  <c r="BB46" i="7"/>
  <c r="BC46" i="7"/>
  <c r="BD46" i="7"/>
  <c r="BE46" i="7"/>
  <c r="AW47" i="7"/>
  <c r="AX47" i="7"/>
  <c r="AY47" i="7"/>
  <c r="AZ47" i="7"/>
  <c r="BA47" i="7"/>
  <c r="BB47" i="7"/>
  <c r="BC47" i="7"/>
  <c r="BD47" i="7"/>
  <c r="BE47" i="7"/>
  <c r="AW48" i="7"/>
  <c r="AX48" i="7"/>
  <c r="AY48" i="7"/>
  <c r="AZ48" i="7"/>
  <c r="BA48" i="7"/>
  <c r="BB48" i="7"/>
  <c r="BC48" i="7"/>
  <c r="BD48" i="7"/>
  <c r="BE48" i="7"/>
  <c r="AW49" i="7"/>
  <c r="AX49" i="7"/>
  <c r="AY49" i="7"/>
  <c r="AZ49" i="7"/>
  <c r="BA49" i="7"/>
  <c r="BB49" i="7"/>
  <c r="BC49" i="7"/>
  <c r="BD49" i="7"/>
  <c r="BE49" i="7"/>
  <c r="AW50" i="7"/>
  <c r="AX50" i="7"/>
  <c r="AY50" i="7"/>
  <c r="AZ50" i="7"/>
  <c r="BA50" i="7"/>
  <c r="BB50" i="7"/>
  <c r="BC50" i="7"/>
  <c r="BD50" i="7"/>
  <c r="BE50" i="7"/>
  <c r="AW51" i="7"/>
  <c r="AX51" i="7"/>
  <c r="AY51" i="7"/>
  <c r="AZ51" i="7"/>
  <c r="BA51" i="7"/>
  <c r="BB51" i="7"/>
  <c r="BC51" i="7"/>
  <c r="BD51" i="7"/>
  <c r="BE51" i="7"/>
  <c r="AW52" i="7"/>
  <c r="AX52" i="7"/>
  <c r="AY52" i="7"/>
  <c r="AZ52" i="7"/>
  <c r="BA52" i="7"/>
  <c r="BB52" i="7"/>
  <c r="BC52" i="7"/>
  <c r="BD52" i="7"/>
  <c r="BE52" i="7"/>
  <c r="AW53" i="7"/>
  <c r="AX53" i="7"/>
  <c r="AY53" i="7"/>
  <c r="AZ53" i="7"/>
  <c r="BA53" i="7"/>
  <c r="BB53" i="7"/>
  <c r="BC53" i="7"/>
  <c r="BD53" i="7"/>
  <c r="BE53" i="7"/>
  <c r="AW54" i="7"/>
  <c r="AX54" i="7"/>
  <c r="AY54" i="7"/>
  <c r="AZ54" i="7"/>
  <c r="BA54" i="7"/>
  <c r="BB54" i="7"/>
  <c r="BC54" i="7"/>
  <c r="BD54" i="7"/>
  <c r="BE54" i="7"/>
  <c r="AW55" i="7"/>
  <c r="AX55" i="7"/>
  <c r="AY55" i="7"/>
  <c r="AZ55" i="7"/>
  <c r="BA55" i="7"/>
  <c r="BB55" i="7"/>
  <c r="BC55" i="7"/>
  <c r="BD55" i="7"/>
  <c r="BE55" i="7"/>
  <c r="AW56" i="7"/>
  <c r="AX56" i="7"/>
  <c r="AY56" i="7"/>
  <c r="AZ56" i="7"/>
  <c r="BA56" i="7"/>
  <c r="BB56" i="7"/>
  <c r="BC56" i="7"/>
  <c r="BD56" i="7"/>
  <c r="BE56" i="7"/>
  <c r="AW57" i="7"/>
  <c r="AX57" i="7"/>
  <c r="AY57" i="7"/>
  <c r="AZ57" i="7"/>
  <c r="BA57" i="7"/>
  <c r="BB57" i="7"/>
  <c r="BC57" i="7"/>
  <c r="BD57" i="7"/>
  <c r="BE57" i="7"/>
  <c r="AW58" i="7"/>
  <c r="AX58" i="7"/>
  <c r="AY58" i="7"/>
  <c r="AZ58" i="7"/>
  <c r="BA58" i="7"/>
  <c r="BB58" i="7"/>
  <c r="BC58" i="7"/>
  <c r="BD58" i="7"/>
  <c r="BE58" i="7"/>
  <c r="AW59" i="7"/>
  <c r="AX59" i="7"/>
  <c r="AY59" i="7"/>
  <c r="AZ59" i="7"/>
  <c r="BA59" i="7"/>
  <c r="BB59" i="7"/>
  <c r="BC59" i="7"/>
  <c r="BD59" i="7"/>
  <c r="BE59" i="7"/>
  <c r="AW60" i="7"/>
  <c r="AX60" i="7"/>
  <c r="AY60" i="7"/>
  <c r="AZ60" i="7"/>
  <c r="BA60" i="7"/>
  <c r="BB60" i="7"/>
  <c r="BC60" i="7"/>
  <c r="BD60" i="7"/>
  <c r="BE60" i="7"/>
  <c r="AW61" i="7"/>
  <c r="AX61" i="7"/>
  <c r="AY61" i="7"/>
  <c r="AZ61" i="7"/>
  <c r="BA61" i="7"/>
  <c r="BB61" i="7"/>
  <c r="BC61" i="7"/>
  <c r="BD61" i="7"/>
  <c r="BE61" i="7"/>
  <c r="AW62" i="7"/>
  <c r="AX62" i="7"/>
  <c r="AY62" i="7"/>
  <c r="AZ62" i="7"/>
  <c r="BA62" i="7"/>
  <c r="BB62" i="7"/>
  <c r="BC62" i="7"/>
  <c r="BD62" i="7"/>
  <c r="BE62" i="7"/>
  <c r="AW63" i="7"/>
  <c r="AX63" i="7"/>
  <c r="AY63" i="7"/>
  <c r="AZ63" i="7"/>
  <c r="BA63" i="7"/>
  <c r="BB63" i="7"/>
  <c r="BC63" i="7"/>
  <c r="BD63" i="7"/>
  <c r="BE63" i="7"/>
  <c r="AW64" i="7"/>
  <c r="AX64" i="7"/>
  <c r="AY64" i="7"/>
  <c r="AZ64" i="7"/>
  <c r="BA64" i="7"/>
  <c r="BB64" i="7"/>
  <c r="BC64" i="7"/>
  <c r="BD64" i="7"/>
  <c r="BE64" i="7"/>
  <c r="AW65" i="7"/>
  <c r="AX65" i="7"/>
  <c r="AY65" i="7"/>
  <c r="AZ65" i="7"/>
  <c r="BA65" i="7"/>
  <c r="BB65" i="7"/>
  <c r="BC65" i="7"/>
  <c r="BD65" i="7"/>
  <c r="BE65" i="7"/>
  <c r="AW66" i="7"/>
  <c r="AX66" i="7"/>
  <c r="AY66" i="7"/>
  <c r="AZ66" i="7"/>
  <c r="BA66" i="7"/>
  <c r="BB66" i="7"/>
  <c r="BC66" i="7"/>
  <c r="BD66" i="7"/>
  <c r="BE66" i="7"/>
  <c r="AW67" i="7"/>
  <c r="AX67" i="7"/>
  <c r="AY67" i="7"/>
  <c r="AZ67" i="7"/>
  <c r="BA67" i="7"/>
  <c r="BB67" i="7"/>
  <c r="BC67" i="7"/>
  <c r="BD67" i="7"/>
  <c r="BE67" i="7"/>
  <c r="AW68" i="7"/>
  <c r="AX68" i="7"/>
  <c r="AY68" i="7"/>
  <c r="AZ68" i="7"/>
  <c r="BA68" i="7"/>
  <c r="BB68" i="7"/>
  <c r="BC68" i="7"/>
  <c r="BD68" i="7"/>
  <c r="BE68" i="7"/>
  <c r="AW69" i="7"/>
  <c r="AX69" i="7"/>
  <c r="AY69" i="7"/>
  <c r="AZ69" i="7"/>
  <c r="BA69" i="7"/>
  <c r="BB69" i="7"/>
  <c r="BC69" i="7"/>
  <c r="BD69" i="7"/>
  <c r="BE69" i="7"/>
  <c r="AW70" i="7"/>
  <c r="AX70" i="7"/>
  <c r="AY70" i="7"/>
  <c r="AZ70" i="7"/>
  <c r="BA70" i="7"/>
  <c r="BB70" i="7"/>
  <c r="BC70" i="7"/>
  <c r="BD70" i="7"/>
  <c r="BE70" i="7"/>
  <c r="AW71" i="7"/>
  <c r="AX71" i="7"/>
  <c r="AY71" i="7"/>
  <c r="AZ71" i="7"/>
  <c r="BA71" i="7"/>
  <c r="BB71" i="7"/>
  <c r="BC71" i="7"/>
  <c r="BD71" i="7"/>
  <c r="BE71" i="7"/>
  <c r="AW72" i="7"/>
  <c r="AX72" i="7"/>
  <c r="AY72" i="7"/>
  <c r="AZ72" i="7"/>
  <c r="BA72" i="7"/>
  <c r="BB72" i="7"/>
  <c r="BC72" i="7"/>
  <c r="BD72" i="7"/>
  <c r="BE72" i="7"/>
  <c r="AW73" i="7"/>
  <c r="AX73" i="7"/>
  <c r="AY73" i="7"/>
  <c r="AZ73" i="7"/>
  <c r="BA73" i="7"/>
  <c r="BB73" i="7"/>
  <c r="BC73" i="7"/>
  <c r="BD73" i="7"/>
  <c r="BE73" i="7"/>
  <c r="AW74" i="7"/>
  <c r="AX74" i="7"/>
  <c r="AY74" i="7"/>
  <c r="AZ74" i="7"/>
  <c r="BA74" i="7"/>
  <c r="BB74" i="7"/>
  <c r="BC74" i="7"/>
  <c r="BD74" i="7"/>
  <c r="BE74" i="7"/>
  <c r="AW75" i="7"/>
  <c r="AX75" i="7"/>
  <c r="AY75" i="7"/>
  <c r="AZ75" i="7"/>
  <c r="BA75" i="7"/>
  <c r="BB75" i="7"/>
  <c r="BC75" i="7"/>
  <c r="BD75" i="7"/>
  <c r="BE75" i="7"/>
  <c r="AW76" i="7"/>
  <c r="AX76" i="7"/>
  <c r="AY76" i="7"/>
  <c r="AZ76" i="7"/>
  <c r="BA76" i="7"/>
  <c r="BB76" i="7"/>
  <c r="BC76" i="7"/>
  <c r="BD76" i="7"/>
  <c r="BE76" i="7"/>
  <c r="AW77" i="7"/>
  <c r="AX77" i="7"/>
  <c r="AY77" i="7"/>
  <c r="AZ77" i="7"/>
  <c r="BA77" i="7"/>
  <c r="BB77" i="7"/>
  <c r="BC77" i="7"/>
  <c r="BD77" i="7"/>
  <c r="BE77" i="7"/>
  <c r="AW78" i="7"/>
  <c r="AX78" i="7"/>
  <c r="AY78" i="7"/>
  <c r="AZ78" i="7"/>
  <c r="BA78" i="7"/>
  <c r="BB78" i="7"/>
  <c r="BC78" i="7"/>
  <c r="BD78" i="7"/>
  <c r="BE78" i="7"/>
  <c r="AW79" i="7"/>
  <c r="AX79" i="7"/>
  <c r="AY79" i="7"/>
  <c r="AZ79" i="7"/>
  <c r="BA79" i="7"/>
  <c r="BB79" i="7"/>
  <c r="BC79" i="7"/>
  <c r="BD79" i="7"/>
  <c r="BE79" i="7"/>
  <c r="AW80" i="7"/>
  <c r="AX80" i="7"/>
  <c r="AY80" i="7"/>
  <c r="AZ80" i="7"/>
  <c r="BA80" i="7"/>
  <c r="BB80" i="7"/>
  <c r="BC80" i="7"/>
  <c r="BD80" i="7"/>
  <c r="BE80" i="7"/>
  <c r="AW81" i="7"/>
  <c r="AX81" i="7"/>
  <c r="AY81" i="7"/>
  <c r="AZ81" i="7"/>
  <c r="BA81" i="7"/>
  <c r="BB81" i="7"/>
  <c r="BC81" i="7"/>
  <c r="BD81" i="7"/>
  <c r="BE81" i="7"/>
  <c r="AW82" i="7"/>
  <c r="AX82" i="7"/>
  <c r="AY82" i="7"/>
  <c r="AZ82" i="7"/>
  <c r="BA82" i="7"/>
  <c r="BB82" i="7"/>
  <c r="BC82" i="7"/>
  <c r="BD82" i="7"/>
  <c r="BE82" i="7"/>
  <c r="AW83" i="7"/>
  <c r="AX83" i="7"/>
  <c r="AY83" i="7"/>
  <c r="AZ83" i="7"/>
  <c r="BA83" i="7"/>
  <c r="BB83" i="7"/>
  <c r="BC83" i="7"/>
  <c r="BD83" i="7"/>
  <c r="BE83" i="7"/>
  <c r="AW84" i="7"/>
  <c r="AX84" i="7"/>
  <c r="AY84" i="7"/>
  <c r="AZ84" i="7"/>
  <c r="BA84" i="7"/>
  <c r="BB84" i="7"/>
  <c r="BC84" i="7"/>
  <c r="BD84" i="7"/>
  <c r="BE84" i="7"/>
  <c r="AW85" i="7"/>
  <c r="AX85" i="7"/>
  <c r="AY85" i="7"/>
  <c r="AZ85" i="7"/>
  <c r="BA85" i="7"/>
  <c r="BB85" i="7"/>
  <c r="BC85" i="7"/>
  <c r="BD85" i="7"/>
  <c r="BE85" i="7"/>
  <c r="AW86" i="7"/>
  <c r="AX86" i="7"/>
  <c r="AY86" i="7"/>
  <c r="AZ86" i="7"/>
  <c r="BA86" i="7"/>
  <c r="BB86" i="7"/>
  <c r="BC86" i="7"/>
  <c r="BD86" i="7"/>
  <c r="BE86" i="7"/>
  <c r="AW87" i="7"/>
  <c r="AX87" i="7"/>
  <c r="AY87" i="7"/>
  <c r="AZ87" i="7"/>
  <c r="BA87" i="7"/>
  <c r="BB87" i="7"/>
  <c r="BC87" i="7"/>
  <c r="BD87" i="7"/>
  <c r="BE87" i="7"/>
  <c r="AW88" i="7"/>
  <c r="AX88" i="7"/>
  <c r="AY88" i="7"/>
  <c r="AZ88" i="7"/>
  <c r="BA88" i="7"/>
  <c r="BB88" i="7"/>
  <c r="BC88" i="7"/>
  <c r="BD88" i="7"/>
  <c r="BE88" i="7"/>
  <c r="AW89" i="7"/>
  <c r="AX89" i="7"/>
  <c r="AY89" i="7"/>
  <c r="AZ89" i="7"/>
  <c r="BA89" i="7"/>
  <c r="BB89" i="7"/>
  <c r="BC89" i="7"/>
  <c r="BD89" i="7"/>
  <c r="BE89" i="7"/>
  <c r="AW90" i="7"/>
  <c r="AX90" i="7"/>
  <c r="AY90" i="7"/>
  <c r="AZ90" i="7"/>
  <c r="BA90" i="7"/>
  <c r="BB90" i="7"/>
  <c r="BC90" i="7"/>
  <c r="BD90" i="7"/>
  <c r="BE90" i="7"/>
  <c r="AW91" i="7"/>
  <c r="AX91" i="7"/>
  <c r="AY91" i="7"/>
  <c r="AZ91" i="7"/>
  <c r="BA91" i="7"/>
  <c r="BB91" i="7"/>
  <c r="BC91" i="7"/>
  <c r="BD91" i="7"/>
  <c r="BE91" i="7"/>
  <c r="AW92" i="7"/>
  <c r="AX92" i="7"/>
  <c r="AY92" i="7"/>
  <c r="AZ92" i="7"/>
  <c r="BA92" i="7"/>
  <c r="BB92" i="7"/>
  <c r="BC92" i="7"/>
  <c r="BD92" i="7"/>
  <c r="BE92" i="7"/>
  <c r="AW93" i="7"/>
  <c r="AX93" i="7"/>
  <c r="AY93" i="7"/>
  <c r="AZ93" i="7"/>
  <c r="BA93" i="7"/>
  <c r="BB93" i="7"/>
  <c r="BC93" i="7"/>
  <c r="BD93" i="7"/>
  <c r="BE93" i="7"/>
  <c r="AW94" i="7"/>
  <c r="AX94" i="7"/>
  <c r="AY94" i="7"/>
  <c r="AZ94" i="7"/>
  <c r="BA94" i="7"/>
  <c r="BB94" i="7"/>
  <c r="BC94" i="7"/>
  <c r="BD94" i="7"/>
  <c r="BE94" i="7"/>
  <c r="AW95" i="7"/>
  <c r="AX95" i="7"/>
  <c r="AY95" i="7"/>
  <c r="AZ95" i="7"/>
  <c r="BA95" i="7"/>
  <c r="BB95" i="7"/>
  <c r="BC95" i="7"/>
  <c r="BD95" i="7"/>
  <c r="BE95" i="7"/>
  <c r="AW96" i="7"/>
  <c r="AX96" i="7"/>
  <c r="AY96" i="7"/>
  <c r="AZ96" i="7"/>
  <c r="BA96" i="7"/>
  <c r="BB96" i="7"/>
  <c r="BC96" i="7"/>
  <c r="BD96" i="7"/>
  <c r="BE96" i="7"/>
  <c r="AW97" i="7"/>
  <c r="AX97" i="7"/>
  <c r="AY97" i="7"/>
  <c r="AZ97" i="7"/>
  <c r="BA97" i="7"/>
  <c r="BB97" i="7"/>
  <c r="BC97" i="7"/>
  <c r="BD97" i="7"/>
  <c r="BE97" i="7"/>
  <c r="AW98" i="7"/>
  <c r="AX98" i="7"/>
  <c r="AY98" i="7"/>
  <c r="AZ98" i="7"/>
  <c r="BA98" i="7"/>
  <c r="BB98" i="7"/>
  <c r="BC98" i="7"/>
  <c r="BD98" i="7"/>
  <c r="BE98" i="7"/>
  <c r="AW99" i="7"/>
  <c r="AX99" i="7"/>
  <c r="AY99" i="7"/>
  <c r="AZ99" i="7"/>
  <c r="BA99" i="7"/>
  <c r="BB99" i="7"/>
  <c r="BC99" i="7"/>
  <c r="BD99" i="7"/>
  <c r="BE99" i="7"/>
  <c r="AW100" i="7"/>
  <c r="AX100" i="7"/>
  <c r="AY100" i="7"/>
  <c r="AZ100" i="7"/>
  <c r="BA100" i="7"/>
  <c r="BB100" i="7"/>
  <c r="BC100" i="7"/>
  <c r="BD100" i="7"/>
  <c r="BE100" i="7"/>
  <c r="AW101" i="7"/>
  <c r="AX101" i="7"/>
  <c r="AY101" i="7"/>
  <c r="AZ101" i="7"/>
  <c r="BA101" i="7"/>
  <c r="BB101" i="7"/>
  <c r="BC101" i="7"/>
  <c r="BD101" i="7"/>
  <c r="BE101" i="7"/>
  <c r="AW102" i="7"/>
  <c r="AX102" i="7"/>
  <c r="AY102" i="7"/>
  <c r="AZ102" i="7"/>
  <c r="BA102" i="7"/>
  <c r="BB102" i="7"/>
  <c r="BC102" i="7"/>
  <c r="BD102" i="7"/>
  <c r="BE102" i="7"/>
  <c r="AW103" i="7"/>
  <c r="AX103" i="7"/>
  <c r="AY103" i="7"/>
  <c r="AZ103" i="7"/>
  <c r="BA103" i="7"/>
  <c r="BB103" i="7"/>
  <c r="BC103" i="7"/>
  <c r="BD103" i="7"/>
  <c r="BE103" i="7"/>
  <c r="AW104" i="7"/>
  <c r="AX104" i="7"/>
  <c r="AY104" i="7"/>
  <c r="AZ104" i="7"/>
  <c r="BA104" i="7"/>
  <c r="BB104" i="7"/>
  <c r="BC104" i="7"/>
  <c r="BD104" i="7"/>
  <c r="BE104" i="7"/>
  <c r="AW105" i="7"/>
  <c r="AX105" i="7"/>
  <c r="AY105" i="7"/>
  <c r="AZ105" i="7"/>
  <c r="BA105" i="7"/>
  <c r="BB105" i="7"/>
  <c r="BC105" i="7"/>
  <c r="BD105" i="7"/>
  <c r="BE105" i="7"/>
  <c r="AW106" i="7"/>
  <c r="AX106" i="7"/>
  <c r="AY106" i="7"/>
  <c r="AZ106" i="7"/>
  <c r="BA106" i="7"/>
  <c r="BB106" i="7"/>
  <c r="BC106" i="7"/>
  <c r="BD106" i="7"/>
  <c r="BE106" i="7"/>
  <c r="AW107" i="7"/>
  <c r="AX107" i="7"/>
  <c r="AY107" i="7"/>
  <c r="AZ107" i="7"/>
  <c r="BA107" i="7"/>
  <c r="BB107" i="7"/>
  <c r="BC107" i="7"/>
  <c r="BD107" i="7"/>
  <c r="BE107" i="7"/>
  <c r="AW108" i="7"/>
  <c r="AX108" i="7"/>
  <c r="AY108" i="7"/>
  <c r="AZ108" i="7"/>
  <c r="BA108" i="7"/>
  <c r="BB108" i="7"/>
  <c r="BC108" i="7"/>
  <c r="BD108" i="7"/>
  <c r="BE108" i="7"/>
  <c r="AW109" i="7"/>
  <c r="AX109" i="7"/>
  <c r="AY109" i="7"/>
  <c r="AZ109" i="7"/>
  <c r="BA109" i="7"/>
  <c r="BB109" i="7"/>
  <c r="BC109" i="7"/>
  <c r="BD109" i="7"/>
  <c r="BE109" i="7"/>
  <c r="AW110" i="7"/>
  <c r="AX110" i="7"/>
  <c r="AY110" i="7"/>
  <c r="AZ110" i="7"/>
  <c r="BA110" i="7"/>
  <c r="BB110" i="7"/>
  <c r="BC110" i="7"/>
  <c r="BD110" i="7"/>
  <c r="BE110" i="7"/>
  <c r="AW111" i="7"/>
  <c r="AX111" i="7"/>
  <c r="AY111" i="7"/>
  <c r="AZ111" i="7"/>
  <c r="BA111" i="7"/>
  <c r="BB111" i="7"/>
  <c r="BC111" i="7"/>
  <c r="BD111" i="7"/>
  <c r="BE111" i="7"/>
  <c r="AW112" i="7"/>
  <c r="AX112" i="7"/>
  <c r="AY112" i="7"/>
  <c r="AZ112" i="7"/>
  <c r="BA112" i="7"/>
  <c r="BB112" i="7"/>
  <c r="BC112" i="7"/>
  <c r="BD112" i="7"/>
  <c r="BE112" i="7"/>
  <c r="AW113" i="7"/>
  <c r="AX113" i="7"/>
  <c r="AY113" i="7"/>
  <c r="AZ113" i="7"/>
  <c r="BA113" i="7"/>
  <c r="BB113" i="7"/>
  <c r="BC113" i="7"/>
  <c r="BD113" i="7"/>
  <c r="BE113" i="7"/>
  <c r="AW114" i="7"/>
  <c r="AX114" i="7"/>
  <c r="AY114" i="7"/>
  <c r="AZ114" i="7"/>
  <c r="BA114" i="7"/>
  <c r="BB114" i="7"/>
  <c r="BC114" i="7"/>
  <c r="BD114" i="7"/>
  <c r="BE114" i="7"/>
  <c r="AW115" i="7"/>
  <c r="AX115" i="7"/>
  <c r="AY115" i="7"/>
  <c r="AZ115" i="7"/>
  <c r="BA115" i="7"/>
  <c r="BB115" i="7"/>
  <c r="BC115" i="7"/>
  <c r="BD115" i="7"/>
  <c r="BE115" i="7"/>
  <c r="AW116" i="7"/>
  <c r="AX116" i="7"/>
  <c r="AY116" i="7"/>
  <c r="AZ116" i="7"/>
  <c r="BA116" i="7"/>
  <c r="BB116" i="7"/>
  <c r="BC116" i="7"/>
  <c r="BD116" i="7"/>
  <c r="BE116" i="7"/>
  <c r="AW117" i="7"/>
  <c r="AX117" i="7"/>
  <c r="AY117" i="7"/>
  <c r="AZ117" i="7"/>
  <c r="BA117" i="7"/>
  <c r="BB117" i="7"/>
  <c r="BC117" i="7"/>
  <c r="BD117" i="7"/>
  <c r="BE117" i="7"/>
  <c r="AW118" i="7"/>
  <c r="AX118" i="7"/>
  <c r="AY118" i="7"/>
  <c r="AZ118" i="7"/>
  <c r="BA118" i="7"/>
  <c r="BB118" i="7"/>
  <c r="BC118" i="7"/>
  <c r="BD118" i="7"/>
  <c r="BE118" i="7"/>
  <c r="AW119" i="7"/>
  <c r="AX119" i="7"/>
  <c r="AY119" i="7"/>
  <c r="AZ119" i="7"/>
  <c r="BA119" i="7"/>
  <c r="BB119" i="7"/>
  <c r="BC119" i="7"/>
  <c r="BD119" i="7"/>
  <c r="BE119" i="7"/>
  <c r="AW120" i="7"/>
  <c r="AX120" i="7"/>
  <c r="AY120" i="7"/>
  <c r="AZ120" i="7"/>
  <c r="BA120" i="7"/>
  <c r="BB120" i="7"/>
  <c r="BC120" i="7"/>
  <c r="BD120" i="7"/>
  <c r="BE120" i="7"/>
  <c r="AW121" i="7"/>
  <c r="AX121" i="7"/>
  <c r="AY121" i="7"/>
  <c r="AZ121" i="7"/>
  <c r="BA121" i="7"/>
  <c r="BB121" i="7"/>
  <c r="BC121" i="7"/>
  <c r="BD121" i="7"/>
  <c r="BE121" i="7"/>
  <c r="AW122" i="7"/>
  <c r="AX122" i="7"/>
  <c r="AY122" i="7"/>
  <c r="AZ122" i="7"/>
  <c r="BA122" i="7"/>
  <c r="BB122" i="7"/>
  <c r="BC122" i="7"/>
  <c r="BD122" i="7"/>
  <c r="BE122" i="7"/>
  <c r="AW123" i="7"/>
  <c r="AX123" i="7"/>
  <c r="AY123" i="7"/>
  <c r="AZ123" i="7"/>
  <c r="BA123" i="7"/>
  <c r="BB123" i="7"/>
  <c r="BC123" i="7"/>
  <c r="BD123" i="7"/>
  <c r="BE123" i="7"/>
  <c r="AW124" i="7"/>
  <c r="AX124" i="7"/>
  <c r="AY124" i="7"/>
  <c r="AZ124" i="7"/>
  <c r="BA124" i="7"/>
  <c r="BB124" i="7"/>
  <c r="BC124" i="7"/>
  <c r="BD124" i="7"/>
  <c r="BE124" i="7"/>
  <c r="AW125" i="7"/>
  <c r="AX125" i="7"/>
  <c r="AY125" i="7"/>
  <c r="AZ125" i="7"/>
  <c r="BA125" i="7"/>
  <c r="BB125" i="7"/>
  <c r="BC125" i="7"/>
  <c r="BD125" i="7"/>
  <c r="BE125" i="7"/>
  <c r="AW126" i="7"/>
  <c r="AX126" i="7"/>
  <c r="AY126" i="7"/>
  <c r="AZ126" i="7"/>
  <c r="BA126" i="7"/>
  <c r="BB126" i="7"/>
  <c r="BC126" i="7"/>
  <c r="BD126" i="7"/>
  <c r="BE126" i="7"/>
  <c r="AW127" i="7"/>
  <c r="AX127" i="7"/>
  <c r="AY127" i="7"/>
  <c r="AZ127" i="7"/>
  <c r="BA127" i="7"/>
  <c r="BB127" i="7"/>
  <c r="BC127" i="7"/>
  <c r="BD127" i="7"/>
  <c r="BE127" i="7"/>
  <c r="AW128" i="7"/>
  <c r="AX128" i="7"/>
  <c r="AY128" i="7"/>
  <c r="AZ128" i="7"/>
  <c r="BA128" i="7"/>
  <c r="BB128" i="7"/>
  <c r="BC128" i="7"/>
  <c r="BD128" i="7"/>
  <c r="BE128" i="7"/>
  <c r="AW129" i="7"/>
  <c r="AX129" i="7"/>
  <c r="AY129" i="7"/>
  <c r="AZ129" i="7"/>
  <c r="BA129" i="7"/>
  <c r="BB129" i="7"/>
  <c r="BC129" i="7"/>
  <c r="BD129" i="7"/>
  <c r="BE129" i="7"/>
  <c r="AW130" i="7"/>
  <c r="AX130" i="7"/>
  <c r="AY130" i="7"/>
  <c r="AZ130" i="7"/>
  <c r="BA130" i="7"/>
  <c r="BB130" i="7"/>
  <c r="BC130" i="7"/>
  <c r="BD130" i="7"/>
  <c r="BE130" i="7"/>
  <c r="AW131" i="7"/>
  <c r="AX131" i="7"/>
  <c r="AY131" i="7"/>
  <c r="AZ131" i="7"/>
  <c r="BA131" i="7"/>
  <c r="BB131" i="7"/>
  <c r="BC131" i="7"/>
  <c r="BD131" i="7"/>
  <c r="BE131" i="7"/>
  <c r="AW132" i="7"/>
  <c r="AX132" i="7"/>
  <c r="AY132" i="7"/>
  <c r="AZ132" i="7"/>
  <c r="BA132" i="7"/>
  <c r="BB132" i="7"/>
  <c r="BC132" i="7"/>
  <c r="BD132" i="7"/>
  <c r="BE132" i="7"/>
  <c r="AW133" i="7"/>
  <c r="AX133" i="7"/>
  <c r="AY133" i="7"/>
  <c r="AZ133" i="7"/>
  <c r="BA133" i="7"/>
  <c r="BB133" i="7"/>
  <c r="BC133" i="7"/>
  <c r="BD133" i="7"/>
  <c r="BE133" i="7"/>
  <c r="AW134" i="7"/>
  <c r="AX134" i="7"/>
  <c r="AY134" i="7"/>
  <c r="AZ134" i="7"/>
  <c r="BA134" i="7"/>
  <c r="BB134" i="7"/>
  <c r="BC134" i="7"/>
  <c r="BD134" i="7"/>
  <c r="BE134" i="7"/>
  <c r="AW135" i="7"/>
  <c r="AX135" i="7"/>
  <c r="AY135" i="7"/>
  <c r="AZ135" i="7"/>
  <c r="BA135" i="7"/>
  <c r="BB135" i="7"/>
  <c r="BC135" i="7"/>
  <c r="BD135" i="7"/>
  <c r="BE135" i="7"/>
  <c r="AW136" i="7"/>
  <c r="AX136" i="7"/>
  <c r="AY136" i="7"/>
  <c r="AZ136" i="7"/>
  <c r="BA136" i="7"/>
  <c r="BB136" i="7"/>
  <c r="BC136" i="7"/>
  <c r="BD136" i="7"/>
  <c r="BE136" i="7"/>
  <c r="AW137" i="7"/>
  <c r="AX137" i="7"/>
  <c r="AY137" i="7"/>
  <c r="AZ137" i="7"/>
  <c r="BA137" i="7"/>
  <c r="BB137" i="7"/>
  <c r="BC137" i="7"/>
  <c r="BD137" i="7"/>
  <c r="BE137" i="7"/>
  <c r="AW138" i="7"/>
  <c r="AX138" i="7"/>
  <c r="AY138" i="7"/>
  <c r="AZ138" i="7"/>
  <c r="BA138" i="7"/>
  <c r="BB138" i="7"/>
  <c r="BC138" i="7"/>
  <c r="BD138" i="7"/>
  <c r="BE138" i="7"/>
  <c r="AW139" i="7"/>
  <c r="AX139" i="7"/>
  <c r="AY139" i="7"/>
  <c r="AZ139" i="7"/>
  <c r="BA139" i="7"/>
  <c r="BB139" i="7"/>
  <c r="BC139" i="7"/>
  <c r="BD139" i="7"/>
  <c r="BE139" i="7"/>
  <c r="AW140" i="7"/>
  <c r="AX140" i="7"/>
  <c r="AY140" i="7"/>
  <c r="AZ140" i="7"/>
  <c r="BA140" i="7"/>
  <c r="BB140" i="7"/>
  <c r="BC140" i="7"/>
  <c r="BD140" i="7"/>
  <c r="BE140" i="7"/>
  <c r="AW141" i="7"/>
  <c r="AX141" i="7"/>
  <c r="AY141" i="7"/>
  <c r="AZ141" i="7"/>
  <c r="BA141" i="7"/>
  <c r="BB141" i="7"/>
  <c r="BC141" i="7"/>
  <c r="BD141" i="7"/>
  <c r="BE141" i="7"/>
  <c r="AW142" i="7"/>
  <c r="AX142" i="7"/>
  <c r="AY142" i="7"/>
  <c r="AZ142" i="7"/>
  <c r="BA142" i="7"/>
  <c r="BB142" i="7"/>
  <c r="BC142" i="7"/>
  <c r="BD142" i="7"/>
  <c r="BE142" i="7"/>
  <c r="AW143" i="7"/>
  <c r="AX143" i="7"/>
  <c r="AY143" i="7"/>
  <c r="AZ143" i="7"/>
  <c r="BA143" i="7"/>
  <c r="BB143" i="7"/>
  <c r="BC143" i="7"/>
  <c r="BD143" i="7"/>
  <c r="BE143" i="7"/>
  <c r="AW144" i="7"/>
  <c r="AX144" i="7"/>
  <c r="AY144" i="7"/>
  <c r="AZ144" i="7"/>
  <c r="BA144" i="7"/>
  <c r="BB144" i="7"/>
  <c r="BC144" i="7"/>
  <c r="BD144" i="7"/>
  <c r="BE144" i="7"/>
  <c r="AW145" i="7"/>
  <c r="AX145" i="7"/>
  <c r="AY145" i="7"/>
  <c r="AZ145" i="7"/>
  <c r="BA145" i="7"/>
  <c r="BB145" i="7"/>
  <c r="BC145" i="7"/>
  <c r="BD145" i="7"/>
  <c r="BE145" i="7"/>
  <c r="AW146" i="7"/>
  <c r="AX146" i="7"/>
  <c r="AY146" i="7"/>
  <c r="AZ146" i="7"/>
  <c r="BA146" i="7"/>
  <c r="BB146" i="7"/>
  <c r="BC146" i="7"/>
  <c r="BD146" i="7"/>
  <c r="BE146" i="7"/>
  <c r="AW147" i="7"/>
  <c r="AX147" i="7"/>
  <c r="AY147" i="7"/>
  <c r="AZ147" i="7"/>
  <c r="BA147" i="7"/>
  <c r="BB147" i="7"/>
  <c r="BC147" i="7"/>
  <c r="BD147" i="7"/>
  <c r="BE147" i="7"/>
  <c r="AW148" i="7"/>
  <c r="AX148" i="7"/>
  <c r="AY148" i="7"/>
  <c r="AZ148" i="7"/>
  <c r="BA148" i="7"/>
  <c r="BB148" i="7"/>
  <c r="BC148" i="7"/>
  <c r="BD148" i="7"/>
  <c r="BE148" i="7"/>
  <c r="AW149" i="7"/>
  <c r="AX149" i="7"/>
  <c r="AY149" i="7"/>
  <c r="AZ149" i="7"/>
  <c r="BA149" i="7"/>
  <c r="BB149" i="7"/>
  <c r="BC149" i="7"/>
  <c r="BD149" i="7"/>
  <c r="BE149" i="7"/>
  <c r="AW150" i="7"/>
  <c r="AX150" i="7"/>
  <c r="AY150" i="7"/>
  <c r="AZ150" i="7"/>
  <c r="BA150" i="7"/>
  <c r="BB150" i="7"/>
  <c r="BC150" i="7"/>
  <c r="BD150" i="7"/>
  <c r="BE150" i="7"/>
  <c r="AW151" i="7"/>
  <c r="AX151" i="7"/>
  <c r="AY151" i="7"/>
  <c r="AZ151" i="7"/>
  <c r="BA151" i="7"/>
  <c r="BB151" i="7"/>
  <c r="BC151" i="7"/>
  <c r="BD151" i="7"/>
  <c r="BE151" i="7"/>
  <c r="AW152" i="7"/>
  <c r="AX152" i="7"/>
  <c r="AY152" i="7"/>
  <c r="AZ152" i="7"/>
  <c r="BA152" i="7"/>
  <c r="BB152" i="7"/>
  <c r="BC152" i="7"/>
  <c r="BD152" i="7"/>
  <c r="BE152" i="7"/>
  <c r="AW153" i="7"/>
  <c r="AX153" i="7"/>
  <c r="AY153" i="7"/>
  <c r="AZ153" i="7"/>
  <c r="BA153" i="7"/>
  <c r="BB153" i="7"/>
  <c r="BC153" i="7"/>
  <c r="BD153" i="7"/>
  <c r="BE153" i="7"/>
  <c r="AW154" i="7"/>
  <c r="AX154" i="7"/>
  <c r="AY154" i="7"/>
  <c r="AZ154" i="7"/>
  <c r="BA154" i="7"/>
  <c r="BB154" i="7"/>
  <c r="BC154" i="7"/>
  <c r="BD154" i="7"/>
  <c r="BE154" i="7"/>
  <c r="AW155" i="7"/>
  <c r="AX155" i="7"/>
  <c r="AY155" i="7"/>
  <c r="AZ155" i="7"/>
  <c r="BA155" i="7"/>
  <c r="BB155" i="7"/>
  <c r="BC155" i="7"/>
  <c r="BD155" i="7"/>
  <c r="BE155" i="7"/>
  <c r="AW156" i="7"/>
  <c r="AX156" i="7"/>
  <c r="AY156" i="7"/>
  <c r="AZ156" i="7"/>
  <c r="BA156" i="7"/>
  <c r="BB156" i="7"/>
  <c r="BC156" i="7"/>
  <c r="BD156" i="7"/>
  <c r="BE156" i="7"/>
  <c r="AW157" i="7"/>
  <c r="AX157" i="7"/>
  <c r="AY157" i="7"/>
  <c r="AZ157" i="7"/>
  <c r="BA157" i="7"/>
  <c r="BB157" i="7"/>
  <c r="BC157" i="7"/>
  <c r="BD157" i="7"/>
  <c r="BE157" i="7"/>
  <c r="AW158" i="7"/>
  <c r="AX158" i="7"/>
  <c r="AY158" i="7"/>
  <c r="AZ158" i="7"/>
  <c r="BA158" i="7"/>
  <c r="BB158" i="7"/>
  <c r="BC158" i="7"/>
  <c r="BD158" i="7"/>
  <c r="BE158" i="7"/>
  <c r="AW159" i="7"/>
  <c r="AX159" i="7"/>
  <c r="AY159" i="7"/>
  <c r="AZ159" i="7"/>
  <c r="BA159" i="7"/>
  <c r="BB159" i="7"/>
  <c r="BC159" i="7"/>
  <c r="BD159" i="7"/>
  <c r="BE159" i="7"/>
  <c r="AW160" i="7"/>
  <c r="AX160" i="7"/>
  <c r="AY160" i="7"/>
  <c r="AZ160" i="7"/>
  <c r="BA160" i="7"/>
  <c r="BB160" i="7"/>
  <c r="BC160" i="7"/>
  <c r="BD160" i="7"/>
  <c r="BE160" i="7"/>
  <c r="AW161" i="7"/>
  <c r="AX161" i="7"/>
  <c r="AY161" i="7"/>
  <c r="AZ161" i="7"/>
  <c r="BA161" i="7"/>
  <c r="BB161" i="7"/>
  <c r="BC161" i="7"/>
  <c r="BD161" i="7"/>
  <c r="BE161" i="7"/>
  <c r="AW162" i="7"/>
  <c r="AX162" i="7"/>
  <c r="AY162" i="7"/>
  <c r="AZ162" i="7"/>
  <c r="BA162" i="7"/>
  <c r="BB162" i="7"/>
  <c r="BC162" i="7"/>
  <c r="BD162" i="7"/>
  <c r="BE162" i="7"/>
  <c r="AW163" i="7"/>
  <c r="AX163" i="7"/>
  <c r="AY163" i="7"/>
  <c r="AZ163" i="7"/>
  <c r="BA163" i="7"/>
  <c r="BB163" i="7"/>
  <c r="BC163" i="7"/>
  <c r="BD163" i="7"/>
  <c r="BE163" i="7"/>
  <c r="AW164" i="7"/>
  <c r="AX164" i="7"/>
  <c r="AY164" i="7"/>
  <c r="AZ164" i="7"/>
  <c r="BA164" i="7"/>
  <c r="BB164" i="7"/>
  <c r="BC164" i="7"/>
  <c r="BD164" i="7"/>
  <c r="BE164" i="7"/>
  <c r="AW165" i="7"/>
  <c r="AX165" i="7"/>
  <c r="AY165" i="7"/>
  <c r="AZ165" i="7"/>
  <c r="BA165" i="7"/>
  <c r="BB165" i="7"/>
  <c r="BC165" i="7"/>
  <c r="BD165" i="7"/>
  <c r="BE165" i="7"/>
  <c r="AW166" i="7"/>
  <c r="AX166" i="7"/>
  <c r="AY166" i="7"/>
  <c r="AZ166" i="7"/>
  <c r="BA166" i="7"/>
  <c r="BB166" i="7"/>
  <c r="BC166" i="7"/>
  <c r="BD166" i="7"/>
  <c r="BE166" i="7"/>
  <c r="AW167" i="7"/>
  <c r="AX167" i="7"/>
  <c r="AY167" i="7"/>
  <c r="AZ167" i="7"/>
  <c r="BA167" i="7"/>
  <c r="BB167" i="7"/>
  <c r="BC167" i="7"/>
  <c r="BD167" i="7"/>
  <c r="BE167" i="7"/>
  <c r="AW168" i="7"/>
  <c r="AX168" i="7"/>
  <c r="AY168" i="7"/>
  <c r="AZ168" i="7"/>
  <c r="BA168" i="7"/>
  <c r="BB168" i="7"/>
  <c r="BC168" i="7"/>
  <c r="BD168" i="7"/>
  <c r="BE168" i="7"/>
  <c r="AW169" i="7"/>
  <c r="AX169" i="7"/>
  <c r="AY169" i="7"/>
  <c r="AZ169" i="7"/>
  <c r="BA169" i="7"/>
  <c r="BB169" i="7"/>
  <c r="BC169" i="7"/>
  <c r="BD169" i="7"/>
  <c r="BE169" i="7"/>
  <c r="AW170" i="7"/>
  <c r="AX170" i="7"/>
  <c r="AY170" i="7"/>
  <c r="AZ170" i="7"/>
  <c r="BA170" i="7"/>
  <c r="BB170" i="7"/>
  <c r="BC170" i="7"/>
  <c r="BD170" i="7"/>
  <c r="BE170" i="7"/>
  <c r="AW171" i="7"/>
  <c r="AX171" i="7"/>
  <c r="AY171" i="7"/>
  <c r="AZ171" i="7"/>
  <c r="BA171" i="7"/>
  <c r="BB171" i="7"/>
  <c r="BC171" i="7"/>
  <c r="BD171" i="7"/>
  <c r="BE171" i="7"/>
  <c r="AW172" i="7"/>
  <c r="AX172" i="7"/>
  <c r="AY172" i="7"/>
  <c r="AZ172" i="7"/>
  <c r="BA172" i="7"/>
  <c r="BB172" i="7"/>
  <c r="BC172" i="7"/>
  <c r="BD172" i="7"/>
  <c r="BE172" i="7"/>
  <c r="AW173" i="7"/>
  <c r="AX173" i="7"/>
  <c r="AY173" i="7"/>
  <c r="AZ173" i="7"/>
  <c r="BA173" i="7"/>
  <c r="BB173" i="7"/>
  <c r="BC173" i="7"/>
  <c r="BD173" i="7"/>
  <c r="BE173" i="7"/>
  <c r="AW174" i="7"/>
  <c r="AX174" i="7"/>
  <c r="AY174" i="7"/>
  <c r="AZ174" i="7"/>
  <c r="BA174" i="7"/>
  <c r="BB174" i="7"/>
  <c r="BC174" i="7"/>
  <c r="BD174" i="7"/>
  <c r="BE174" i="7"/>
  <c r="AW175" i="7"/>
  <c r="AX175" i="7"/>
  <c r="AY175" i="7"/>
  <c r="AZ175" i="7"/>
  <c r="BA175" i="7"/>
  <c r="BB175" i="7"/>
  <c r="BC175" i="7"/>
  <c r="BD175" i="7"/>
  <c r="BE175" i="7"/>
  <c r="AW176" i="7"/>
  <c r="AX176" i="7"/>
  <c r="AY176" i="7"/>
  <c r="AZ176" i="7"/>
  <c r="BA176" i="7"/>
  <c r="BB176" i="7"/>
  <c r="BC176" i="7"/>
  <c r="BD176" i="7"/>
  <c r="BE176" i="7"/>
  <c r="AW177" i="7"/>
  <c r="AX177" i="7"/>
  <c r="AY177" i="7"/>
  <c r="AZ177" i="7"/>
  <c r="BA177" i="7"/>
  <c r="BB177" i="7"/>
  <c r="BC177" i="7"/>
  <c r="BD177" i="7"/>
  <c r="BE177" i="7"/>
  <c r="AW178" i="7"/>
  <c r="AX178" i="7"/>
  <c r="AY178" i="7"/>
  <c r="AZ178" i="7"/>
  <c r="BA178" i="7"/>
  <c r="BB178" i="7"/>
  <c r="BC178" i="7"/>
  <c r="BD178" i="7"/>
  <c r="BE178" i="7"/>
  <c r="AW179" i="7"/>
  <c r="AX179" i="7"/>
  <c r="AY179" i="7"/>
  <c r="AZ179" i="7"/>
  <c r="BA179" i="7"/>
  <c r="BB179" i="7"/>
  <c r="BC179" i="7"/>
  <c r="BD179" i="7"/>
  <c r="BE179" i="7"/>
  <c r="AW180" i="7"/>
  <c r="AX180" i="7"/>
  <c r="AY180" i="7"/>
  <c r="AZ180" i="7"/>
  <c r="BA180" i="7"/>
  <c r="BB180" i="7"/>
  <c r="BC180" i="7"/>
  <c r="BD180" i="7"/>
  <c r="BE180" i="7"/>
  <c r="AW181" i="7"/>
  <c r="AX181" i="7"/>
  <c r="AY181" i="7"/>
  <c r="AZ181" i="7"/>
  <c r="BA181" i="7"/>
  <c r="BB181" i="7"/>
  <c r="BC181" i="7"/>
  <c r="BD181" i="7"/>
  <c r="BE181" i="7"/>
  <c r="AW182" i="7"/>
  <c r="AX182" i="7"/>
  <c r="AY182" i="7"/>
  <c r="AZ182" i="7"/>
  <c r="BA182" i="7"/>
  <c r="BB182" i="7"/>
  <c r="BC182" i="7"/>
  <c r="BD182" i="7"/>
  <c r="BE182" i="7"/>
  <c r="AW183" i="7"/>
  <c r="AX183" i="7"/>
  <c r="AY183" i="7"/>
  <c r="AZ183" i="7"/>
  <c r="BA183" i="7"/>
  <c r="BB183" i="7"/>
  <c r="BC183" i="7"/>
  <c r="BD183" i="7"/>
  <c r="BE183" i="7"/>
  <c r="AW184" i="7"/>
  <c r="AX184" i="7"/>
  <c r="AY184" i="7"/>
  <c r="AZ184" i="7"/>
  <c r="BA184" i="7"/>
  <c r="BB184" i="7"/>
  <c r="BC184" i="7"/>
  <c r="BD184" i="7"/>
  <c r="BE184" i="7"/>
  <c r="AW185" i="7"/>
  <c r="AX185" i="7"/>
  <c r="AY185" i="7"/>
  <c r="AZ185" i="7"/>
  <c r="BA185" i="7"/>
  <c r="BB185" i="7"/>
  <c r="BC185" i="7"/>
  <c r="BD185" i="7"/>
  <c r="BE185" i="7"/>
  <c r="AW186" i="7"/>
  <c r="AX186" i="7"/>
  <c r="AY186" i="7"/>
  <c r="AZ186" i="7"/>
  <c r="BA186" i="7"/>
  <c r="BB186" i="7"/>
  <c r="BC186" i="7"/>
  <c r="BD186" i="7"/>
  <c r="BE186" i="7"/>
  <c r="AW187" i="7"/>
  <c r="AX187" i="7"/>
  <c r="AY187" i="7"/>
  <c r="AZ187" i="7"/>
  <c r="BA187" i="7"/>
  <c r="BB187" i="7"/>
  <c r="BC187" i="7"/>
  <c r="BD187" i="7"/>
  <c r="BE187" i="7"/>
  <c r="AW188" i="7"/>
  <c r="AX188" i="7"/>
  <c r="AY188" i="7"/>
  <c r="AZ188" i="7"/>
  <c r="BA188" i="7"/>
  <c r="BB188" i="7"/>
  <c r="BC188" i="7"/>
  <c r="BD188" i="7"/>
  <c r="BE188" i="7"/>
  <c r="AW189" i="7"/>
  <c r="AX189" i="7"/>
  <c r="AY189" i="7"/>
  <c r="AZ189" i="7"/>
  <c r="BA189" i="7"/>
  <c r="BB189" i="7"/>
  <c r="BC189" i="7"/>
  <c r="BD189" i="7"/>
  <c r="BE189" i="7"/>
  <c r="AW190" i="7"/>
  <c r="AX190" i="7"/>
  <c r="AY190" i="7"/>
  <c r="AZ190" i="7"/>
  <c r="BA190" i="7"/>
  <c r="BB190" i="7"/>
  <c r="BC190" i="7"/>
  <c r="BD190" i="7"/>
  <c r="BE190" i="7"/>
  <c r="AW191" i="7"/>
  <c r="AX191" i="7"/>
  <c r="AY191" i="7"/>
  <c r="AZ191" i="7"/>
  <c r="BA191" i="7"/>
  <c r="BB191" i="7"/>
  <c r="BC191" i="7"/>
  <c r="BD191" i="7"/>
  <c r="BE191" i="7"/>
  <c r="AW192" i="7"/>
  <c r="AX192" i="7"/>
  <c r="AY192" i="7"/>
  <c r="AZ192" i="7"/>
  <c r="BA192" i="7"/>
  <c r="BB192" i="7"/>
  <c r="BC192" i="7"/>
  <c r="BD192" i="7"/>
  <c r="BE192" i="7"/>
  <c r="AW193" i="7"/>
  <c r="AX193" i="7"/>
  <c r="AY193" i="7"/>
  <c r="AZ193" i="7"/>
  <c r="BA193" i="7"/>
  <c r="BB193" i="7"/>
  <c r="BC193" i="7"/>
  <c r="BD193" i="7"/>
  <c r="BE193" i="7"/>
  <c r="AW194" i="7"/>
  <c r="AX194" i="7"/>
  <c r="AY194" i="7"/>
  <c r="AZ194" i="7"/>
  <c r="BA194" i="7"/>
  <c r="BB194" i="7"/>
  <c r="BC194" i="7"/>
  <c r="BD194" i="7"/>
  <c r="BE194" i="7"/>
  <c r="AW195" i="7"/>
  <c r="AX195" i="7"/>
  <c r="AY195" i="7"/>
  <c r="AZ195" i="7"/>
  <c r="BA195" i="7"/>
  <c r="BB195" i="7"/>
  <c r="BC195" i="7"/>
  <c r="BD195" i="7"/>
  <c r="BE195" i="7"/>
  <c r="AW196" i="7"/>
  <c r="AX196" i="7"/>
  <c r="AY196" i="7"/>
  <c r="AZ196" i="7"/>
  <c r="BA196" i="7"/>
  <c r="BB196" i="7"/>
  <c r="BC196" i="7"/>
  <c r="BD196" i="7"/>
  <c r="BE196" i="7"/>
  <c r="AW197" i="7"/>
  <c r="AX197" i="7"/>
  <c r="AY197" i="7"/>
  <c r="AZ197" i="7"/>
  <c r="BA197" i="7"/>
  <c r="BB197" i="7"/>
  <c r="BC197" i="7"/>
  <c r="BD197" i="7"/>
  <c r="BE197" i="7"/>
  <c r="AW198" i="7"/>
  <c r="AX198" i="7"/>
  <c r="AY198" i="7"/>
  <c r="AZ198" i="7"/>
  <c r="BA198" i="7"/>
  <c r="BB198" i="7"/>
  <c r="BC198" i="7"/>
  <c r="BD198" i="7"/>
  <c r="BE198" i="7"/>
  <c r="AW199" i="7"/>
  <c r="AX199" i="7"/>
  <c r="AY199" i="7"/>
  <c r="AZ199" i="7"/>
  <c r="BA199" i="7"/>
  <c r="BB199" i="7"/>
  <c r="BC199" i="7"/>
  <c r="BD199" i="7"/>
  <c r="BE199" i="7"/>
  <c r="AW200" i="7"/>
  <c r="AX200" i="7"/>
  <c r="AY200" i="7"/>
  <c r="AZ200" i="7"/>
  <c r="BA200" i="7"/>
  <c r="BB200" i="7"/>
  <c r="BC200" i="7"/>
  <c r="BD200" i="7"/>
  <c r="BE200" i="7"/>
  <c r="AW201" i="7"/>
  <c r="AX201" i="7"/>
  <c r="AY201" i="7"/>
  <c r="AZ201" i="7"/>
  <c r="BA201" i="7"/>
  <c r="BB201" i="7"/>
  <c r="BC201" i="7"/>
  <c r="BD201" i="7"/>
  <c r="BE201" i="7"/>
  <c r="AW202" i="7"/>
  <c r="AX202" i="7"/>
  <c r="AY202" i="7"/>
  <c r="AZ202" i="7"/>
  <c r="BA202" i="7"/>
  <c r="BB202" i="7"/>
  <c r="BC202" i="7"/>
  <c r="BD202" i="7"/>
  <c r="BE202" i="7"/>
  <c r="AW203" i="7"/>
  <c r="AX203" i="7"/>
  <c r="AY203" i="7"/>
  <c r="AZ203" i="7"/>
  <c r="BA203" i="7"/>
  <c r="BB203" i="7"/>
  <c r="BC203" i="7"/>
  <c r="BD203" i="7"/>
  <c r="BE203" i="7"/>
  <c r="AW204" i="7"/>
  <c r="AX204" i="7"/>
  <c r="AY204" i="7"/>
  <c r="AZ204" i="7"/>
  <c r="BA204" i="7"/>
  <c r="BB204" i="7"/>
  <c r="BC204" i="7"/>
  <c r="BD204" i="7"/>
  <c r="BE204" i="7"/>
  <c r="AW205" i="7"/>
  <c r="AX205" i="7"/>
  <c r="AY205" i="7"/>
  <c r="AZ205" i="7"/>
  <c r="BA205" i="7"/>
  <c r="BB205" i="7"/>
  <c r="BC205" i="7"/>
  <c r="BD205" i="7"/>
  <c r="BE205" i="7"/>
  <c r="AW206" i="7"/>
  <c r="AX206" i="7"/>
  <c r="AY206" i="7"/>
  <c r="AZ206" i="7"/>
  <c r="BA206" i="7"/>
  <c r="BB206" i="7"/>
  <c r="BC206" i="7"/>
  <c r="BD206" i="7"/>
  <c r="BE206" i="7"/>
  <c r="AW207" i="7"/>
  <c r="AX207" i="7"/>
  <c r="AY207" i="7"/>
  <c r="AZ207" i="7"/>
  <c r="BA207" i="7"/>
  <c r="BB207" i="7"/>
  <c r="BC207" i="7"/>
  <c r="BD207" i="7"/>
  <c r="BE207" i="7"/>
  <c r="AW208" i="7"/>
  <c r="AX208" i="7"/>
  <c r="AY208" i="7"/>
  <c r="AZ208" i="7"/>
  <c r="BA208" i="7"/>
  <c r="BB208" i="7"/>
  <c r="BC208" i="7"/>
  <c r="BD208" i="7"/>
  <c r="BE208" i="7"/>
  <c r="AW209" i="7"/>
  <c r="AX209" i="7"/>
  <c r="AY209" i="7"/>
  <c r="AZ209" i="7"/>
  <c r="BA209" i="7"/>
  <c r="BB209" i="7"/>
  <c r="BC209" i="7"/>
  <c r="BD209" i="7"/>
  <c r="BE209" i="7"/>
  <c r="AW210" i="7"/>
  <c r="AX210" i="7"/>
  <c r="AY210" i="7"/>
  <c r="AZ210" i="7"/>
  <c r="BA210" i="7"/>
  <c r="BB210" i="7"/>
  <c r="BC210" i="7"/>
  <c r="BD210" i="7"/>
  <c r="BE210" i="7"/>
  <c r="AW211" i="7"/>
  <c r="AX211" i="7"/>
  <c r="AY211" i="7"/>
  <c r="AZ211" i="7"/>
  <c r="BA211" i="7"/>
  <c r="BB211" i="7"/>
  <c r="BC211" i="7"/>
  <c r="BD211" i="7"/>
  <c r="BE211" i="7"/>
  <c r="AW212" i="7"/>
  <c r="AX212" i="7"/>
  <c r="AY212" i="7"/>
  <c r="AZ212" i="7"/>
  <c r="BA212" i="7"/>
  <c r="BB212" i="7"/>
  <c r="BC212" i="7"/>
  <c r="BD212" i="7"/>
  <c r="BE212" i="7"/>
  <c r="AW213" i="7"/>
  <c r="AX213" i="7"/>
  <c r="AY213" i="7"/>
  <c r="AZ213" i="7"/>
  <c r="BA213" i="7"/>
  <c r="BB213" i="7"/>
  <c r="BC213" i="7"/>
  <c r="BD213" i="7"/>
  <c r="BE213" i="7"/>
  <c r="AW214" i="7"/>
  <c r="AX214" i="7"/>
  <c r="AY214" i="7"/>
  <c r="AZ214" i="7"/>
  <c r="BA214" i="7"/>
  <c r="BB214" i="7"/>
  <c r="BC214" i="7"/>
  <c r="BD214" i="7"/>
  <c r="BE214" i="7"/>
  <c r="AW215" i="7"/>
  <c r="AX215" i="7"/>
  <c r="AY215" i="7"/>
  <c r="AZ215" i="7"/>
  <c r="BA215" i="7"/>
  <c r="BB215" i="7"/>
  <c r="BC215" i="7"/>
  <c r="BD215" i="7"/>
  <c r="BE215" i="7"/>
  <c r="AW216" i="7"/>
  <c r="AX216" i="7"/>
  <c r="AY216" i="7"/>
  <c r="AZ216" i="7"/>
  <c r="BA216" i="7"/>
  <c r="BB216" i="7"/>
  <c r="BC216" i="7"/>
  <c r="BD216" i="7"/>
  <c r="BE216" i="7"/>
  <c r="AW217" i="7"/>
  <c r="AX217" i="7"/>
  <c r="AY217" i="7"/>
  <c r="AZ217" i="7"/>
  <c r="BA217" i="7"/>
  <c r="BB217" i="7"/>
  <c r="BC217" i="7"/>
  <c r="BD217" i="7"/>
  <c r="BE217" i="7"/>
  <c r="AW218" i="7"/>
  <c r="AX218" i="7"/>
  <c r="AY218" i="7"/>
  <c r="AZ218" i="7"/>
  <c r="BA218" i="7"/>
  <c r="BB218" i="7"/>
  <c r="BC218" i="7"/>
  <c r="BD218" i="7"/>
  <c r="BE218" i="7"/>
  <c r="AW219" i="7"/>
  <c r="AX219" i="7"/>
  <c r="AY219" i="7"/>
  <c r="AZ219" i="7"/>
  <c r="BA219" i="7"/>
  <c r="BB219" i="7"/>
  <c r="BC219" i="7"/>
  <c r="BD219" i="7"/>
  <c r="BE219" i="7"/>
  <c r="AW220" i="7"/>
  <c r="AX220" i="7"/>
  <c r="AY220" i="7"/>
  <c r="AZ220" i="7"/>
  <c r="BA220" i="7"/>
  <c r="BB220" i="7"/>
  <c r="BC220" i="7"/>
  <c r="BD220" i="7"/>
  <c r="BE220" i="7"/>
  <c r="AW221" i="7"/>
  <c r="AX221" i="7"/>
  <c r="AY221" i="7"/>
  <c r="AZ221" i="7"/>
  <c r="BA221" i="7"/>
  <c r="BB221" i="7"/>
  <c r="BC221" i="7"/>
  <c r="BD221" i="7"/>
  <c r="BE221" i="7"/>
  <c r="AW222" i="7"/>
  <c r="AX222" i="7"/>
  <c r="AY222" i="7"/>
  <c r="AZ222" i="7"/>
  <c r="BA222" i="7"/>
  <c r="BB222" i="7"/>
  <c r="BC222" i="7"/>
  <c r="BD222" i="7"/>
  <c r="BE222" i="7"/>
  <c r="AW223" i="7"/>
  <c r="AX223" i="7"/>
  <c r="AY223" i="7"/>
  <c r="AZ223" i="7"/>
  <c r="BA223" i="7"/>
  <c r="BB223" i="7"/>
  <c r="BC223" i="7"/>
  <c r="BD223" i="7"/>
  <c r="BE223" i="7"/>
  <c r="AW224" i="7"/>
  <c r="AX224" i="7"/>
  <c r="AY224" i="7"/>
  <c r="AZ224" i="7"/>
  <c r="BA224" i="7"/>
  <c r="BB224" i="7"/>
  <c r="BC224" i="7"/>
  <c r="BD224" i="7"/>
  <c r="BE224" i="7"/>
  <c r="AW225" i="7"/>
  <c r="AX225" i="7"/>
  <c r="AY225" i="7"/>
  <c r="AZ225" i="7"/>
  <c r="BA225" i="7"/>
  <c r="BB225" i="7"/>
  <c r="BC225" i="7"/>
  <c r="BD225" i="7"/>
  <c r="BE225" i="7"/>
  <c r="AW226" i="7"/>
  <c r="AX226" i="7"/>
  <c r="AY226" i="7"/>
  <c r="AZ226" i="7"/>
  <c r="BA226" i="7"/>
  <c r="BB226" i="7"/>
  <c r="BC226" i="7"/>
  <c r="BD226" i="7"/>
  <c r="BE226" i="7"/>
  <c r="AW227" i="7"/>
  <c r="AX227" i="7"/>
  <c r="AY227" i="7"/>
  <c r="AZ227" i="7"/>
  <c r="BA227" i="7"/>
  <c r="BB227" i="7"/>
  <c r="BC227" i="7"/>
  <c r="BD227" i="7"/>
  <c r="BE227" i="7"/>
  <c r="AW228" i="7"/>
  <c r="AX228" i="7"/>
  <c r="AY228" i="7"/>
  <c r="AZ228" i="7"/>
  <c r="BA228" i="7"/>
  <c r="BB228" i="7"/>
  <c r="BC228" i="7"/>
  <c r="BD228" i="7"/>
  <c r="BE228" i="7"/>
  <c r="AW229" i="7"/>
  <c r="AX229" i="7"/>
  <c r="AY229" i="7"/>
  <c r="AZ229" i="7"/>
  <c r="BA229" i="7"/>
  <c r="BB229" i="7"/>
  <c r="BC229" i="7"/>
  <c r="BD229" i="7"/>
  <c r="BE229" i="7"/>
  <c r="AW230" i="7"/>
  <c r="AX230" i="7"/>
  <c r="AY230" i="7"/>
  <c r="AZ230" i="7"/>
  <c r="BA230" i="7"/>
  <c r="BB230" i="7"/>
  <c r="BC230" i="7"/>
  <c r="BD230" i="7"/>
  <c r="BE230" i="7"/>
  <c r="AW231" i="7"/>
  <c r="AX231" i="7"/>
  <c r="AY231" i="7"/>
  <c r="AZ231" i="7"/>
  <c r="BA231" i="7"/>
  <c r="BB231" i="7"/>
  <c r="BC231" i="7"/>
  <c r="BD231" i="7"/>
  <c r="BE231" i="7"/>
  <c r="AW232" i="7"/>
  <c r="AX232" i="7"/>
  <c r="AY232" i="7"/>
  <c r="AZ232" i="7"/>
  <c r="BA232" i="7"/>
  <c r="BB232" i="7"/>
  <c r="BC232" i="7"/>
  <c r="BD232" i="7"/>
  <c r="BE232" i="7"/>
  <c r="AW233" i="7"/>
  <c r="AX233" i="7"/>
  <c r="AY233" i="7"/>
  <c r="AZ233" i="7"/>
  <c r="BA233" i="7"/>
  <c r="BB233" i="7"/>
  <c r="BC233" i="7"/>
  <c r="BD233" i="7"/>
  <c r="BE233" i="7"/>
  <c r="BE3" i="7"/>
  <c r="BD3" i="7"/>
  <c r="BC3" i="7"/>
  <c r="BB3" i="7"/>
  <c r="BA3" i="7"/>
  <c r="AX3" i="7"/>
  <c r="AY3" i="7"/>
  <c r="AZ3" i="7"/>
  <c r="AW3" i="7"/>
  <c r="AT1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BI1" i="7"/>
  <c r="BE1" i="7"/>
  <c r="BG1" i="7"/>
  <c r="BM1" i="7"/>
  <c r="AW1" i="7"/>
  <c r="BL1" i="7"/>
  <c r="AZ1" i="7"/>
  <c r="BA1" i="7"/>
  <c r="BB1" i="7"/>
  <c r="BK1" i="7"/>
  <c r="BD1" i="7"/>
  <c r="BJ1" i="7"/>
  <c r="BH1" i="7"/>
  <c r="BC1" i="7"/>
  <c r="AV1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5" i="7"/>
  <c r="AG126" i="7"/>
  <c r="AG127" i="7"/>
  <c r="AG128" i="7"/>
  <c r="AG129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L1" i="7"/>
  <c r="AH1" i="7"/>
  <c r="AJ1" i="7"/>
  <c r="AP1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5" i="7"/>
  <c r="Z126" i="7"/>
  <c r="Z127" i="7"/>
  <c r="Z128" i="7"/>
  <c r="Z129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" i="7"/>
  <c r="AO1" i="7"/>
  <c r="AA101" i="7"/>
  <c r="AB101" i="7"/>
  <c r="AC101" i="7"/>
  <c r="AA102" i="7"/>
  <c r="AB102" i="7"/>
  <c r="AC102" i="7"/>
  <c r="AA103" i="7"/>
  <c r="AB103" i="7"/>
  <c r="AC103" i="7"/>
  <c r="AA104" i="7"/>
  <c r="AB104" i="7"/>
  <c r="AC104" i="7"/>
  <c r="AA105" i="7"/>
  <c r="AB105" i="7"/>
  <c r="AC105" i="7"/>
  <c r="AA106" i="7"/>
  <c r="AB106" i="7"/>
  <c r="AC106" i="7"/>
  <c r="AA107" i="7"/>
  <c r="AB107" i="7"/>
  <c r="AC107" i="7"/>
  <c r="AA108" i="7"/>
  <c r="AB108" i="7"/>
  <c r="AC108" i="7"/>
  <c r="AA109" i="7"/>
  <c r="AB109" i="7"/>
  <c r="AC109" i="7"/>
  <c r="AA110" i="7"/>
  <c r="AB110" i="7"/>
  <c r="AC110" i="7"/>
  <c r="AA111" i="7"/>
  <c r="AB111" i="7"/>
  <c r="AC111" i="7"/>
  <c r="AA112" i="7"/>
  <c r="AB112" i="7"/>
  <c r="AC112" i="7"/>
  <c r="AA113" i="7"/>
  <c r="AB113" i="7"/>
  <c r="AC113" i="7"/>
  <c r="AA114" i="7"/>
  <c r="AB114" i="7"/>
  <c r="AC114" i="7"/>
  <c r="AA115" i="7"/>
  <c r="AB115" i="7"/>
  <c r="AC115" i="7"/>
  <c r="AA116" i="7"/>
  <c r="AB116" i="7"/>
  <c r="AC116" i="7"/>
  <c r="AA117" i="7"/>
  <c r="AB117" i="7"/>
  <c r="AC117" i="7"/>
  <c r="AA118" i="7"/>
  <c r="AB118" i="7"/>
  <c r="AC118" i="7"/>
  <c r="AA119" i="7"/>
  <c r="AB119" i="7"/>
  <c r="AC119" i="7"/>
  <c r="AA120" i="7"/>
  <c r="AB120" i="7"/>
  <c r="AC120" i="7"/>
  <c r="AA121" i="7"/>
  <c r="AB121" i="7"/>
  <c r="AC121" i="7"/>
  <c r="AA122" i="7"/>
  <c r="AB122" i="7"/>
  <c r="AC122" i="7"/>
  <c r="AA123" i="7"/>
  <c r="AB123" i="7"/>
  <c r="AC123" i="7"/>
  <c r="AA125" i="7"/>
  <c r="AB125" i="7"/>
  <c r="AC125" i="7"/>
  <c r="AA126" i="7"/>
  <c r="AB126" i="7"/>
  <c r="AC126" i="7"/>
  <c r="AA127" i="7"/>
  <c r="AB127" i="7"/>
  <c r="AC127" i="7"/>
  <c r="AA128" i="7"/>
  <c r="AB128" i="7"/>
  <c r="AC128" i="7"/>
  <c r="AA129" i="7"/>
  <c r="AB129" i="7"/>
  <c r="AC129" i="7"/>
  <c r="AA131" i="7"/>
  <c r="AB131" i="7"/>
  <c r="AC131" i="7"/>
  <c r="AA132" i="7"/>
  <c r="AB132" i="7"/>
  <c r="AC132" i="7"/>
  <c r="AA133" i="7"/>
  <c r="AB133" i="7"/>
  <c r="AC133" i="7"/>
  <c r="AA134" i="7"/>
  <c r="AB134" i="7"/>
  <c r="AC134" i="7"/>
  <c r="AA135" i="7"/>
  <c r="AB135" i="7"/>
  <c r="AC135" i="7"/>
  <c r="AA136" i="7"/>
  <c r="AB136" i="7"/>
  <c r="AC136" i="7"/>
  <c r="AA137" i="7"/>
  <c r="AB137" i="7"/>
  <c r="AC137" i="7"/>
  <c r="AA138" i="7"/>
  <c r="AB138" i="7"/>
  <c r="AC138" i="7"/>
  <c r="AA139" i="7"/>
  <c r="AB139" i="7"/>
  <c r="AC139" i="7"/>
  <c r="AA140" i="7"/>
  <c r="AB140" i="7"/>
  <c r="AC140" i="7"/>
  <c r="AA141" i="7"/>
  <c r="AB141" i="7"/>
  <c r="AC141" i="7"/>
  <c r="AA142" i="7"/>
  <c r="AB142" i="7"/>
  <c r="AC142" i="7"/>
  <c r="AA143" i="7"/>
  <c r="AB143" i="7"/>
  <c r="AC143" i="7"/>
  <c r="AA144" i="7"/>
  <c r="AB144" i="7"/>
  <c r="AC144" i="7"/>
  <c r="AA145" i="7"/>
  <c r="AB145" i="7"/>
  <c r="AC145" i="7"/>
  <c r="AA146" i="7"/>
  <c r="AB146" i="7"/>
  <c r="AC146" i="7"/>
  <c r="AA147" i="7"/>
  <c r="AB147" i="7"/>
  <c r="AC147" i="7"/>
  <c r="AA148" i="7"/>
  <c r="AB148" i="7"/>
  <c r="AC148" i="7"/>
  <c r="AA149" i="7"/>
  <c r="AB149" i="7"/>
  <c r="AC149" i="7"/>
  <c r="AA150" i="7"/>
  <c r="AB150" i="7"/>
  <c r="AC150" i="7"/>
  <c r="AA151" i="7"/>
  <c r="AB151" i="7"/>
  <c r="AC151" i="7"/>
  <c r="AA152" i="7"/>
  <c r="AB152" i="7"/>
  <c r="AC152" i="7"/>
  <c r="AA153" i="7"/>
  <c r="AB153" i="7"/>
  <c r="AC153" i="7"/>
  <c r="AA154" i="7"/>
  <c r="AB154" i="7"/>
  <c r="AC154" i="7"/>
  <c r="AA155" i="7"/>
  <c r="AB155" i="7"/>
  <c r="AC155" i="7"/>
  <c r="AA156" i="7"/>
  <c r="AB156" i="7"/>
  <c r="AC156" i="7"/>
  <c r="AA157" i="7"/>
  <c r="AB157" i="7"/>
  <c r="AC157" i="7"/>
  <c r="AA158" i="7"/>
  <c r="AB158" i="7"/>
  <c r="AC158" i="7"/>
  <c r="AA159" i="7"/>
  <c r="AB159" i="7"/>
  <c r="AC159" i="7"/>
  <c r="AA160" i="7"/>
  <c r="AB160" i="7"/>
  <c r="AC160" i="7"/>
  <c r="AA161" i="7"/>
  <c r="AB161" i="7"/>
  <c r="AC161" i="7"/>
  <c r="AA162" i="7"/>
  <c r="AB162" i="7"/>
  <c r="AC162" i="7"/>
  <c r="AA163" i="7"/>
  <c r="AB163" i="7"/>
  <c r="AC163" i="7"/>
  <c r="AA164" i="7"/>
  <c r="AB164" i="7"/>
  <c r="AC164" i="7"/>
  <c r="AA165" i="7"/>
  <c r="AB165" i="7"/>
  <c r="AC165" i="7"/>
  <c r="AA166" i="7"/>
  <c r="AB166" i="7"/>
  <c r="AC166" i="7"/>
  <c r="AA167" i="7"/>
  <c r="AB167" i="7"/>
  <c r="AC167" i="7"/>
  <c r="AA168" i="7"/>
  <c r="AB168" i="7"/>
  <c r="AC168" i="7"/>
  <c r="AA169" i="7"/>
  <c r="AB169" i="7"/>
  <c r="AC169" i="7"/>
  <c r="AC1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5" i="7"/>
  <c r="AD126" i="7"/>
  <c r="AD127" i="7"/>
  <c r="AD128" i="7"/>
  <c r="AD129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5" i="7"/>
  <c r="AE126" i="7"/>
  <c r="AE127" i="7"/>
  <c r="AE128" i="7"/>
  <c r="AE129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" i="7"/>
  <c r="AN1" i="7"/>
  <c r="AG1" i="7"/>
  <c r="AM1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5" i="7"/>
  <c r="AF126" i="7"/>
  <c r="AF127" i="7"/>
  <c r="AF128" i="7"/>
  <c r="AF129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K1" i="7"/>
  <c r="AF1" i="7"/>
  <c r="Y1" i="7"/>
  <c r="X1" i="7"/>
  <c r="AV4" i="8"/>
  <c r="AW4" i="8"/>
  <c r="AX4" i="8"/>
  <c r="AY4" i="8"/>
  <c r="BA4" i="8"/>
  <c r="BB4" i="8"/>
  <c r="BC4" i="8"/>
  <c r="BD4" i="8"/>
  <c r="AV5" i="8"/>
  <c r="AW5" i="8"/>
  <c r="AX5" i="8"/>
  <c r="AY5" i="8"/>
  <c r="BA5" i="8"/>
  <c r="BB5" i="8"/>
  <c r="BC5" i="8"/>
  <c r="BD5" i="8"/>
  <c r="AV6" i="8"/>
  <c r="AW6" i="8"/>
  <c r="AX6" i="8"/>
  <c r="AY6" i="8"/>
  <c r="BA6" i="8"/>
  <c r="BB6" i="8"/>
  <c r="BC6" i="8"/>
  <c r="BD6" i="8"/>
  <c r="AV7" i="8"/>
  <c r="AW7" i="8"/>
  <c r="AX7" i="8"/>
  <c r="AY7" i="8"/>
  <c r="BA7" i="8"/>
  <c r="BB7" i="8"/>
  <c r="BC7" i="8"/>
  <c r="BD7" i="8"/>
  <c r="AV8" i="8"/>
  <c r="AW8" i="8"/>
  <c r="AX8" i="8"/>
  <c r="AY8" i="8"/>
  <c r="BA8" i="8"/>
  <c r="BB8" i="8"/>
  <c r="BC8" i="8"/>
  <c r="BD8" i="8"/>
  <c r="AV10" i="8"/>
  <c r="AW10" i="8"/>
  <c r="AX10" i="8"/>
  <c r="AY10" i="8"/>
  <c r="BA10" i="8"/>
  <c r="BB10" i="8"/>
  <c r="BC10" i="8"/>
  <c r="BD10" i="8"/>
  <c r="AV11" i="8"/>
  <c r="AW11" i="8"/>
  <c r="AX11" i="8"/>
  <c r="AY11" i="8"/>
  <c r="BA11" i="8"/>
  <c r="BB11" i="8"/>
  <c r="BC11" i="8"/>
  <c r="BD11" i="8"/>
  <c r="AV12" i="8"/>
  <c r="AW12" i="8"/>
  <c r="AX12" i="8"/>
  <c r="AY12" i="8"/>
  <c r="BA12" i="8"/>
  <c r="BB12" i="8"/>
  <c r="BC12" i="8"/>
  <c r="BD12" i="8"/>
  <c r="AV13" i="8"/>
  <c r="AW13" i="8"/>
  <c r="AX13" i="8"/>
  <c r="AY13" i="8"/>
  <c r="BA13" i="8"/>
  <c r="BB13" i="8"/>
  <c r="BC13" i="8"/>
  <c r="BD13" i="8"/>
  <c r="AV14" i="8"/>
  <c r="AW14" i="8"/>
  <c r="AX14" i="8"/>
  <c r="AY14" i="8"/>
  <c r="BA14" i="8"/>
  <c r="BB14" i="8"/>
  <c r="BC14" i="8"/>
  <c r="BD14" i="8"/>
  <c r="AV15" i="8"/>
  <c r="AW15" i="8"/>
  <c r="AX15" i="8"/>
  <c r="AY15" i="8"/>
  <c r="BA15" i="8"/>
  <c r="BB15" i="8"/>
  <c r="BC15" i="8"/>
  <c r="BD15" i="8"/>
  <c r="AV16" i="8"/>
  <c r="AW16" i="8"/>
  <c r="AX16" i="8"/>
  <c r="AY16" i="8"/>
  <c r="BA16" i="8"/>
  <c r="BB16" i="8"/>
  <c r="BC16" i="8"/>
  <c r="BD16" i="8"/>
  <c r="AV17" i="8"/>
  <c r="AW17" i="8"/>
  <c r="AX17" i="8"/>
  <c r="AY17" i="8"/>
  <c r="BA17" i="8"/>
  <c r="BB17" i="8"/>
  <c r="BC17" i="8"/>
  <c r="BD17" i="8"/>
  <c r="AV18" i="8"/>
  <c r="AW18" i="8"/>
  <c r="AX18" i="8"/>
  <c r="AY18" i="8"/>
  <c r="BA18" i="8"/>
  <c r="BB18" i="8"/>
  <c r="BC18" i="8"/>
  <c r="BD18" i="8"/>
  <c r="AV19" i="8"/>
  <c r="AW19" i="8"/>
  <c r="AX19" i="8"/>
  <c r="AY19" i="8"/>
  <c r="BA19" i="8"/>
  <c r="BB19" i="8"/>
  <c r="BC19" i="8"/>
  <c r="BD19" i="8"/>
  <c r="AV20" i="8"/>
  <c r="AW20" i="8"/>
  <c r="AX20" i="8"/>
  <c r="AY20" i="8"/>
  <c r="BA20" i="8"/>
  <c r="BB20" i="8"/>
  <c r="BC20" i="8"/>
  <c r="BD20" i="8"/>
  <c r="AV21" i="8"/>
  <c r="AW21" i="8"/>
  <c r="AX21" i="8"/>
  <c r="AY21" i="8"/>
  <c r="BA21" i="8"/>
  <c r="BB21" i="8"/>
  <c r="BC21" i="8"/>
  <c r="BD21" i="8"/>
  <c r="AV22" i="8"/>
  <c r="AW22" i="8"/>
  <c r="AX22" i="8"/>
  <c r="AY22" i="8"/>
  <c r="BA22" i="8"/>
  <c r="BB22" i="8"/>
  <c r="BC22" i="8"/>
  <c r="BD22" i="8"/>
  <c r="AV23" i="8"/>
  <c r="AW23" i="8"/>
  <c r="AX23" i="8"/>
  <c r="AY23" i="8"/>
  <c r="BA23" i="8"/>
  <c r="BB23" i="8"/>
  <c r="BC23" i="8"/>
  <c r="BD23" i="8"/>
  <c r="AV24" i="8"/>
  <c r="AW24" i="8"/>
  <c r="AX24" i="8"/>
  <c r="AY24" i="8"/>
  <c r="BA24" i="8"/>
  <c r="BB24" i="8"/>
  <c r="BC24" i="8"/>
  <c r="BD24" i="8"/>
  <c r="AV25" i="8"/>
  <c r="AW25" i="8"/>
  <c r="AX25" i="8"/>
  <c r="AY25" i="8"/>
  <c r="BA25" i="8"/>
  <c r="BB25" i="8"/>
  <c r="BC25" i="8"/>
  <c r="BD25" i="8"/>
  <c r="AV26" i="8"/>
  <c r="AW26" i="8"/>
  <c r="AX26" i="8"/>
  <c r="AY26" i="8"/>
  <c r="BA26" i="8"/>
  <c r="BB26" i="8"/>
  <c r="BC26" i="8"/>
  <c r="BD26" i="8"/>
  <c r="AV27" i="8"/>
  <c r="AW27" i="8"/>
  <c r="AX27" i="8"/>
  <c r="AY27" i="8"/>
  <c r="BA27" i="8"/>
  <c r="BB27" i="8"/>
  <c r="BC27" i="8"/>
  <c r="BD27" i="8"/>
  <c r="AV28" i="8"/>
  <c r="AW28" i="8"/>
  <c r="AX28" i="8"/>
  <c r="AY28" i="8"/>
  <c r="BA28" i="8"/>
  <c r="BB28" i="8"/>
  <c r="BC28" i="8"/>
  <c r="BD28" i="8"/>
  <c r="AV29" i="8"/>
  <c r="AW29" i="8"/>
  <c r="AX29" i="8"/>
  <c r="AY29" i="8"/>
  <c r="BA29" i="8"/>
  <c r="BB29" i="8"/>
  <c r="BC29" i="8"/>
  <c r="BD29" i="8"/>
  <c r="AV30" i="8"/>
  <c r="AW30" i="8"/>
  <c r="AX30" i="8"/>
  <c r="AY30" i="8"/>
  <c r="BA30" i="8"/>
  <c r="BB30" i="8"/>
  <c r="BC30" i="8"/>
  <c r="BD30" i="8"/>
  <c r="AV31" i="8"/>
  <c r="AW31" i="8"/>
  <c r="AX31" i="8"/>
  <c r="AY31" i="8"/>
  <c r="BA31" i="8"/>
  <c r="BB31" i="8"/>
  <c r="BC31" i="8"/>
  <c r="BD31" i="8"/>
  <c r="AV32" i="8"/>
  <c r="AW32" i="8"/>
  <c r="AX32" i="8"/>
  <c r="AY32" i="8"/>
  <c r="BA32" i="8"/>
  <c r="BB32" i="8"/>
  <c r="BC32" i="8"/>
  <c r="BD32" i="8"/>
  <c r="AV33" i="8"/>
  <c r="AW33" i="8"/>
  <c r="AX33" i="8"/>
  <c r="AY33" i="8"/>
  <c r="BA33" i="8"/>
  <c r="BB33" i="8"/>
  <c r="BC33" i="8"/>
  <c r="BD33" i="8"/>
  <c r="AV34" i="8"/>
  <c r="AW34" i="8"/>
  <c r="AX34" i="8"/>
  <c r="AY34" i="8"/>
  <c r="BA34" i="8"/>
  <c r="BB34" i="8"/>
  <c r="BC34" i="8"/>
  <c r="BD34" i="8"/>
  <c r="AV35" i="8"/>
  <c r="AW35" i="8"/>
  <c r="AX35" i="8"/>
  <c r="AY35" i="8"/>
  <c r="BA35" i="8"/>
  <c r="BB35" i="8"/>
  <c r="BC35" i="8"/>
  <c r="BD35" i="8"/>
  <c r="AV36" i="8"/>
  <c r="AW36" i="8"/>
  <c r="AX36" i="8"/>
  <c r="AY36" i="8"/>
  <c r="BA36" i="8"/>
  <c r="BB36" i="8"/>
  <c r="BC36" i="8"/>
  <c r="BD36" i="8"/>
  <c r="AV37" i="8"/>
  <c r="AW37" i="8"/>
  <c r="AX37" i="8"/>
  <c r="AY37" i="8"/>
  <c r="BA37" i="8"/>
  <c r="BB37" i="8"/>
  <c r="BC37" i="8"/>
  <c r="BD37" i="8"/>
  <c r="AV38" i="8"/>
  <c r="AW38" i="8"/>
  <c r="AX38" i="8"/>
  <c r="AY38" i="8"/>
  <c r="BA38" i="8"/>
  <c r="BB38" i="8"/>
  <c r="BC38" i="8"/>
  <c r="BD38" i="8"/>
  <c r="AV39" i="8"/>
  <c r="AW39" i="8"/>
  <c r="AX39" i="8"/>
  <c r="AY39" i="8"/>
  <c r="BA39" i="8"/>
  <c r="BB39" i="8"/>
  <c r="BC39" i="8"/>
  <c r="BD39" i="8"/>
  <c r="AV40" i="8"/>
  <c r="AW40" i="8"/>
  <c r="AX40" i="8"/>
  <c r="AY40" i="8"/>
  <c r="BA40" i="8"/>
  <c r="BB40" i="8"/>
  <c r="BC40" i="8"/>
  <c r="BD40" i="8"/>
  <c r="AV41" i="8"/>
  <c r="AW41" i="8"/>
  <c r="AX41" i="8"/>
  <c r="AY41" i="8"/>
  <c r="BA41" i="8"/>
  <c r="BB41" i="8"/>
  <c r="BC41" i="8"/>
  <c r="BD41" i="8"/>
  <c r="AV42" i="8"/>
  <c r="AW42" i="8"/>
  <c r="AX42" i="8"/>
  <c r="AY42" i="8"/>
  <c r="BA42" i="8"/>
  <c r="BB42" i="8"/>
  <c r="BC42" i="8"/>
  <c r="BD42" i="8"/>
  <c r="AV43" i="8"/>
  <c r="AW43" i="8"/>
  <c r="AX43" i="8"/>
  <c r="AY43" i="8"/>
  <c r="BA43" i="8"/>
  <c r="BB43" i="8"/>
  <c r="BC43" i="8"/>
  <c r="BD43" i="8"/>
  <c r="AV44" i="8"/>
  <c r="AW44" i="8"/>
  <c r="AX44" i="8"/>
  <c r="AY44" i="8"/>
  <c r="BA44" i="8"/>
  <c r="BB44" i="8"/>
  <c r="BC44" i="8"/>
  <c r="BD44" i="8"/>
  <c r="AV45" i="8"/>
  <c r="AW45" i="8"/>
  <c r="AX45" i="8"/>
  <c r="AY45" i="8"/>
  <c r="BA45" i="8"/>
  <c r="BB45" i="8"/>
  <c r="BC45" i="8"/>
  <c r="BD45" i="8"/>
  <c r="AV46" i="8"/>
  <c r="AW46" i="8"/>
  <c r="AX46" i="8"/>
  <c r="AY46" i="8"/>
  <c r="BA46" i="8"/>
  <c r="BB46" i="8"/>
  <c r="BC46" i="8"/>
  <c r="BD46" i="8"/>
  <c r="AV47" i="8"/>
  <c r="AW47" i="8"/>
  <c r="AX47" i="8"/>
  <c r="AY47" i="8"/>
  <c r="BA47" i="8"/>
  <c r="BB47" i="8"/>
  <c r="BC47" i="8"/>
  <c r="BD47" i="8"/>
  <c r="AV48" i="8"/>
  <c r="AW48" i="8"/>
  <c r="AX48" i="8"/>
  <c r="AY48" i="8"/>
  <c r="BA48" i="8"/>
  <c r="BB48" i="8"/>
  <c r="BC48" i="8"/>
  <c r="BD48" i="8"/>
  <c r="AV49" i="8"/>
  <c r="AW49" i="8"/>
  <c r="AX49" i="8"/>
  <c r="AY49" i="8"/>
  <c r="BA49" i="8"/>
  <c r="BB49" i="8"/>
  <c r="BC49" i="8"/>
  <c r="BD49" i="8"/>
  <c r="AV50" i="8"/>
  <c r="AW50" i="8"/>
  <c r="AX50" i="8"/>
  <c r="AY50" i="8"/>
  <c r="BA50" i="8"/>
  <c r="BB50" i="8"/>
  <c r="BC50" i="8"/>
  <c r="BD50" i="8"/>
  <c r="AV51" i="8"/>
  <c r="AW51" i="8"/>
  <c r="AX51" i="8"/>
  <c r="AY51" i="8"/>
  <c r="BA51" i="8"/>
  <c r="BB51" i="8"/>
  <c r="BC51" i="8"/>
  <c r="BD51" i="8"/>
  <c r="AV52" i="8"/>
  <c r="AW52" i="8"/>
  <c r="AX52" i="8"/>
  <c r="AY52" i="8"/>
  <c r="BA52" i="8"/>
  <c r="BB52" i="8"/>
  <c r="BC52" i="8"/>
  <c r="BD52" i="8"/>
  <c r="AV53" i="8"/>
  <c r="AW53" i="8"/>
  <c r="AX53" i="8"/>
  <c r="AY53" i="8"/>
  <c r="BA53" i="8"/>
  <c r="BB53" i="8"/>
  <c r="BC53" i="8"/>
  <c r="BD53" i="8"/>
  <c r="AV54" i="8"/>
  <c r="AW54" i="8"/>
  <c r="AX54" i="8"/>
  <c r="AY54" i="8"/>
  <c r="BA54" i="8"/>
  <c r="BB54" i="8"/>
  <c r="BC54" i="8"/>
  <c r="BD54" i="8"/>
  <c r="AV55" i="8"/>
  <c r="AW55" i="8"/>
  <c r="AX55" i="8"/>
  <c r="AY55" i="8"/>
  <c r="BA55" i="8"/>
  <c r="BB55" i="8"/>
  <c r="BC55" i="8"/>
  <c r="BD55" i="8"/>
  <c r="AV56" i="8"/>
  <c r="AW56" i="8"/>
  <c r="AX56" i="8"/>
  <c r="AY56" i="8"/>
  <c r="BA56" i="8"/>
  <c r="BB56" i="8"/>
  <c r="BC56" i="8"/>
  <c r="BD56" i="8"/>
  <c r="AV57" i="8"/>
  <c r="AW57" i="8"/>
  <c r="AX57" i="8"/>
  <c r="AY57" i="8"/>
  <c r="BA57" i="8"/>
  <c r="BB57" i="8"/>
  <c r="BC57" i="8"/>
  <c r="BD57" i="8"/>
  <c r="AV58" i="8"/>
  <c r="AW58" i="8"/>
  <c r="AX58" i="8"/>
  <c r="AY58" i="8"/>
  <c r="BA58" i="8"/>
  <c r="BB58" i="8"/>
  <c r="BC58" i="8"/>
  <c r="BD58" i="8"/>
  <c r="AV59" i="8"/>
  <c r="AW59" i="8"/>
  <c r="AX59" i="8"/>
  <c r="AY59" i="8"/>
  <c r="BA59" i="8"/>
  <c r="BB59" i="8"/>
  <c r="BC59" i="8"/>
  <c r="BD59" i="8"/>
  <c r="AV60" i="8"/>
  <c r="AW60" i="8"/>
  <c r="AX60" i="8"/>
  <c r="AY60" i="8"/>
  <c r="BA60" i="8"/>
  <c r="BB60" i="8"/>
  <c r="BC60" i="8"/>
  <c r="BD60" i="8"/>
  <c r="AV61" i="8"/>
  <c r="AW61" i="8"/>
  <c r="AX61" i="8"/>
  <c r="AY61" i="8"/>
  <c r="BA61" i="8"/>
  <c r="BB61" i="8"/>
  <c r="BC61" i="8"/>
  <c r="BD61" i="8"/>
  <c r="AV62" i="8"/>
  <c r="AW62" i="8"/>
  <c r="AX62" i="8"/>
  <c r="AY62" i="8"/>
  <c r="BA62" i="8"/>
  <c r="BB62" i="8"/>
  <c r="BC62" i="8"/>
  <c r="BD62" i="8"/>
  <c r="AV63" i="8"/>
  <c r="AW63" i="8"/>
  <c r="AX63" i="8"/>
  <c r="AY63" i="8"/>
  <c r="BA63" i="8"/>
  <c r="BB63" i="8"/>
  <c r="BC63" i="8"/>
  <c r="BD63" i="8"/>
  <c r="AV64" i="8"/>
  <c r="AW64" i="8"/>
  <c r="AX64" i="8"/>
  <c r="AY64" i="8"/>
  <c r="BA64" i="8"/>
  <c r="BB64" i="8"/>
  <c r="BC64" i="8"/>
  <c r="BD64" i="8"/>
  <c r="AV65" i="8"/>
  <c r="AW65" i="8"/>
  <c r="AX65" i="8"/>
  <c r="AY65" i="8"/>
  <c r="BA65" i="8"/>
  <c r="BB65" i="8"/>
  <c r="BC65" i="8"/>
  <c r="BD65" i="8"/>
  <c r="AV66" i="8"/>
  <c r="AW66" i="8"/>
  <c r="AX66" i="8"/>
  <c r="AY66" i="8"/>
  <c r="BA66" i="8"/>
  <c r="BB66" i="8"/>
  <c r="BC66" i="8"/>
  <c r="BD66" i="8"/>
  <c r="AV67" i="8"/>
  <c r="AW67" i="8"/>
  <c r="AX67" i="8"/>
  <c r="AY67" i="8"/>
  <c r="BA67" i="8"/>
  <c r="BB67" i="8"/>
  <c r="BC67" i="8"/>
  <c r="BD67" i="8"/>
  <c r="AV68" i="8"/>
  <c r="AW68" i="8"/>
  <c r="AX68" i="8"/>
  <c r="AY68" i="8"/>
  <c r="BA68" i="8"/>
  <c r="BB68" i="8"/>
  <c r="BC68" i="8"/>
  <c r="BD68" i="8"/>
  <c r="AV69" i="8"/>
  <c r="AW69" i="8"/>
  <c r="AX69" i="8"/>
  <c r="AY69" i="8"/>
  <c r="BA69" i="8"/>
  <c r="BB69" i="8"/>
  <c r="BC69" i="8"/>
  <c r="BD69" i="8"/>
  <c r="AV70" i="8"/>
  <c r="AW70" i="8"/>
  <c r="AX70" i="8"/>
  <c r="AY70" i="8"/>
  <c r="BA70" i="8"/>
  <c r="BB70" i="8"/>
  <c r="BC70" i="8"/>
  <c r="BD70" i="8"/>
  <c r="AV71" i="8"/>
  <c r="AW71" i="8"/>
  <c r="AX71" i="8"/>
  <c r="AY71" i="8"/>
  <c r="BA71" i="8"/>
  <c r="BB71" i="8"/>
  <c r="BC71" i="8"/>
  <c r="BD71" i="8"/>
  <c r="AV72" i="8"/>
  <c r="AW72" i="8"/>
  <c r="AX72" i="8"/>
  <c r="AY72" i="8"/>
  <c r="BA72" i="8"/>
  <c r="BB72" i="8"/>
  <c r="BC72" i="8"/>
  <c r="BD72" i="8"/>
  <c r="AV73" i="8"/>
  <c r="AW73" i="8"/>
  <c r="AX73" i="8"/>
  <c r="AY73" i="8"/>
  <c r="BA73" i="8"/>
  <c r="BB73" i="8"/>
  <c r="BC73" i="8"/>
  <c r="BD73" i="8"/>
  <c r="AV74" i="8"/>
  <c r="AW74" i="8"/>
  <c r="AX74" i="8"/>
  <c r="AY74" i="8"/>
  <c r="BA74" i="8"/>
  <c r="BB74" i="8"/>
  <c r="BC74" i="8"/>
  <c r="BD74" i="8"/>
  <c r="AV75" i="8"/>
  <c r="AW75" i="8"/>
  <c r="AX75" i="8"/>
  <c r="AY75" i="8"/>
  <c r="BA75" i="8"/>
  <c r="BB75" i="8"/>
  <c r="BC75" i="8"/>
  <c r="BD75" i="8"/>
  <c r="AV76" i="8"/>
  <c r="AW76" i="8"/>
  <c r="AX76" i="8"/>
  <c r="AY76" i="8"/>
  <c r="BA76" i="8"/>
  <c r="BB76" i="8"/>
  <c r="BC76" i="8"/>
  <c r="BD76" i="8"/>
  <c r="AV77" i="8"/>
  <c r="AW77" i="8"/>
  <c r="AX77" i="8"/>
  <c r="AY77" i="8"/>
  <c r="BA77" i="8"/>
  <c r="BB77" i="8"/>
  <c r="BC77" i="8"/>
  <c r="BD77" i="8"/>
  <c r="AV78" i="8"/>
  <c r="AW78" i="8"/>
  <c r="AX78" i="8"/>
  <c r="AY78" i="8"/>
  <c r="BA78" i="8"/>
  <c r="BB78" i="8"/>
  <c r="BC78" i="8"/>
  <c r="BD78" i="8"/>
  <c r="AV79" i="8"/>
  <c r="AW79" i="8"/>
  <c r="AX79" i="8"/>
  <c r="AY79" i="8"/>
  <c r="BA79" i="8"/>
  <c r="BB79" i="8"/>
  <c r="BC79" i="8"/>
  <c r="BD79" i="8"/>
  <c r="AV80" i="8"/>
  <c r="AW80" i="8"/>
  <c r="AX80" i="8"/>
  <c r="AY80" i="8"/>
  <c r="BA80" i="8"/>
  <c r="BB80" i="8"/>
  <c r="BC80" i="8"/>
  <c r="BD80" i="8"/>
  <c r="AV81" i="8"/>
  <c r="AW81" i="8"/>
  <c r="AX81" i="8"/>
  <c r="AY81" i="8"/>
  <c r="BA81" i="8"/>
  <c r="BB81" i="8"/>
  <c r="BC81" i="8"/>
  <c r="BD81" i="8"/>
  <c r="AV82" i="8"/>
  <c r="AW82" i="8"/>
  <c r="AX82" i="8"/>
  <c r="AY82" i="8"/>
  <c r="BA82" i="8"/>
  <c r="BB82" i="8"/>
  <c r="BC82" i="8"/>
  <c r="BD82" i="8"/>
  <c r="AV83" i="8"/>
  <c r="AW83" i="8"/>
  <c r="AX83" i="8"/>
  <c r="AY83" i="8"/>
  <c r="BA83" i="8"/>
  <c r="BB83" i="8"/>
  <c r="BC83" i="8"/>
  <c r="BD83" i="8"/>
  <c r="AV84" i="8"/>
  <c r="AW84" i="8"/>
  <c r="AX84" i="8"/>
  <c r="AY84" i="8"/>
  <c r="BA84" i="8"/>
  <c r="BB84" i="8"/>
  <c r="BC84" i="8"/>
  <c r="BD84" i="8"/>
  <c r="AV85" i="8"/>
  <c r="AW85" i="8"/>
  <c r="AX85" i="8"/>
  <c r="AY85" i="8"/>
  <c r="BA85" i="8"/>
  <c r="BB85" i="8"/>
  <c r="BC85" i="8"/>
  <c r="BD85" i="8"/>
  <c r="AV86" i="8"/>
  <c r="AW86" i="8"/>
  <c r="AX86" i="8"/>
  <c r="AY86" i="8"/>
  <c r="BA86" i="8"/>
  <c r="BB86" i="8"/>
  <c r="BC86" i="8"/>
  <c r="BD86" i="8"/>
  <c r="AV87" i="8"/>
  <c r="AW87" i="8"/>
  <c r="AX87" i="8"/>
  <c r="AY87" i="8"/>
  <c r="BA87" i="8"/>
  <c r="BB87" i="8"/>
  <c r="BC87" i="8"/>
  <c r="BD87" i="8"/>
  <c r="AV88" i="8"/>
  <c r="AW88" i="8"/>
  <c r="AX88" i="8"/>
  <c r="AY88" i="8"/>
  <c r="BA88" i="8"/>
  <c r="BB88" i="8"/>
  <c r="BC88" i="8"/>
  <c r="BD88" i="8"/>
  <c r="AV89" i="8"/>
  <c r="AW89" i="8"/>
  <c r="AX89" i="8"/>
  <c r="AY89" i="8"/>
  <c r="BA89" i="8"/>
  <c r="BB89" i="8"/>
  <c r="BC89" i="8"/>
  <c r="BD89" i="8"/>
  <c r="AV90" i="8"/>
  <c r="AW90" i="8"/>
  <c r="AX90" i="8"/>
  <c r="AY90" i="8"/>
  <c r="BA90" i="8"/>
  <c r="BB90" i="8"/>
  <c r="BC90" i="8"/>
  <c r="BD90" i="8"/>
  <c r="AV91" i="8"/>
  <c r="AW91" i="8"/>
  <c r="AX91" i="8"/>
  <c r="AY91" i="8"/>
  <c r="BA91" i="8"/>
  <c r="BB91" i="8"/>
  <c r="BC91" i="8"/>
  <c r="BD91" i="8"/>
  <c r="AV92" i="8"/>
  <c r="AW92" i="8"/>
  <c r="AX92" i="8"/>
  <c r="AY92" i="8"/>
  <c r="BA92" i="8"/>
  <c r="BB92" i="8"/>
  <c r="BC92" i="8"/>
  <c r="BD92" i="8"/>
  <c r="AV93" i="8"/>
  <c r="AW93" i="8"/>
  <c r="AX93" i="8"/>
  <c r="AY93" i="8"/>
  <c r="BA93" i="8"/>
  <c r="BB93" i="8"/>
  <c r="BC93" i="8"/>
  <c r="BD93" i="8"/>
  <c r="AV94" i="8"/>
  <c r="AW94" i="8"/>
  <c r="AX94" i="8"/>
  <c r="AY94" i="8"/>
  <c r="BA94" i="8"/>
  <c r="BB94" i="8"/>
  <c r="BC94" i="8"/>
  <c r="BD94" i="8"/>
  <c r="AV95" i="8"/>
  <c r="AW95" i="8"/>
  <c r="AX95" i="8"/>
  <c r="AY95" i="8"/>
  <c r="BA95" i="8"/>
  <c r="BB95" i="8"/>
  <c r="BC95" i="8"/>
  <c r="BD95" i="8"/>
  <c r="AV96" i="8"/>
  <c r="AW96" i="8"/>
  <c r="AX96" i="8"/>
  <c r="AY96" i="8"/>
  <c r="BA96" i="8"/>
  <c r="BB96" i="8"/>
  <c r="BC96" i="8"/>
  <c r="BD96" i="8"/>
  <c r="AV97" i="8"/>
  <c r="AW97" i="8"/>
  <c r="AX97" i="8"/>
  <c r="AY97" i="8"/>
  <c r="BA97" i="8"/>
  <c r="BB97" i="8"/>
  <c r="BC97" i="8"/>
  <c r="BD97" i="8"/>
  <c r="AV98" i="8"/>
  <c r="AW98" i="8"/>
  <c r="AX98" i="8"/>
  <c r="AY98" i="8"/>
  <c r="BA98" i="8"/>
  <c r="BB98" i="8"/>
  <c r="BC98" i="8"/>
  <c r="BD98" i="8"/>
  <c r="AV99" i="8"/>
  <c r="AW99" i="8"/>
  <c r="AX99" i="8"/>
  <c r="AY99" i="8"/>
  <c r="BA99" i="8"/>
  <c r="BB99" i="8"/>
  <c r="BC99" i="8"/>
  <c r="BD99" i="8"/>
  <c r="AV101" i="8"/>
  <c r="AW101" i="8"/>
  <c r="AX101" i="8"/>
  <c r="AY101" i="8"/>
  <c r="BA101" i="8"/>
  <c r="BB101" i="8"/>
  <c r="BC101" i="8"/>
  <c r="BD101" i="8"/>
  <c r="AV102" i="8"/>
  <c r="AW102" i="8"/>
  <c r="AX102" i="8"/>
  <c r="AY102" i="8"/>
  <c r="BA102" i="8"/>
  <c r="BB102" i="8"/>
  <c r="BC102" i="8"/>
  <c r="BD102" i="8"/>
  <c r="AV103" i="8"/>
  <c r="AW103" i="8"/>
  <c r="AX103" i="8"/>
  <c r="AY103" i="8"/>
  <c r="BA103" i="8"/>
  <c r="BB103" i="8"/>
  <c r="BC103" i="8"/>
  <c r="BD103" i="8"/>
  <c r="AV104" i="8"/>
  <c r="AW104" i="8"/>
  <c r="AX104" i="8"/>
  <c r="AY104" i="8"/>
  <c r="BA104" i="8"/>
  <c r="BB104" i="8"/>
  <c r="BC104" i="8"/>
  <c r="BD104" i="8"/>
  <c r="AV105" i="8"/>
  <c r="AW105" i="8"/>
  <c r="AX105" i="8"/>
  <c r="AY105" i="8"/>
  <c r="BA105" i="8"/>
  <c r="BB105" i="8"/>
  <c r="BC105" i="8"/>
  <c r="BD105" i="8"/>
  <c r="AV106" i="8"/>
  <c r="AW106" i="8"/>
  <c r="AX106" i="8"/>
  <c r="AY106" i="8"/>
  <c r="BA106" i="8"/>
  <c r="BB106" i="8"/>
  <c r="BC106" i="8"/>
  <c r="BD106" i="8"/>
  <c r="AV107" i="8"/>
  <c r="AW107" i="8"/>
  <c r="AX107" i="8"/>
  <c r="AY107" i="8"/>
  <c r="BA107" i="8"/>
  <c r="BB107" i="8"/>
  <c r="BC107" i="8"/>
  <c r="BD107" i="8"/>
  <c r="AV108" i="8"/>
  <c r="AW108" i="8"/>
  <c r="AX108" i="8"/>
  <c r="AY108" i="8"/>
  <c r="BA108" i="8"/>
  <c r="BB108" i="8"/>
  <c r="BC108" i="8"/>
  <c r="BD108" i="8"/>
  <c r="AV109" i="8"/>
  <c r="AW109" i="8"/>
  <c r="AX109" i="8"/>
  <c r="AY109" i="8"/>
  <c r="BA109" i="8"/>
  <c r="BB109" i="8"/>
  <c r="BC109" i="8"/>
  <c r="BD109" i="8"/>
  <c r="AV110" i="8"/>
  <c r="AW110" i="8"/>
  <c r="AX110" i="8"/>
  <c r="AY110" i="8"/>
  <c r="BA110" i="8"/>
  <c r="BB110" i="8"/>
  <c r="BC110" i="8"/>
  <c r="BD110" i="8"/>
  <c r="AV111" i="8"/>
  <c r="AW111" i="8"/>
  <c r="AX111" i="8"/>
  <c r="AY111" i="8"/>
  <c r="BA111" i="8"/>
  <c r="BB111" i="8"/>
  <c r="BC111" i="8"/>
  <c r="BD111" i="8"/>
  <c r="AV112" i="8"/>
  <c r="AW112" i="8"/>
  <c r="AX112" i="8"/>
  <c r="AY112" i="8"/>
  <c r="BA112" i="8"/>
  <c r="BB112" i="8"/>
  <c r="BC112" i="8"/>
  <c r="BD112" i="8"/>
  <c r="AV113" i="8"/>
  <c r="AW113" i="8"/>
  <c r="AX113" i="8"/>
  <c r="AY113" i="8"/>
  <c r="BA113" i="8"/>
  <c r="BB113" i="8"/>
  <c r="BC113" i="8"/>
  <c r="BD113" i="8"/>
  <c r="AV114" i="8"/>
  <c r="AW114" i="8"/>
  <c r="AX114" i="8"/>
  <c r="AY114" i="8"/>
  <c r="BA114" i="8"/>
  <c r="BB114" i="8"/>
  <c r="BC114" i="8"/>
  <c r="BD114" i="8"/>
  <c r="AV115" i="8"/>
  <c r="AW115" i="8"/>
  <c r="AX115" i="8"/>
  <c r="AY115" i="8"/>
  <c r="BA115" i="8"/>
  <c r="BB115" i="8"/>
  <c r="BC115" i="8"/>
  <c r="BD115" i="8"/>
  <c r="AV116" i="8"/>
  <c r="AW116" i="8"/>
  <c r="AX116" i="8"/>
  <c r="AY116" i="8"/>
  <c r="BA116" i="8"/>
  <c r="BB116" i="8"/>
  <c r="BC116" i="8"/>
  <c r="BD116" i="8"/>
  <c r="AV117" i="8"/>
  <c r="AW117" i="8"/>
  <c r="AX117" i="8"/>
  <c r="AY117" i="8"/>
  <c r="BA117" i="8"/>
  <c r="BB117" i="8"/>
  <c r="BC117" i="8"/>
  <c r="BD117" i="8"/>
  <c r="AV118" i="8"/>
  <c r="AW118" i="8"/>
  <c r="AX118" i="8"/>
  <c r="AY118" i="8"/>
  <c r="BA118" i="8"/>
  <c r="BB118" i="8"/>
  <c r="BC118" i="8"/>
  <c r="BD118" i="8"/>
  <c r="AV119" i="8"/>
  <c r="AW119" i="8"/>
  <c r="AX119" i="8"/>
  <c r="AY119" i="8"/>
  <c r="BA119" i="8"/>
  <c r="BB119" i="8"/>
  <c r="BC119" i="8"/>
  <c r="BD119" i="8"/>
  <c r="AV120" i="8"/>
  <c r="AW120" i="8"/>
  <c r="AX120" i="8"/>
  <c r="AY120" i="8"/>
  <c r="BA120" i="8"/>
  <c r="BB120" i="8"/>
  <c r="BC120" i="8"/>
  <c r="BD120" i="8"/>
  <c r="AV121" i="8"/>
  <c r="AW121" i="8"/>
  <c r="AX121" i="8"/>
  <c r="AY121" i="8"/>
  <c r="BA121" i="8"/>
  <c r="BB121" i="8"/>
  <c r="BC121" i="8"/>
  <c r="BD121" i="8"/>
  <c r="AV122" i="8"/>
  <c r="AW122" i="8"/>
  <c r="AX122" i="8"/>
  <c r="AY122" i="8"/>
  <c r="BA122" i="8"/>
  <c r="BB122" i="8"/>
  <c r="BC122" i="8"/>
  <c r="BD122" i="8"/>
  <c r="AV123" i="8"/>
  <c r="AW123" i="8"/>
  <c r="AX123" i="8"/>
  <c r="AY123" i="8"/>
  <c r="BA123" i="8"/>
  <c r="BB123" i="8"/>
  <c r="BC123" i="8"/>
  <c r="BD123" i="8"/>
  <c r="AV125" i="8"/>
  <c r="AW125" i="8"/>
  <c r="AX125" i="8"/>
  <c r="AY125" i="8"/>
  <c r="BA125" i="8"/>
  <c r="BB125" i="8"/>
  <c r="BC125" i="8"/>
  <c r="BD125" i="8"/>
  <c r="AV126" i="8"/>
  <c r="AW126" i="8"/>
  <c r="AX126" i="8"/>
  <c r="AY126" i="8"/>
  <c r="BA126" i="8"/>
  <c r="BB126" i="8"/>
  <c r="BC126" i="8"/>
  <c r="BD126" i="8"/>
  <c r="AV127" i="8"/>
  <c r="AW127" i="8"/>
  <c r="AX127" i="8"/>
  <c r="AY127" i="8"/>
  <c r="BA127" i="8"/>
  <c r="BB127" i="8"/>
  <c r="BC127" i="8"/>
  <c r="BD127" i="8"/>
  <c r="AV128" i="8"/>
  <c r="AW128" i="8"/>
  <c r="AX128" i="8"/>
  <c r="AY128" i="8"/>
  <c r="BA128" i="8"/>
  <c r="BB128" i="8"/>
  <c r="BC128" i="8"/>
  <c r="BD128" i="8"/>
  <c r="AV129" i="8"/>
  <c r="AW129" i="8"/>
  <c r="AX129" i="8"/>
  <c r="AY129" i="8"/>
  <c r="BA129" i="8"/>
  <c r="BB129" i="8"/>
  <c r="BC129" i="8"/>
  <c r="BD129" i="8"/>
  <c r="AV131" i="8"/>
  <c r="AW131" i="8"/>
  <c r="AX131" i="8"/>
  <c r="AY131" i="8"/>
  <c r="AZ131" i="8"/>
  <c r="BA131" i="8"/>
  <c r="BB131" i="8"/>
  <c r="BC131" i="8"/>
  <c r="BD131" i="8"/>
  <c r="AV132" i="8"/>
  <c r="AW132" i="8"/>
  <c r="AX132" i="8"/>
  <c r="AY132" i="8"/>
  <c r="AZ132" i="8"/>
  <c r="BA132" i="8"/>
  <c r="BB132" i="8"/>
  <c r="BC132" i="8"/>
  <c r="BD132" i="8"/>
  <c r="AV133" i="8"/>
  <c r="AW133" i="8"/>
  <c r="AX133" i="8"/>
  <c r="AY133" i="8"/>
  <c r="AZ133" i="8"/>
  <c r="BA133" i="8"/>
  <c r="BB133" i="8"/>
  <c r="BC133" i="8"/>
  <c r="BD133" i="8"/>
  <c r="AV134" i="8"/>
  <c r="AW134" i="8"/>
  <c r="AX134" i="8"/>
  <c r="AY134" i="8"/>
  <c r="AZ134" i="8"/>
  <c r="BA134" i="8"/>
  <c r="BB134" i="8"/>
  <c r="BC134" i="8"/>
  <c r="BD134" i="8"/>
  <c r="AV135" i="8"/>
  <c r="AW135" i="8"/>
  <c r="AX135" i="8"/>
  <c r="AY135" i="8"/>
  <c r="AZ135" i="8"/>
  <c r="BA135" i="8"/>
  <c r="BB135" i="8"/>
  <c r="BC135" i="8"/>
  <c r="BD135" i="8"/>
  <c r="AV136" i="8"/>
  <c r="AW136" i="8"/>
  <c r="AX136" i="8"/>
  <c r="AY136" i="8"/>
  <c r="AZ136" i="8"/>
  <c r="BA136" i="8"/>
  <c r="BB136" i="8"/>
  <c r="BC136" i="8"/>
  <c r="BD136" i="8"/>
  <c r="AV137" i="8"/>
  <c r="AW137" i="8"/>
  <c r="AX137" i="8"/>
  <c r="AY137" i="8"/>
  <c r="AZ137" i="8"/>
  <c r="BA137" i="8"/>
  <c r="BB137" i="8"/>
  <c r="BC137" i="8"/>
  <c r="BD137" i="8"/>
  <c r="AV138" i="8"/>
  <c r="AW138" i="8"/>
  <c r="AX138" i="8"/>
  <c r="AY138" i="8"/>
  <c r="AZ138" i="8"/>
  <c r="BA138" i="8"/>
  <c r="BB138" i="8"/>
  <c r="BC138" i="8"/>
  <c r="BD138" i="8"/>
  <c r="AV139" i="8"/>
  <c r="AW139" i="8"/>
  <c r="AX139" i="8"/>
  <c r="AY139" i="8"/>
  <c r="AZ139" i="8"/>
  <c r="BA139" i="8"/>
  <c r="BB139" i="8"/>
  <c r="BC139" i="8"/>
  <c r="BD139" i="8"/>
  <c r="AV140" i="8"/>
  <c r="AW140" i="8"/>
  <c r="AX140" i="8"/>
  <c r="AY140" i="8"/>
  <c r="AZ140" i="8"/>
  <c r="BA140" i="8"/>
  <c r="BB140" i="8"/>
  <c r="BC140" i="8"/>
  <c r="BD140" i="8"/>
  <c r="AV141" i="8"/>
  <c r="AW141" i="8"/>
  <c r="AX141" i="8"/>
  <c r="AY141" i="8"/>
  <c r="AZ141" i="8"/>
  <c r="BA141" i="8"/>
  <c r="BB141" i="8"/>
  <c r="BC141" i="8"/>
  <c r="BD141" i="8"/>
  <c r="AV142" i="8"/>
  <c r="AW142" i="8"/>
  <c r="AX142" i="8"/>
  <c r="AY142" i="8"/>
  <c r="AZ142" i="8"/>
  <c r="BA142" i="8"/>
  <c r="BB142" i="8"/>
  <c r="BC142" i="8"/>
  <c r="BD142" i="8"/>
  <c r="AV143" i="8"/>
  <c r="AW143" i="8"/>
  <c r="AX143" i="8"/>
  <c r="AY143" i="8"/>
  <c r="AZ143" i="8"/>
  <c r="BA143" i="8"/>
  <c r="BB143" i="8"/>
  <c r="BC143" i="8"/>
  <c r="BD143" i="8"/>
  <c r="AV144" i="8"/>
  <c r="AW144" i="8"/>
  <c r="AX144" i="8"/>
  <c r="AY144" i="8"/>
  <c r="AZ144" i="8"/>
  <c r="BA144" i="8"/>
  <c r="BB144" i="8"/>
  <c r="BC144" i="8"/>
  <c r="BD144" i="8"/>
  <c r="AV145" i="8"/>
  <c r="AW145" i="8"/>
  <c r="AX145" i="8"/>
  <c r="AY145" i="8"/>
  <c r="AZ145" i="8"/>
  <c r="BA145" i="8"/>
  <c r="BB145" i="8"/>
  <c r="BC145" i="8"/>
  <c r="BD145" i="8"/>
  <c r="AV146" i="8"/>
  <c r="AW146" i="8"/>
  <c r="AX146" i="8"/>
  <c r="AY146" i="8"/>
  <c r="AZ146" i="8"/>
  <c r="BA146" i="8"/>
  <c r="BB146" i="8"/>
  <c r="BC146" i="8"/>
  <c r="BD146" i="8"/>
  <c r="AV147" i="8"/>
  <c r="AW147" i="8"/>
  <c r="AX147" i="8"/>
  <c r="AY147" i="8"/>
  <c r="AZ147" i="8"/>
  <c r="BA147" i="8"/>
  <c r="BB147" i="8"/>
  <c r="BC147" i="8"/>
  <c r="BD147" i="8"/>
  <c r="AV148" i="8"/>
  <c r="AW148" i="8"/>
  <c r="AX148" i="8"/>
  <c r="AY148" i="8"/>
  <c r="AZ148" i="8"/>
  <c r="BA148" i="8"/>
  <c r="BB148" i="8"/>
  <c r="BC148" i="8"/>
  <c r="BD148" i="8"/>
  <c r="AV149" i="8"/>
  <c r="AW149" i="8"/>
  <c r="AX149" i="8"/>
  <c r="AY149" i="8"/>
  <c r="AZ149" i="8"/>
  <c r="BA149" i="8"/>
  <c r="BB149" i="8"/>
  <c r="BC149" i="8"/>
  <c r="BD149" i="8"/>
  <c r="AV150" i="8"/>
  <c r="AW150" i="8"/>
  <c r="AX150" i="8"/>
  <c r="AY150" i="8"/>
  <c r="AZ150" i="8"/>
  <c r="BA150" i="8"/>
  <c r="BB150" i="8"/>
  <c r="BC150" i="8"/>
  <c r="BD150" i="8"/>
  <c r="AV151" i="8"/>
  <c r="AW151" i="8"/>
  <c r="AX151" i="8"/>
  <c r="AY151" i="8"/>
  <c r="AZ151" i="8"/>
  <c r="BA151" i="8"/>
  <c r="BB151" i="8"/>
  <c r="BC151" i="8"/>
  <c r="BD151" i="8"/>
  <c r="AV152" i="8"/>
  <c r="AW152" i="8"/>
  <c r="AX152" i="8"/>
  <c r="AY152" i="8"/>
  <c r="AZ152" i="8"/>
  <c r="BA152" i="8"/>
  <c r="BB152" i="8"/>
  <c r="BC152" i="8"/>
  <c r="BD152" i="8"/>
  <c r="AV153" i="8"/>
  <c r="AW153" i="8"/>
  <c r="AX153" i="8"/>
  <c r="AY153" i="8"/>
  <c r="AZ153" i="8"/>
  <c r="BA153" i="8"/>
  <c r="BB153" i="8"/>
  <c r="BC153" i="8"/>
  <c r="BD153" i="8"/>
  <c r="AV154" i="8"/>
  <c r="AW154" i="8"/>
  <c r="AX154" i="8"/>
  <c r="AY154" i="8"/>
  <c r="AZ154" i="8"/>
  <c r="BA154" i="8"/>
  <c r="BB154" i="8"/>
  <c r="BC154" i="8"/>
  <c r="BD154" i="8"/>
  <c r="AV155" i="8"/>
  <c r="AW155" i="8"/>
  <c r="AX155" i="8"/>
  <c r="AY155" i="8"/>
  <c r="AZ155" i="8"/>
  <c r="BA155" i="8"/>
  <c r="BB155" i="8"/>
  <c r="BC155" i="8"/>
  <c r="BD155" i="8"/>
  <c r="AV156" i="8"/>
  <c r="AW156" i="8"/>
  <c r="AX156" i="8"/>
  <c r="AY156" i="8"/>
  <c r="AZ156" i="8"/>
  <c r="BA156" i="8"/>
  <c r="BB156" i="8"/>
  <c r="BC156" i="8"/>
  <c r="BD156" i="8"/>
  <c r="AV157" i="8"/>
  <c r="AW157" i="8"/>
  <c r="AX157" i="8"/>
  <c r="AY157" i="8"/>
  <c r="AZ157" i="8"/>
  <c r="BA157" i="8"/>
  <c r="BB157" i="8"/>
  <c r="BC157" i="8"/>
  <c r="BD157" i="8"/>
  <c r="AV158" i="8"/>
  <c r="AW158" i="8"/>
  <c r="AX158" i="8"/>
  <c r="AY158" i="8"/>
  <c r="AZ158" i="8"/>
  <c r="BA158" i="8"/>
  <c r="BB158" i="8"/>
  <c r="BC158" i="8"/>
  <c r="BD158" i="8"/>
  <c r="AV159" i="8"/>
  <c r="AW159" i="8"/>
  <c r="AX159" i="8"/>
  <c r="AY159" i="8"/>
  <c r="AZ159" i="8"/>
  <c r="BA159" i="8"/>
  <c r="BB159" i="8"/>
  <c r="BC159" i="8"/>
  <c r="BD159" i="8"/>
  <c r="AV160" i="8"/>
  <c r="AW160" i="8"/>
  <c r="AX160" i="8"/>
  <c r="AY160" i="8"/>
  <c r="AZ160" i="8"/>
  <c r="BA160" i="8"/>
  <c r="BB160" i="8"/>
  <c r="BC160" i="8"/>
  <c r="BD160" i="8"/>
  <c r="AV161" i="8"/>
  <c r="AW161" i="8"/>
  <c r="AX161" i="8"/>
  <c r="AY161" i="8"/>
  <c r="AZ161" i="8"/>
  <c r="BA161" i="8"/>
  <c r="BB161" i="8"/>
  <c r="BC161" i="8"/>
  <c r="BD161" i="8"/>
  <c r="AV162" i="8"/>
  <c r="AW162" i="8"/>
  <c r="AX162" i="8"/>
  <c r="AY162" i="8"/>
  <c r="AZ162" i="8"/>
  <c r="BA162" i="8"/>
  <c r="BB162" i="8"/>
  <c r="BC162" i="8"/>
  <c r="BD162" i="8"/>
  <c r="AV163" i="8"/>
  <c r="AW163" i="8"/>
  <c r="AX163" i="8"/>
  <c r="AY163" i="8"/>
  <c r="AZ163" i="8"/>
  <c r="BA163" i="8"/>
  <c r="BB163" i="8"/>
  <c r="BC163" i="8"/>
  <c r="BD163" i="8"/>
  <c r="AV164" i="8"/>
  <c r="AW164" i="8"/>
  <c r="AX164" i="8"/>
  <c r="AY164" i="8"/>
  <c r="AZ164" i="8"/>
  <c r="BA164" i="8"/>
  <c r="BB164" i="8"/>
  <c r="BC164" i="8"/>
  <c r="BD164" i="8"/>
  <c r="AV165" i="8"/>
  <c r="AW165" i="8"/>
  <c r="AX165" i="8"/>
  <c r="AY165" i="8"/>
  <c r="AZ165" i="8"/>
  <c r="BA165" i="8"/>
  <c r="BB165" i="8"/>
  <c r="BC165" i="8"/>
  <c r="BD165" i="8"/>
  <c r="AV166" i="8"/>
  <c r="AW166" i="8"/>
  <c r="AX166" i="8"/>
  <c r="AY166" i="8"/>
  <c r="AZ166" i="8"/>
  <c r="BA166" i="8"/>
  <c r="BB166" i="8"/>
  <c r="BC166" i="8"/>
  <c r="BD166" i="8"/>
  <c r="AV167" i="8"/>
  <c r="AW167" i="8"/>
  <c r="AX167" i="8"/>
  <c r="AY167" i="8"/>
  <c r="AZ167" i="8"/>
  <c r="BA167" i="8"/>
  <c r="BB167" i="8"/>
  <c r="BC167" i="8"/>
  <c r="BD167" i="8"/>
  <c r="AV168" i="8"/>
  <c r="AW168" i="8"/>
  <c r="AX168" i="8"/>
  <c r="AY168" i="8"/>
  <c r="AZ168" i="8"/>
  <c r="BA168" i="8"/>
  <c r="BB168" i="8"/>
  <c r="BC168" i="8"/>
  <c r="BD168" i="8"/>
  <c r="AV169" i="8"/>
  <c r="AW169" i="8"/>
  <c r="AX169" i="8"/>
  <c r="AY169" i="8"/>
  <c r="AZ169" i="8"/>
  <c r="BA169" i="8"/>
  <c r="BB169" i="8"/>
  <c r="BC169" i="8"/>
  <c r="BD169" i="8"/>
  <c r="AV170" i="8"/>
  <c r="AW170" i="8"/>
  <c r="AX170" i="8"/>
  <c r="AY170" i="8"/>
  <c r="AZ170" i="8"/>
  <c r="BA170" i="8"/>
  <c r="BB170" i="8"/>
  <c r="BC170" i="8"/>
  <c r="BD170" i="8"/>
  <c r="Z4" i="8"/>
  <c r="B1" i="8"/>
  <c r="C1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BD3" i="8"/>
  <c r="BB3" i="8"/>
  <c r="BC3" i="8"/>
  <c r="BA3" i="8"/>
  <c r="AW3" i="8"/>
  <c r="AX3" i="8"/>
  <c r="AY3" i="8"/>
  <c r="AV3" i="8"/>
  <c r="Z3" i="8"/>
  <c r="BH1" i="8"/>
  <c r="BD1" i="8"/>
  <c r="BF1" i="8"/>
  <c r="AV1" i="8"/>
  <c r="BK1" i="8"/>
  <c r="AY1" i="8"/>
  <c r="AZ1" i="8"/>
  <c r="BA1" i="8"/>
  <c r="BJ1" i="8"/>
  <c r="BC1" i="8"/>
  <c r="BI1" i="8"/>
  <c r="BB1" i="8"/>
  <c r="AL1" i="8"/>
  <c r="AH1" i="8"/>
  <c r="AJ1" i="8"/>
  <c r="AP1" i="8"/>
  <c r="Z1" i="8"/>
  <c r="AO1" i="8"/>
  <c r="AC1" i="8"/>
  <c r="AD1" i="8"/>
  <c r="AE1" i="8"/>
  <c r="AN1" i="8"/>
  <c r="AG1" i="8"/>
  <c r="AM1" i="8"/>
  <c r="AK1" i="8"/>
  <c r="AF1" i="8"/>
  <c r="Y1" i="8"/>
  <c r="X1" i="8"/>
  <c r="AV4" i="5"/>
  <c r="AT1" i="5"/>
  <c r="AW4" i="5"/>
  <c r="AU1" i="5"/>
  <c r="AX4" i="5"/>
  <c r="AY4" i="5"/>
  <c r="AZ4" i="5"/>
  <c r="BA4" i="5"/>
  <c r="BB4" i="5"/>
  <c r="BC4" i="5"/>
  <c r="BD4" i="5"/>
  <c r="AV5" i="5"/>
  <c r="AW5" i="5"/>
  <c r="AX5" i="5"/>
  <c r="AY5" i="5"/>
  <c r="AZ5" i="5"/>
  <c r="BA5" i="5"/>
  <c r="BB5" i="5"/>
  <c r="BC5" i="5"/>
  <c r="BD5" i="5"/>
  <c r="AV6" i="5"/>
  <c r="AW6" i="5"/>
  <c r="AX6" i="5"/>
  <c r="AY6" i="5"/>
  <c r="AZ6" i="5"/>
  <c r="BA6" i="5"/>
  <c r="BB6" i="5"/>
  <c r="BC6" i="5"/>
  <c r="BD6" i="5"/>
  <c r="AV7" i="5"/>
  <c r="AW7" i="5"/>
  <c r="AX7" i="5"/>
  <c r="AY7" i="5"/>
  <c r="AZ7" i="5"/>
  <c r="BA7" i="5"/>
  <c r="BB7" i="5"/>
  <c r="BC7" i="5"/>
  <c r="BD7" i="5"/>
  <c r="AV8" i="5"/>
  <c r="AW8" i="5"/>
  <c r="AX8" i="5"/>
  <c r="AY8" i="5"/>
  <c r="AZ8" i="5"/>
  <c r="BA8" i="5"/>
  <c r="BB8" i="5"/>
  <c r="BC8" i="5"/>
  <c r="BD8" i="5"/>
  <c r="AV9" i="5"/>
  <c r="AW9" i="5"/>
  <c r="AX9" i="5"/>
  <c r="AY9" i="5"/>
  <c r="AZ9" i="5"/>
  <c r="BA9" i="5"/>
  <c r="BB9" i="5"/>
  <c r="BC9" i="5"/>
  <c r="BD9" i="5"/>
  <c r="AV10" i="5"/>
  <c r="AW10" i="5"/>
  <c r="AX10" i="5"/>
  <c r="AY10" i="5"/>
  <c r="AZ10" i="5"/>
  <c r="BA10" i="5"/>
  <c r="BB10" i="5"/>
  <c r="BC10" i="5"/>
  <c r="BD10" i="5"/>
  <c r="AV11" i="5"/>
  <c r="AW11" i="5"/>
  <c r="AX11" i="5"/>
  <c r="AY11" i="5"/>
  <c r="AZ11" i="5"/>
  <c r="BA11" i="5"/>
  <c r="BB11" i="5"/>
  <c r="BC11" i="5"/>
  <c r="BD11" i="5"/>
  <c r="AV12" i="5"/>
  <c r="AW12" i="5"/>
  <c r="AX12" i="5"/>
  <c r="AY12" i="5"/>
  <c r="AZ12" i="5"/>
  <c r="BA12" i="5"/>
  <c r="BB12" i="5"/>
  <c r="BC12" i="5"/>
  <c r="BD12" i="5"/>
  <c r="AV13" i="5"/>
  <c r="AW13" i="5"/>
  <c r="AX13" i="5"/>
  <c r="AY13" i="5"/>
  <c r="AZ13" i="5"/>
  <c r="BA13" i="5"/>
  <c r="BB13" i="5"/>
  <c r="BC13" i="5"/>
  <c r="BD13" i="5"/>
  <c r="AV14" i="5"/>
  <c r="AW14" i="5"/>
  <c r="AX14" i="5"/>
  <c r="AY14" i="5"/>
  <c r="AZ14" i="5"/>
  <c r="BA14" i="5"/>
  <c r="BB14" i="5"/>
  <c r="BC14" i="5"/>
  <c r="BD14" i="5"/>
  <c r="AV15" i="5"/>
  <c r="AW15" i="5"/>
  <c r="AX15" i="5"/>
  <c r="AY15" i="5"/>
  <c r="AZ15" i="5"/>
  <c r="BA15" i="5"/>
  <c r="BB15" i="5"/>
  <c r="BC15" i="5"/>
  <c r="BD15" i="5"/>
  <c r="AV16" i="5"/>
  <c r="AW16" i="5"/>
  <c r="AX16" i="5"/>
  <c r="AY16" i="5"/>
  <c r="AZ16" i="5"/>
  <c r="BA16" i="5"/>
  <c r="BB16" i="5"/>
  <c r="BC16" i="5"/>
  <c r="BD16" i="5"/>
  <c r="AV17" i="5"/>
  <c r="AW17" i="5"/>
  <c r="AX17" i="5"/>
  <c r="AY17" i="5"/>
  <c r="AZ17" i="5"/>
  <c r="BA17" i="5"/>
  <c r="BB17" i="5"/>
  <c r="BC17" i="5"/>
  <c r="BD17" i="5"/>
  <c r="AV18" i="5"/>
  <c r="AW18" i="5"/>
  <c r="AX18" i="5"/>
  <c r="AY18" i="5"/>
  <c r="AZ18" i="5"/>
  <c r="BA18" i="5"/>
  <c r="BB18" i="5"/>
  <c r="BC18" i="5"/>
  <c r="BD18" i="5"/>
  <c r="AV19" i="5"/>
  <c r="AW19" i="5"/>
  <c r="AX19" i="5"/>
  <c r="AY19" i="5"/>
  <c r="AZ19" i="5"/>
  <c r="BA19" i="5"/>
  <c r="BB19" i="5"/>
  <c r="BC19" i="5"/>
  <c r="BD19" i="5"/>
  <c r="AV20" i="5"/>
  <c r="AW20" i="5"/>
  <c r="AX20" i="5"/>
  <c r="AY20" i="5"/>
  <c r="AZ20" i="5"/>
  <c r="BA20" i="5"/>
  <c r="BB20" i="5"/>
  <c r="BC20" i="5"/>
  <c r="BD20" i="5"/>
  <c r="AV21" i="5"/>
  <c r="AW21" i="5"/>
  <c r="AX21" i="5"/>
  <c r="AY21" i="5"/>
  <c r="AZ21" i="5"/>
  <c r="BA21" i="5"/>
  <c r="BB21" i="5"/>
  <c r="BC21" i="5"/>
  <c r="BD21" i="5"/>
  <c r="AV22" i="5"/>
  <c r="AW22" i="5"/>
  <c r="AX22" i="5"/>
  <c r="AY22" i="5"/>
  <c r="AZ22" i="5"/>
  <c r="BA22" i="5"/>
  <c r="BB22" i="5"/>
  <c r="BC22" i="5"/>
  <c r="BD22" i="5"/>
  <c r="AV23" i="5"/>
  <c r="AW23" i="5"/>
  <c r="AX23" i="5"/>
  <c r="AY23" i="5"/>
  <c r="AZ23" i="5"/>
  <c r="BA23" i="5"/>
  <c r="BB23" i="5"/>
  <c r="BC23" i="5"/>
  <c r="BD23" i="5"/>
  <c r="AV24" i="5"/>
  <c r="AW24" i="5"/>
  <c r="AX24" i="5"/>
  <c r="AY24" i="5"/>
  <c r="AZ24" i="5"/>
  <c r="BA24" i="5"/>
  <c r="BB24" i="5"/>
  <c r="BC24" i="5"/>
  <c r="BD24" i="5"/>
  <c r="AV25" i="5"/>
  <c r="AW25" i="5"/>
  <c r="AX25" i="5"/>
  <c r="AY25" i="5"/>
  <c r="AZ25" i="5"/>
  <c r="BA25" i="5"/>
  <c r="BB25" i="5"/>
  <c r="BC25" i="5"/>
  <c r="BD25" i="5"/>
  <c r="AV26" i="5"/>
  <c r="AW26" i="5"/>
  <c r="AX26" i="5"/>
  <c r="AY26" i="5"/>
  <c r="AZ26" i="5"/>
  <c r="BA26" i="5"/>
  <c r="BB26" i="5"/>
  <c r="BC26" i="5"/>
  <c r="BD26" i="5"/>
  <c r="AV27" i="5"/>
  <c r="AW27" i="5"/>
  <c r="AX27" i="5"/>
  <c r="AY27" i="5"/>
  <c r="AZ27" i="5"/>
  <c r="BA27" i="5"/>
  <c r="BB27" i="5"/>
  <c r="BC27" i="5"/>
  <c r="BD27" i="5"/>
  <c r="AV28" i="5"/>
  <c r="AW28" i="5"/>
  <c r="AX28" i="5"/>
  <c r="AY28" i="5"/>
  <c r="AZ28" i="5"/>
  <c r="BA28" i="5"/>
  <c r="BB28" i="5"/>
  <c r="BC28" i="5"/>
  <c r="BD28" i="5"/>
  <c r="AV29" i="5"/>
  <c r="AW29" i="5"/>
  <c r="AX29" i="5"/>
  <c r="AY29" i="5"/>
  <c r="AZ29" i="5"/>
  <c r="BA29" i="5"/>
  <c r="BB29" i="5"/>
  <c r="BC29" i="5"/>
  <c r="BD29" i="5"/>
  <c r="AV30" i="5"/>
  <c r="AW30" i="5"/>
  <c r="AX30" i="5"/>
  <c r="AY30" i="5"/>
  <c r="AZ30" i="5"/>
  <c r="BA30" i="5"/>
  <c r="BB30" i="5"/>
  <c r="BC30" i="5"/>
  <c r="BD30" i="5"/>
  <c r="AV31" i="5"/>
  <c r="AW31" i="5"/>
  <c r="AX31" i="5"/>
  <c r="AY31" i="5"/>
  <c r="AZ31" i="5"/>
  <c r="BA31" i="5"/>
  <c r="BB31" i="5"/>
  <c r="BC31" i="5"/>
  <c r="BD31" i="5"/>
  <c r="AV32" i="5"/>
  <c r="AW32" i="5"/>
  <c r="AX32" i="5"/>
  <c r="AY32" i="5"/>
  <c r="AZ32" i="5"/>
  <c r="BA32" i="5"/>
  <c r="BB32" i="5"/>
  <c r="BC32" i="5"/>
  <c r="BD32" i="5"/>
  <c r="AV33" i="5"/>
  <c r="AW33" i="5"/>
  <c r="AX33" i="5"/>
  <c r="AY33" i="5"/>
  <c r="AZ33" i="5"/>
  <c r="BA33" i="5"/>
  <c r="BB33" i="5"/>
  <c r="BC33" i="5"/>
  <c r="BD33" i="5"/>
  <c r="AV34" i="5"/>
  <c r="AW34" i="5"/>
  <c r="AX34" i="5"/>
  <c r="AY34" i="5"/>
  <c r="AZ34" i="5"/>
  <c r="BA34" i="5"/>
  <c r="BB34" i="5"/>
  <c r="BC34" i="5"/>
  <c r="BD34" i="5"/>
  <c r="AV35" i="5"/>
  <c r="AW35" i="5"/>
  <c r="AX35" i="5"/>
  <c r="AY35" i="5"/>
  <c r="AZ35" i="5"/>
  <c r="BA35" i="5"/>
  <c r="BB35" i="5"/>
  <c r="BC35" i="5"/>
  <c r="BD35" i="5"/>
  <c r="AV36" i="5"/>
  <c r="AW36" i="5"/>
  <c r="AX36" i="5"/>
  <c r="AY36" i="5"/>
  <c r="AZ36" i="5"/>
  <c r="BA36" i="5"/>
  <c r="BB36" i="5"/>
  <c r="BC36" i="5"/>
  <c r="BD36" i="5"/>
  <c r="AV37" i="5"/>
  <c r="AW37" i="5"/>
  <c r="AX37" i="5"/>
  <c r="AY37" i="5"/>
  <c r="AZ37" i="5"/>
  <c r="BA37" i="5"/>
  <c r="BB37" i="5"/>
  <c r="BC37" i="5"/>
  <c r="BD37" i="5"/>
  <c r="AV38" i="5"/>
  <c r="AW38" i="5"/>
  <c r="AX38" i="5"/>
  <c r="AY38" i="5"/>
  <c r="AZ38" i="5"/>
  <c r="BA38" i="5"/>
  <c r="BB38" i="5"/>
  <c r="BC38" i="5"/>
  <c r="BD38" i="5"/>
  <c r="AV39" i="5"/>
  <c r="AW39" i="5"/>
  <c r="AX39" i="5"/>
  <c r="AY39" i="5"/>
  <c r="AZ39" i="5"/>
  <c r="BA39" i="5"/>
  <c r="BB39" i="5"/>
  <c r="BC39" i="5"/>
  <c r="BD39" i="5"/>
  <c r="AV40" i="5"/>
  <c r="AW40" i="5"/>
  <c r="AX40" i="5"/>
  <c r="AY40" i="5"/>
  <c r="AZ40" i="5"/>
  <c r="BA40" i="5"/>
  <c r="BB40" i="5"/>
  <c r="BC40" i="5"/>
  <c r="BD40" i="5"/>
  <c r="AV41" i="5"/>
  <c r="AW41" i="5"/>
  <c r="AX41" i="5"/>
  <c r="AY41" i="5"/>
  <c r="AZ41" i="5"/>
  <c r="BA41" i="5"/>
  <c r="BB41" i="5"/>
  <c r="BC41" i="5"/>
  <c r="BD41" i="5"/>
  <c r="AV42" i="5"/>
  <c r="AW42" i="5"/>
  <c r="AX42" i="5"/>
  <c r="AY42" i="5"/>
  <c r="AZ42" i="5"/>
  <c r="BA42" i="5"/>
  <c r="BB42" i="5"/>
  <c r="BC42" i="5"/>
  <c r="BD42" i="5"/>
  <c r="AV43" i="5"/>
  <c r="AW43" i="5"/>
  <c r="AX43" i="5"/>
  <c r="AY43" i="5"/>
  <c r="AZ43" i="5"/>
  <c r="BA43" i="5"/>
  <c r="BB43" i="5"/>
  <c r="BC43" i="5"/>
  <c r="BD43" i="5"/>
  <c r="AV44" i="5"/>
  <c r="AW44" i="5"/>
  <c r="AX44" i="5"/>
  <c r="AY44" i="5"/>
  <c r="AZ44" i="5"/>
  <c r="BA44" i="5"/>
  <c r="BB44" i="5"/>
  <c r="BC44" i="5"/>
  <c r="BD44" i="5"/>
  <c r="AV45" i="5"/>
  <c r="AW45" i="5"/>
  <c r="AX45" i="5"/>
  <c r="AY45" i="5"/>
  <c r="AZ45" i="5"/>
  <c r="BA45" i="5"/>
  <c r="BB45" i="5"/>
  <c r="BC45" i="5"/>
  <c r="BD45" i="5"/>
  <c r="AV46" i="5"/>
  <c r="AW46" i="5"/>
  <c r="AX46" i="5"/>
  <c r="AY46" i="5"/>
  <c r="AZ46" i="5"/>
  <c r="BA46" i="5"/>
  <c r="BB46" i="5"/>
  <c r="BC46" i="5"/>
  <c r="BD46" i="5"/>
  <c r="AV47" i="5"/>
  <c r="AW47" i="5"/>
  <c r="AX47" i="5"/>
  <c r="AY47" i="5"/>
  <c r="AZ47" i="5"/>
  <c r="BA47" i="5"/>
  <c r="BB47" i="5"/>
  <c r="BC47" i="5"/>
  <c r="BD47" i="5"/>
  <c r="AV48" i="5"/>
  <c r="AW48" i="5"/>
  <c r="AX48" i="5"/>
  <c r="AY48" i="5"/>
  <c r="AZ48" i="5"/>
  <c r="BA48" i="5"/>
  <c r="BB48" i="5"/>
  <c r="BC48" i="5"/>
  <c r="BD48" i="5"/>
  <c r="AV49" i="5"/>
  <c r="AW49" i="5"/>
  <c r="AX49" i="5"/>
  <c r="AY49" i="5"/>
  <c r="AZ49" i="5"/>
  <c r="BA49" i="5"/>
  <c r="BB49" i="5"/>
  <c r="BC49" i="5"/>
  <c r="BD49" i="5"/>
  <c r="AV50" i="5"/>
  <c r="AW50" i="5"/>
  <c r="AX50" i="5"/>
  <c r="AY50" i="5"/>
  <c r="AZ50" i="5"/>
  <c r="BA50" i="5"/>
  <c r="BB50" i="5"/>
  <c r="BC50" i="5"/>
  <c r="BD50" i="5"/>
  <c r="AV51" i="5"/>
  <c r="AW51" i="5"/>
  <c r="AX51" i="5"/>
  <c r="AY51" i="5"/>
  <c r="AZ51" i="5"/>
  <c r="BA51" i="5"/>
  <c r="BB51" i="5"/>
  <c r="BC51" i="5"/>
  <c r="BD51" i="5"/>
  <c r="AV52" i="5"/>
  <c r="AW52" i="5"/>
  <c r="AX52" i="5"/>
  <c r="AY52" i="5"/>
  <c r="AZ52" i="5"/>
  <c r="BA52" i="5"/>
  <c r="BB52" i="5"/>
  <c r="BC52" i="5"/>
  <c r="BD52" i="5"/>
  <c r="AV53" i="5"/>
  <c r="AW53" i="5"/>
  <c r="AX53" i="5"/>
  <c r="AY53" i="5"/>
  <c r="AZ53" i="5"/>
  <c r="BA53" i="5"/>
  <c r="BB53" i="5"/>
  <c r="BC53" i="5"/>
  <c r="BD53" i="5"/>
  <c r="AV54" i="5"/>
  <c r="AW54" i="5"/>
  <c r="AX54" i="5"/>
  <c r="AY54" i="5"/>
  <c r="AZ54" i="5"/>
  <c r="BA54" i="5"/>
  <c r="BB54" i="5"/>
  <c r="BC54" i="5"/>
  <c r="BD54" i="5"/>
  <c r="AV55" i="5"/>
  <c r="AW55" i="5"/>
  <c r="AX55" i="5"/>
  <c r="AY55" i="5"/>
  <c r="AZ55" i="5"/>
  <c r="BA55" i="5"/>
  <c r="BB55" i="5"/>
  <c r="BC55" i="5"/>
  <c r="BD55" i="5"/>
  <c r="AV56" i="5"/>
  <c r="AW56" i="5"/>
  <c r="AX56" i="5"/>
  <c r="AY56" i="5"/>
  <c r="AZ56" i="5"/>
  <c r="BA56" i="5"/>
  <c r="BB56" i="5"/>
  <c r="BC56" i="5"/>
  <c r="BD56" i="5"/>
  <c r="AV57" i="5"/>
  <c r="AW57" i="5"/>
  <c r="AX57" i="5"/>
  <c r="AY57" i="5"/>
  <c r="AZ57" i="5"/>
  <c r="BA57" i="5"/>
  <c r="BB57" i="5"/>
  <c r="BC57" i="5"/>
  <c r="BD57" i="5"/>
  <c r="AV58" i="5"/>
  <c r="AW58" i="5"/>
  <c r="AX58" i="5"/>
  <c r="AY58" i="5"/>
  <c r="AZ58" i="5"/>
  <c r="BA58" i="5"/>
  <c r="BB58" i="5"/>
  <c r="BC58" i="5"/>
  <c r="BD58" i="5"/>
  <c r="AV59" i="5"/>
  <c r="AW59" i="5"/>
  <c r="AX59" i="5"/>
  <c r="AY59" i="5"/>
  <c r="AZ59" i="5"/>
  <c r="BA59" i="5"/>
  <c r="BB59" i="5"/>
  <c r="BC59" i="5"/>
  <c r="BD59" i="5"/>
  <c r="AV60" i="5"/>
  <c r="AW60" i="5"/>
  <c r="AX60" i="5"/>
  <c r="AY60" i="5"/>
  <c r="AZ60" i="5"/>
  <c r="BA60" i="5"/>
  <c r="BB60" i="5"/>
  <c r="BC60" i="5"/>
  <c r="BD60" i="5"/>
  <c r="AV61" i="5"/>
  <c r="AW61" i="5"/>
  <c r="AX61" i="5"/>
  <c r="AY61" i="5"/>
  <c r="AZ61" i="5"/>
  <c r="BA61" i="5"/>
  <c r="BB61" i="5"/>
  <c r="BC61" i="5"/>
  <c r="BD61" i="5"/>
  <c r="AV62" i="5"/>
  <c r="AW62" i="5"/>
  <c r="AX62" i="5"/>
  <c r="AY62" i="5"/>
  <c r="AZ62" i="5"/>
  <c r="BA62" i="5"/>
  <c r="BB62" i="5"/>
  <c r="BC62" i="5"/>
  <c r="BD62" i="5"/>
  <c r="AV63" i="5"/>
  <c r="AW63" i="5"/>
  <c r="AX63" i="5"/>
  <c r="AY63" i="5"/>
  <c r="AZ63" i="5"/>
  <c r="BA63" i="5"/>
  <c r="BB63" i="5"/>
  <c r="BC63" i="5"/>
  <c r="BD63" i="5"/>
  <c r="AV64" i="5"/>
  <c r="AW64" i="5"/>
  <c r="AX64" i="5"/>
  <c r="AY64" i="5"/>
  <c r="AZ64" i="5"/>
  <c r="BA64" i="5"/>
  <c r="BB64" i="5"/>
  <c r="BC64" i="5"/>
  <c r="BD64" i="5"/>
  <c r="AV65" i="5"/>
  <c r="AW65" i="5"/>
  <c r="AX65" i="5"/>
  <c r="AY65" i="5"/>
  <c r="AZ65" i="5"/>
  <c r="BA65" i="5"/>
  <c r="BB65" i="5"/>
  <c r="BC65" i="5"/>
  <c r="BD65" i="5"/>
  <c r="AV66" i="5"/>
  <c r="AW66" i="5"/>
  <c r="AX66" i="5"/>
  <c r="AY66" i="5"/>
  <c r="AZ66" i="5"/>
  <c r="BA66" i="5"/>
  <c r="BB66" i="5"/>
  <c r="BC66" i="5"/>
  <c r="BD66" i="5"/>
  <c r="AV67" i="5"/>
  <c r="AW67" i="5"/>
  <c r="AX67" i="5"/>
  <c r="AY67" i="5"/>
  <c r="AZ67" i="5"/>
  <c r="BA67" i="5"/>
  <c r="BB67" i="5"/>
  <c r="BC67" i="5"/>
  <c r="BD67" i="5"/>
  <c r="AV68" i="5"/>
  <c r="AW68" i="5"/>
  <c r="AX68" i="5"/>
  <c r="AY68" i="5"/>
  <c r="AZ68" i="5"/>
  <c r="BA68" i="5"/>
  <c r="BB68" i="5"/>
  <c r="BC68" i="5"/>
  <c r="BD68" i="5"/>
  <c r="AV69" i="5"/>
  <c r="AW69" i="5"/>
  <c r="AX69" i="5"/>
  <c r="AY69" i="5"/>
  <c r="AZ69" i="5"/>
  <c r="BA69" i="5"/>
  <c r="BB69" i="5"/>
  <c r="BC69" i="5"/>
  <c r="BD69" i="5"/>
  <c r="AV70" i="5"/>
  <c r="AW70" i="5"/>
  <c r="AX70" i="5"/>
  <c r="AY70" i="5"/>
  <c r="AZ70" i="5"/>
  <c r="BA70" i="5"/>
  <c r="BB70" i="5"/>
  <c r="BC70" i="5"/>
  <c r="BD70" i="5"/>
  <c r="AV71" i="5"/>
  <c r="AW71" i="5"/>
  <c r="AX71" i="5"/>
  <c r="AY71" i="5"/>
  <c r="AZ71" i="5"/>
  <c r="BA71" i="5"/>
  <c r="BB71" i="5"/>
  <c r="BC71" i="5"/>
  <c r="BD71" i="5"/>
  <c r="AV72" i="5"/>
  <c r="AW72" i="5"/>
  <c r="AX72" i="5"/>
  <c r="AY72" i="5"/>
  <c r="AZ72" i="5"/>
  <c r="BA72" i="5"/>
  <c r="BB72" i="5"/>
  <c r="BC72" i="5"/>
  <c r="BD72" i="5"/>
  <c r="AV73" i="5"/>
  <c r="AW73" i="5"/>
  <c r="AX73" i="5"/>
  <c r="AY73" i="5"/>
  <c r="AZ73" i="5"/>
  <c r="BA73" i="5"/>
  <c r="BB73" i="5"/>
  <c r="BC73" i="5"/>
  <c r="BD73" i="5"/>
  <c r="AV74" i="5"/>
  <c r="AW74" i="5"/>
  <c r="AX74" i="5"/>
  <c r="AY74" i="5"/>
  <c r="AZ74" i="5"/>
  <c r="BA74" i="5"/>
  <c r="BB74" i="5"/>
  <c r="BC74" i="5"/>
  <c r="BD74" i="5"/>
  <c r="AV75" i="5"/>
  <c r="AW75" i="5"/>
  <c r="AX75" i="5"/>
  <c r="AY75" i="5"/>
  <c r="AZ75" i="5"/>
  <c r="BA75" i="5"/>
  <c r="BB75" i="5"/>
  <c r="BC75" i="5"/>
  <c r="BD75" i="5"/>
  <c r="AV76" i="5"/>
  <c r="AW76" i="5"/>
  <c r="AX76" i="5"/>
  <c r="AY76" i="5"/>
  <c r="AZ76" i="5"/>
  <c r="BA76" i="5"/>
  <c r="BB76" i="5"/>
  <c r="BC76" i="5"/>
  <c r="BD76" i="5"/>
  <c r="AV77" i="5"/>
  <c r="AW77" i="5"/>
  <c r="AX77" i="5"/>
  <c r="AY77" i="5"/>
  <c r="AZ77" i="5"/>
  <c r="BA77" i="5"/>
  <c r="BB77" i="5"/>
  <c r="BC77" i="5"/>
  <c r="BD77" i="5"/>
  <c r="AV78" i="5"/>
  <c r="AW78" i="5"/>
  <c r="AX78" i="5"/>
  <c r="AY78" i="5"/>
  <c r="AZ78" i="5"/>
  <c r="BA78" i="5"/>
  <c r="BB78" i="5"/>
  <c r="BC78" i="5"/>
  <c r="BD78" i="5"/>
  <c r="AV79" i="5"/>
  <c r="AW79" i="5"/>
  <c r="AX79" i="5"/>
  <c r="AY79" i="5"/>
  <c r="AZ79" i="5"/>
  <c r="BA79" i="5"/>
  <c r="BB79" i="5"/>
  <c r="BC79" i="5"/>
  <c r="BD79" i="5"/>
  <c r="AV80" i="5"/>
  <c r="AW80" i="5"/>
  <c r="AX80" i="5"/>
  <c r="AY80" i="5"/>
  <c r="AZ80" i="5"/>
  <c r="BA80" i="5"/>
  <c r="BB80" i="5"/>
  <c r="BC80" i="5"/>
  <c r="BD80" i="5"/>
  <c r="AV81" i="5"/>
  <c r="AW81" i="5"/>
  <c r="AX81" i="5"/>
  <c r="AY81" i="5"/>
  <c r="AZ81" i="5"/>
  <c r="BA81" i="5"/>
  <c r="BB81" i="5"/>
  <c r="BC81" i="5"/>
  <c r="BD81" i="5"/>
  <c r="AV82" i="5"/>
  <c r="AW82" i="5"/>
  <c r="AX82" i="5"/>
  <c r="AY82" i="5"/>
  <c r="AZ82" i="5"/>
  <c r="BA82" i="5"/>
  <c r="BB82" i="5"/>
  <c r="BC82" i="5"/>
  <c r="BD82" i="5"/>
  <c r="AV83" i="5"/>
  <c r="AW83" i="5"/>
  <c r="AX83" i="5"/>
  <c r="AY83" i="5"/>
  <c r="AZ83" i="5"/>
  <c r="BA83" i="5"/>
  <c r="BB83" i="5"/>
  <c r="BC83" i="5"/>
  <c r="BD83" i="5"/>
  <c r="AV84" i="5"/>
  <c r="AW84" i="5"/>
  <c r="AX84" i="5"/>
  <c r="AY84" i="5"/>
  <c r="AZ84" i="5"/>
  <c r="BA84" i="5"/>
  <c r="BB84" i="5"/>
  <c r="BC84" i="5"/>
  <c r="BD84" i="5"/>
  <c r="AV85" i="5"/>
  <c r="AW85" i="5"/>
  <c r="AX85" i="5"/>
  <c r="AY85" i="5"/>
  <c r="AZ85" i="5"/>
  <c r="BA85" i="5"/>
  <c r="BB85" i="5"/>
  <c r="BC85" i="5"/>
  <c r="BD85" i="5"/>
  <c r="AV86" i="5"/>
  <c r="AW86" i="5"/>
  <c r="AX86" i="5"/>
  <c r="AY86" i="5"/>
  <c r="AZ86" i="5"/>
  <c r="BA86" i="5"/>
  <c r="BB86" i="5"/>
  <c r="BC86" i="5"/>
  <c r="BD86" i="5"/>
  <c r="AV87" i="5"/>
  <c r="AW87" i="5"/>
  <c r="AX87" i="5"/>
  <c r="AY87" i="5"/>
  <c r="AZ87" i="5"/>
  <c r="BA87" i="5"/>
  <c r="BB87" i="5"/>
  <c r="BC87" i="5"/>
  <c r="BD87" i="5"/>
  <c r="AV88" i="5"/>
  <c r="AW88" i="5"/>
  <c r="AX88" i="5"/>
  <c r="AY88" i="5"/>
  <c r="AZ88" i="5"/>
  <c r="BA88" i="5"/>
  <c r="BB88" i="5"/>
  <c r="BC88" i="5"/>
  <c r="BD88" i="5"/>
  <c r="AV89" i="5"/>
  <c r="AW89" i="5"/>
  <c r="AX89" i="5"/>
  <c r="AY89" i="5"/>
  <c r="AZ89" i="5"/>
  <c r="BA89" i="5"/>
  <c r="BB89" i="5"/>
  <c r="BC89" i="5"/>
  <c r="BD89" i="5"/>
  <c r="AV90" i="5"/>
  <c r="AW90" i="5"/>
  <c r="AX90" i="5"/>
  <c r="AY90" i="5"/>
  <c r="AZ90" i="5"/>
  <c r="BA90" i="5"/>
  <c r="BB90" i="5"/>
  <c r="BC90" i="5"/>
  <c r="BD90" i="5"/>
  <c r="AV91" i="5"/>
  <c r="AW91" i="5"/>
  <c r="AX91" i="5"/>
  <c r="AY91" i="5"/>
  <c r="AZ91" i="5"/>
  <c r="BA91" i="5"/>
  <c r="BB91" i="5"/>
  <c r="BC91" i="5"/>
  <c r="BD91" i="5"/>
  <c r="AV92" i="5"/>
  <c r="AW92" i="5"/>
  <c r="AX92" i="5"/>
  <c r="AY92" i="5"/>
  <c r="AZ92" i="5"/>
  <c r="BA92" i="5"/>
  <c r="BB92" i="5"/>
  <c r="BC92" i="5"/>
  <c r="BD92" i="5"/>
  <c r="AV93" i="5"/>
  <c r="AW93" i="5"/>
  <c r="AX93" i="5"/>
  <c r="AY93" i="5"/>
  <c r="AZ93" i="5"/>
  <c r="BA93" i="5"/>
  <c r="BB93" i="5"/>
  <c r="BC93" i="5"/>
  <c r="BD93" i="5"/>
  <c r="AV94" i="5"/>
  <c r="AW94" i="5"/>
  <c r="AX94" i="5"/>
  <c r="AY94" i="5"/>
  <c r="AZ94" i="5"/>
  <c r="BA94" i="5"/>
  <c r="BB94" i="5"/>
  <c r="BC94" i="5"/>
  <c r="BD94" i="5"/>
  <c r="AV95" i="5"/>
  <c r="AW95" i="5"/>
  <c r="AX95" i="5"/>
  <c r="AY95" i="5"/>
  <c r="AZ95" i="5"/>
  <c r="BA95" i="5"/>
  <c r="BB95" i="5"/>
  <c r="BC95" i="5"/>
  <c r="BD95" i="5"/>
  <c r="AV96" i="5"/>
  <c r="AW96" i="5"/>
  <c r="AX96" i="5"/>
  <c r="AY96" i="5"/>
  <c r="AZ96" i="5"/>
  <c r="BA96" i="5"/>
  <c r="BB96" i="5"/>
  <c r="BC96" i="5"/>
  <c r="BD96" i="5"/>
  <c r="AV97" i="5"/>
  <c r="AW97" i="5"/>
  <c r="AX97" i="5"/>
  <c r="AY97" i="5"/>
  <c r="AZ97" i="5"/>
  <c r="BA97" i="5"/>
  <c r="BB97" i="5"/>
  <c r="BC97" i="5"/>
  <c r="BD97" i="5"/>
  <c r="AV98" i="5"/>
  <c r="AW98" i="5"/>
  <c r="AX98" i="5"/>
  <c r="AY98" i="5"/>
  <c r="AZ98" i="5"/>
  <c r="BA98" i="5"/>
  <c r="BB98" i="5"/>
  <c r="BC98" i="5"/>
  <c r="BD98" i="5"/>
  <c r="AV99" i="5"/>
  <c r="AW99" i="5"/>
  <c r="AX99" i="5"/>
  <c r="AY99" i="5"/>
  <c r="AZ99" i="5"/>
  <c r="BA99" i="5"/>
  <c r="BB99" i="5"/>
  <c r="BC99" i="5"/>
  <c r="BD99" i="5"/>
  <c r="AV100" i="5"/>
  <c r="AW100" i="5"/>
  <c r="AX100" i="5"/>
  <c r="AY100" i="5"/>
  <c r="AZ100" i="5"/>
  <c r="BA100" i="5"/>
  <c r="BB100" i="5"/>
  <c r="BC100" i="5"/>
  <c r="BD100" i="5"/>
  <c r="AV101" i="5"/>
  <c r="AW101" i="5"/>
  <c r="AX101" i="5"/>
  <c r="AY101" i="5"/>
  <c r="AZ101" i="5"/>
  <c r="BA101" i="5"/>
  <c r="BB101" i="5"/>
  <c r="BC101" i="5"/>
  <c r="BD101" i="5"/>
  <c r="AV102" i="5"/>
  <c r="AW102" i="5"/>
  <c r="AX102" i="5"/>
  <c r="AY102" i="5"/>
  <c r="AZ102" i="5"/>
  <c r="BA102" i="5"/>
  <c r="BB102" i="5"/>
  <c r="BC102" i="5"/>
  <c r="BD102" i="5"/>
  <c r="AV103" i="5"/>
  <c r="AW103" i="5"/>
  <c r="AX103" i="5"/>
  <c r="AY103" i="5"/>
  <c r="AZ103" i="5"/>
  <c r="BA103" i="5"/>
  <c r="BB103" i="5"/>
  <c r="BC103" i="5"/>
  <c r="BD103" i="5"/>
  <c r="AV104" i="5"/>
  <c r="AW104" i="5"/>
  <c r="AX104" i="5"/>
  <c r="AY104" i="5"/>
  <c r="AZ104" i="5"/>
  <c r="BA104" i="5"/>
  <c r="BB104" i="5"/>
  <c r="BC104" i="5"/>
  <c r="BD104" i="5"/>
  <c r="AV105" i="5"/>
  <c r="AW105" i="5"/>
  <c r="AX105" i="5"/>
  <c r="AY105" i="5"/>
  <c r="AZ105" i="5"/>
  <c r="BA105" i="5"/>
  <c r="BB105" i="5"/>
  <c r="BC105" i="5"/>
  <c r="BD105" i="5"/>
  <c r="AV106" i="5"/>
  <c r="AW106" i="5"/>
  <c r="AX106" i="5"/>
  <c r="AY106" i="5"/>
  <c r="AZ106" i="5"/>
  <c r="BA106" i="5"/>
  <c r="BB106" i="5"/>
  <c r="BC106" i="5"/>
  <c r="BD106" i="5"/>
  <c r="AV107" i="5"/>
  <c r="AW107" i="5"/>
  <c r="AX107" i="5"/>
  <c r="AY107" i="5"/>
  <c r="AZ107" i="5"/>
  <c r="BA107" i="5"/>
  <c r="BB107" i="5"/>
  <c r="BC107" i="5"/>
  <c r="BD107" i="5"/>
  <c r="AV108" i="5"/>
  <c r="AW108" i="5"/>
  <c r="AX108" i="5"/>
  <c r="AY108" i="5"/>
  <c r="AZ108" i="5"/>
  <c r="BA108" i="5"/>
  <c r="BB108" i="5"/>
  <c r="BC108" i="5"/>
  <c r="BD108" i="5"/>
  <c r="AV109" i="5"/>
  <c r="AW109" i="5"/>
  <c r="AX109" i="5"/>
  <c r="AY109" i="5"/>
  <c r="AZ109" i="5"/>
  <c r="BA109" i="5"/>
  <c r="BB109" i="5"/>
  <c r="BC109" i="5"/>
  <c r="BD109" i="5"/>
  <c r="AV110" i="5"/>
  <c r="AW110" i="5"/>
  <c r="AX110" i="5"/>
  <c r="AY110" i="5"/>
  <c r="AZ110" i="5"/>
  <c r="BA110" i="5"/>
  <c r="BB110" i="5"/>
  <c r="BC110" i="5"/>
  <c r="BD110" i="5"/>
  <c r="AV111" i="5"/>
  <c r="AW111" i="5"/>
  <c r="AX111" i="5"/>
  <c r="AY111" i="5"/>
  <c r="AZ111" i="5"/>
  <c r="BA111" i="5"/>
  <c r="BB111" i="5"/>
  <c r="BC111" i="5"/>
  <c r="BD111" i="5"/>
  <c r="AV112" i="5"/>
  <c r="AW112" i="5"/>
  <c r="AX112" i="5"/>
  <c r="AY112" i="5"/>
  <c r="AZ112" i="5"/>
  <c r="BA112" i="5"/>
  <c r="BB112" i="5"/>
  <c r="BC112" i="5"/>
  <c r="BD112" i="5"/>
  <c r="AV113" i="5"/>
  <c r="AW113" i="5"/>
  <c r="AX113" i="5"/>
  <c r="AY113" i="5"/>
  <c r="AZ113" i="5"/>
  <c r="BA113" i="5"/>
  <c r="BB113" i="5"/>
  <c r="BC113" i="5"/>
  <c r="BD113" i="5"/>
  <c r="AV114" i="5"/>
  <c r="AW114" i="5"/>
  <c r="AX114" i="5"/>
  <c r="AY114" i="5"/>
  <c r="AZ114" i="5"/>
  <c r="BA114" i="5"/>
  <c r="BB114" i="5"/>
  <c r="BC114" i="5"/>
  <c r="BD114" i="5"/>
  <c r="AV115" i="5"/>
  <c r="AW115" i="5"/>
  <c r="AX115" i="5"/>
  <c r="AY115" i="5"/>
  <c r="AZ115" i="5"/>
  <c r="BA115" i="5"/>
  <c r="BB115" i="5"/>
  <c r="BC115" i="5"/>
  <c r="BD115" i="5"/>
  <c r="AV116" i="5"/>
  <c r="AW116" i="5"/>
  <c r="AX116" i="5"/>
  <c r="AY116" i="5"/>
  <c r="AZ116" i="5"/>
  <c r="BA116" i="5"/>
  <c r="BB116" i="5"/>
  <c r="BC116" i="5"/>
  <c r="BD116" i="5"/>
  <c r="AV117" i="5"/>
  <c r="AW117" i="5"/>
  <c r="AX117" i="5"/>
  <c r="AY117" i="5"/>
  <c r="AZ117" i="5"/>
  <c r="BA117" i="5"/>
  <c r="BB117" i="5"/>
  <c r="BC117" i="5"/>
  <c r="BD117" i="5"/>
  <c r="AV118" i="5"/>
  <c r="AW118" i="5"/>
  <c r="AX118" i="5"/>
  <c r="AY118" i="5"/>
  <c r="AZ118" i="5"/>
  <c r="BA118" i="5"/>
  <c r="BB118" i="5"/>
  <c r="BC118" i="5"/>
  <c r="BD118" i="5"/>
  <c r="AV119" i="5"/>
  <c r="AW119" i="5"/>
  <c r="AX119" i="5"/>
  <c r="AY119" i="5"/>
  <c r="AZ119" i="5"/>
  <c r="BA119" i="5"/>
  <c r="BB119" i="5"/>
  <c r="BC119" i="5"/>
  <c r="BD119" i="5"/>
  <c r="AV120" i="5"/>
  <c r="AW120" i="5"/>
  <c r="AX120" i="5"/>
  <c r="AY120" i="5"/>
  <c r="AZ120" i="5"/>
  <c r="BA120" i="5"/>
  <c r="BB120" i="5"/>
  <c r="BC120" i="5"/>
  <c r="BD120" i="5"/>
  <c r="AV121" i="5"/>
  <c r="AW121" i="5"/>
  <c r="AX121" i="5"/>
  <c r="AY121" i="5"/>
  <c r="AZ121" i="5"/>
  <c r="BA121" i="5"/>
  <c r="BB121" i="5"/>
  <c r="BC121" i="5"/>
  <c r="BD121" i="5"/>
  <c r="AV122" i="5"/>
  <c r="AW122" i="5"/>
  <c r="AX122" i="5"/>
  <c r="AY122" i="5"/>
  <c r="AZ122" i="5"/>
  <c r="BA122" i="5"/>
  <c r="BB122" i="5"/>
  <c r="BC122" i="5"/>
  <c r="BD122" i="5"/>
  <c r="AV123" i="5"/>
  <c r="AW123" i="5"/>
  <c r="AX123" i="5"/>
  <c r="AY123" i="5"/>
  <c r="AZ123" i="5"/>
  <c r="BA123" i="5"/>
  <c r="BB123" i="5"/>
  <c r="BC123" i="5"/>
  <c r="BD123" i="5"/>
  <c r="AV124" i="5"/>
  <c r="AW124" i="5"/>
  <c r="AX124" i="5"/>
  <c r="AY124" i="5"/>
  <c r="AZ124" i="5"/>
  <c r="BA124" i="5"/>
  <c r="BB124" i="5"/>
  <c r="BC124" i="5"/>
  <c r="BD124" i="5"/>
  <c r="AV125" i="5"/>
  <c r="AW125" i="5"/>
  <c r="AX125" i="5"/>
  <c r="AY125" i="5"/>
  <c r="AZ125" i="5"/>
  <c r="BA125" i="5"/>
  <c r="BB125" i="5"/>
  <c r="BC125" i="5"/>
  <c r="BD125" i="5"/>
  <c r="AV126" i="5"/>
  <c r="AW126" i="5"/>
  <c r="AX126" i="5"/>
  <c r="AY126" i="5"/>
  <c r="AZ126" i="5"/>
  <c r="BA126" i="5"/>
  <c r="BB126" i="5"/>
  <c r="BC126" i="5"/>
  <c r="BD126" i="5"/>
  <c r="AV127" i="5"/>
  <c r="AW127" i="5"/>
  <c r="AX127" i="5"/>
  <c r="AY127" i="5"/>
  <c r="AZ127" i="5"/>
  <c r="BA127" i="5"/>
  <c r="BB127" i="5"/>
  <c r="BC127" i="5"/>
  <c r="BD127" i="5"/>
  <c r="AV128" i="5"/>
  <c r="AW128" i="5"/>
  <c r="AX128" i="5"/>
  <c r="AY128" i="5"/>
  <c r="AZ128" i="5"/>
  <c r="BA128" i="5"/>
  <c r="BB128" i="5"/>
  <c r="BC128" i="5"/>
  <c r="BD128" i="5"/>
  <c r="AV129" i="5"/>
  <c r="AW129" i="5"/>
  <c r="AX129" i="5"/>
  <c r="AY129" i="5"/>
  <c r="AZ129" i="5"/>
  <c r="BA129" i="5"/>
  <c r="BB129" i="5"/>
  <c r="BC129" i="5"/>
  <c r="BD129" i="5"/>
  <c r="AV130" i="5"/>
  <c r="AW130" i="5"/>
  <c r="AX130" i="5"/>
  <c r="AY130" i="5"/>
  <c r="AZ130" i="5"/>
  <c r="BA130" i="5"/>
  <c r="BB130" i="5"/>
  <c r="BC130" i="5"/>
  <c r="BD130" i="5"/>
  <c r="AV131" i="5"/>
  <c r="AW131" i="5"/>
  <c r="AX131" i="5"/>
  <c r="AY131" i="5"/>
  <c r="AZ131" i="5"/>
  <c r="BA131" i="5"/>
  <c r="BB131" i="5"/>
  <c r="BC131" i="5"/>
  <c r="BD131" i="5"/>
  <c r="AV132" i="5"/>
  <c r="AW132" i="5"/>
  <c r="AX132" i="5"/>
  <c r="AY132" i="5"/>
  <c r="AZ132" i="5"/>
  <c r="BA132" i="5"/>
  <c r="BB132" i="5"/>
  <c r="BC132" i="5"/>
  <c r="BD132" i="5"/>
  <c r="AV133" i="5"/>
  <c r="AW133" i="5"/>
  <c r="AX133" i="5"/>
  <c r="AY133" i="5"/>
  <c r="AZ133" i="5"/>
  <c r="BA133" i="5"/>
  <c r="BB133" i="5"/>
  <c r="BC133" i="5"/>
  <c r="BD133" i="5"/>
  <c r="AV134" i="5"/>
  <c r="AW134" i="5"/>
  <c r="AX134" i="5"/>
  <c r="AY134" i="5"/>
  <c r="AZ134" i="5"/>
  <c r="BA134" i="5"/>
  <c r="BB134" i="5"/>
  <c r="BC134" i="5"/>
  <c r="BD134" i="5"/>
  <c r="AV135" i="5"/>
  <c r="AW135" i="5"/>
  <c r="AX135" i="5"/>
  <c r="AY135" i="5"/>
  <c r="AZ135" i="5"/>
  <c r="BA135" i="5"/>
  <c r="BB135" i="5"/>
  <c r="BC135" i="5"/>
  <c r="BD135" i="5"/>
  <c r="AV136" i="5"/>
  <c r="AW136" i="5"/>
  <c r="AX136" i="5"/>
  <c r="AY136" i="5"/>
  <c r="AZ136" i="5"/>
  <c r="BA136" i="5"/>
  <c r="BB136" i="5"/>
  <c r="BC136" i="5"/>
  <c r="BD136" i="5"/>
  <c r="AV137" i="5"/>
  <c r="AW137" i="5"/>
  <c r="AX137" i="5"/>
  <c r="AY137" i="5"/>
  <c r="AZ137" i="5"/>
  <c r="BA137" i="5"/>
  <c r="BB137" i="5"/>
  <c r="BC137" i="5"/>
  <c r="BD137" i="5"/>
  <c r="AV138" i="5"/>
  <c r="AW138" i="5"/>
  <c r="AX138" i="5"/>
  <c r="AY138" i="5"/>
  <c r="AZ138" i="5"/>
  <c r="BA138" i="5"/>
  <c r="BB138" i="5"/>
  <c r="BC138" i="5"/>
  <c r="BD138" i="5"/>
  <c r="AV139" i="5"/>
  <c r="AW139" i="5"/>
  <c r="AX139" i="5"/>
  <c r="AY139" i="5"/>
  <c r="AZ139" i="5"/>
  <c r="BA139" i="5"/>
  <c r="BB139" i="5"/>
  <c r="BC139" i="5"/>
  <c r="BD139" i="5"/>
  <c r="AV140" i="5"/>
  <c r="AW140" i="5"/>
  <c r="AX140" i="5"/>
  <c r="AY140" i="5"/>
  <c r="AZ140" i="5"/>
  <c r="BA140" i="5"/>
  <c r="BB140" i="5"/>
  <c r="BC140" i="5"/>
  <c r="BD140" i="5"/>
  <c r="AV141" i="5"/>
  <c r="AW141" i="5"/>
  <c r="AX141" i="5"/>
  <c r="AY141" i="5"/>
  <c r="AZ141" i="5"/>
  <c r="BA141" i="5"/>
  <c r="BB141" i="5"/>
  <c r="BC141" i="5"/>
  <c r="BD141" i="5"/>
  <c r="AV142" i="5"/>
  <c r="AW142" i="5"/>
  <c r="AX142" i="5"/>
  <c r="AY142" i="5"/>
  <c r="AZ142" i="5"/>
  <c r="BA142" i="5"/>
  <c r="BB142" i="5"/>
  <c r="BC142" i="5"/>
  <c r="BD142" i="5"/>
  <c r="AV143" i="5"/>
  <c r="AW143" i="5"/>
  <c r="AX143" i="5"/>
  <c r="AY143" i="5"/>
  <c r="AZ143" i="5"/>
  <c r="BA143" i="5"/>
  <c r="BB143" i="5"/>
  <c r="BC143" i="5"/>
  <c r="BD143" i="5"/>
  <c r="AV144" i="5"/>
  <c r="AW144" i="5"/>
  <c r="AX144" i="5"/>
  <c r="AY144" i="5"/>
  <c r="AZ144" i="5"/>
  <c r="BA144" i="5"/>
  <c r="BB144" i="5"/>
  <c r="BC144" i="5"/>
  <c r="BD144" i="5"/>
  <c r="AV145" i="5"/>
  <c r="AW145" i="5"/>
  <c r="AX145" i="5"/>
  <c r="AY145" i="5"/>
  <c r="AZ145" i="5"/>
  <c r="BA145" i="5"/>
  <c r="BB145" i="5"/>
  <c r="BC145" i="5"/>
  <c r="BD145" i="5"/>
  <c r="AV146" i="5"/>
  <c r="AW146" i="5"/>
  <c r="AX146" i="5"/>
  <c r="AY146" i="5"/>
  <c r="AZ146" i="5"/>
  <c r="BA146" i="5"/>
  <c r="BB146" i="5"/>
  <c r="BC146" i="5"/>
  <c r="BD146" i="5"/>
  <c r="AV147" i="5"/>
  <c r="AW147" i="5"/>
  <c r="AX147" i="5"/>
  <c r="AY147" i="5"/>
  <c r="AZ147" i="5"/>
  <c r="BA147" i="5"/>
  <c r="BB147" i="5"/>
  <c r="BC147" i="5"/>
  <c r="BD147" i="5"/>
  <c r="AV148" i="5"/>
  <c r="AW148" i="5"/>
  <c r="AX148" i="5"/>
  <c r="AY148" i="5"/>
  <c r="AZ148" i="5"/>
  <c r="BA148" i="5"/>
  <c r="BB148" i="5"/>
  <c r="BC148" i="5"/>
  <c r="BD148" i="5"/>
  <c r="AV149" i="5"/>
  <c r="AW149" i="5"/>
  <c r="AX149" i="5"/>
  <c r="AY149" i="5"/>
  <c r="AZ149" i="5"/>
  <c r="BA149" i="5"/>
  <c r="BB149" i="5"/>
  <c r="BC149" i="5"/>
  <c r="BD149" i="5"/>
  <c r="AV150" i="5"/>
  <c r="AW150" i="5"/>
  <c r="AX150" i="5"/>
  <c r="AY150" i="5"/>
  <c r="AZ150" i="5"/>
  <c r="BA150" i="5"/>
  <c r="BB150" i="5"/>
  <c r="BC150" i="5"/>
  <c r="BD150" i="5"/>
  <c r="AV151" i="5"/>
  <c r="AW151" i="5"/>
  <c r="AX151" i="5"/>
  <c r="AY151" i="5"/>
  <c r="AZ151" i="5"/>
  <c r="BA151" i="5"/>
  <c r="BB151" i="5"/>
  <c r="BC151" i="5"/>
  <c r="BD151" i="5"/>
  <c r="AV152" i="5"/>
  <c r="AW152" i="5"/>
  <c r="AX152" i="5"/>
  <c r="AY152" i="5"/>
  <c r="AZ152" i="5"/>
  <c r="BA152" i="5"/>
  <c r="BB152" i="5"/>
  <c r="BC152" i="5"/>
  <c r="BD152" i="5"/>
  <c r="AV153" i="5"/>
  <c r="AW153" i="5"/>
  <c r="AX153" i="5"/>
  <c r="AY153" i="5"/>
  <c r="AZ153" i="5"/>
  <c r="BA153" i="5"/>
  <c r="BB153" i="5"/>
  <c r="BC153" i="5"/>
  <c r="BD153" i="5"/>
  <c r="AV154" i="5"/>
  <c r="AW154" i="5"/>
  <c r="AX154" i="5"/>
  <c r="AY154" i="5"/>
  <c r="AZ154" i="5"/>
  <c r="BA154" i="5"/>
  <c r="BB154" i="5"/>
  <c r="BC154" i="5"/>
  <c r="BD154" i="5"/>
  <c r="AV155" i="5"/>
  <c r="AW155" i="5"/>
  <c r="AX155" i="5"/>
  <c r="AY155" i="5"/>
  <c r="AZ155" i="5"/>
  <c r="BA155" i="5"/>
  <c r="BB155" i="5"/>
  <c r="BC155" i="5"/>
  <c r="BD155" i="5"/>
  <c r="AV156" i="5"/>
  <c r="AW156" i="5"/>
  <c r="AX156" i="5"/>
  <c r="AY156" i="5"/>
  <c r="AZ156" i="5"/>
  <c r="BA156" i="5"/>
  <c r="BB156" i="5"/>
  <c r="BC156" i="5"/>
  <c r="BD156" i="5"/>
  <c r="AV157" i="5"/>
  <c r="AW157" i="5"/>
  <c r="AX157" i="5"/>
  <c r="AY157" i="5"/>
  <c r="AZ157" i="5"/>
  <c r="BA157" i="5"/>
  <c r="BB157" i="5"/>
  <c r="BC157" i="5"/>
  <c r="BD157" i="5"/>
  <c r="AV158" i="5"/>
  <c r="AW158" i="5"/>
  <c r="AX158" i="5"/>
  <c r="AY158" i="5"/>
  <c r="AZ158" i="5"/>
  <c r="BA158" i="5"/>
  <c r="BB158" i="5"/>
  <c r="BC158" i="5"/>
  <c r="BD158" i="5"/>
  <c r="AV159" i="5"/>
  <c r="AW159" i="5"/>
  <c r="AX159" i="5"/>
  <c r="AY159" i="5"/>
  <c r="AZ159" i="5"/>
  <c r="BA159" i="5"/>
  <c r="BB159" i="5"/>
  <c r="BC159" i="5"/>
  <c r="BD159" i="5"/>
  <c r="AV160" i="5"/>
  <c r="AW160" i="5"/>
  <c r="AX160" i="5"/>
  <c r="AY160" i="5"/>
  <c r="AZ160" i="5"/>
  <c r="BA160" i="5"/>
  <c r="BB160" i="5"/>
  <c r="BC160" i="5"/>
  <c r="BD160" i="5"/>
  <c r="AV161" i="5"/>
  <c r="AW161" i="5"/>
  <c r="AX161" i="5"/>
  <c r="AY161" i="5"/>
  <c r="AZ161" i="5"/>
  <c r="BA161" i="5"/>
  <c r="BB161" i="5"/>
  <c r="BC161" i="5"/>
  <c r="BD161" i="5"/>
  <c r="AV162" i="5"/>
  <c r="AW162" i="5"/>
  <c r="AX162" i="5"/>
  <c r="AY162" i="5"/>
  <c r="AZ162" i="5"/>
  <c r="BA162" i="5"/>
  <c r="BB162" i="5"/>
  <c r="BC162" i="5"/>
  <c r="BD162" i="5"/>
  <c r="AV163" i="5"/>
  <c r="AW163" i="5"/>
  <c r="AX163" i="5"/>
  <c r="AY163" i="5"/>
  <c r="AZ163" i="5"/>
  <c r="BA163" i="5"/>
  <c r="BB163" i="5"/>
  <c r="BC163" i="5"/>
  <c r="BD163" i="5"/>
  <c r="AV164" i="5"/>
  <c r="AW164" i="5"/>
  <c r="AX164" i="5"/>
  <c r="AY164" i="5"/>
  <c r="AZ164" i="5"/>
  <c r="BA164" i="5"/>
  <c r="BB164" i="5"/>
  <c r="BC164" i="5"/>
  <c r="BD164" i="5"/>
  <c r="AV165" i="5"/>
  <c r="AW165" i="5"/>
  <c r="AX165" i="5"/>
  <c r="AY165" i="5"/>
  <c r="AZ165" i="5"/>
  <c r="BA165" i="5"/>
  <c r="BB165" i="5"/>
  <c r="BC165" i="5"/>
  <c r="BD165" i="5"/>
  <c r="AV166" i="5"/>
  <c r="AW166" i="5"/>
  <c r="AX166" i="5"/>
  <c r="AY166" i="5"/>
  <c r="AZ166" i="5"/>
  <c r="BA166" i="5"/>
  <c r="BB166" i="5"/>
  <c r="BC166" i="5"/>
  <c r="BD166" i="5"/>
  <c r="AV167" i="5"/>
  <c r="AW167" i="5"/>
  <c r="AX167" i="5"/>
  <c r="AY167" i="5"/>
  <c r="AZ167" i="5"/>
  <c r="BA167" i="5"/>
  <c r="BB167" i="5"/>
  <c r="BC167" i="5"/>
  <c r="BD167" i="5"/>
  <c r="AV168" i="5"/>
  <c r="AW168" i="5"/>
  <c r="AX168" i="5"/>
  <c r="AY168" i="5"/>
  <c r="AZ168" i="5"/>
  <c r="BA168" i="5"/>
  <c r="BB168" i="5"/>
  <c r="BC168" i="5"/>
  <c r="BD168" i="5"/>
  <c r="AV169" i="5"/>
  <c r="AW169" i="5"/>
  <c r="AX169" i="5"/>
  <c r="AY169" i="5"/>
  <c r="AZ169" i="5"/>
  <c r="BA169" i="5"/>
  <c r="BB169" i="5"/>
  <c r="BC169" i="5"/>
  <c r="BD169" i="5"/>
  <c r="AV170" i="5"/>
  <c r="AW170" i="5"/>
  <c r="AX170" i="5"/>
  <c r="AY170" i="5"/>
  <c r="AZ170" i="5"/>
  <c r="BA170" i="5"/>
  <c r="BB170" i="5"/>
  <c r="BC170" i="5"/>
  <c r="BD170" i="5"/>
  <c r="AV171" i="5"/>
  <c r="AW171" i="5"/>
  <c r="AX171" i="5"/>
  <c r="AY171" i="5"/>
  <c r="AZ171" i="5"/>
  <c r="BA171" i="5"/>
  <c r="BB171" i="5"/>
  <c r="BC171" i="5"/>
  <c r="BD171" i="5"/>
  <c r="AV172" i="5"/>
  <c r="AW172" i="5"/>
  <c r="AX172" i="5"/>
  <c r="AY172" i="5"/>
  <c r="AZ172" i="5"/>
  <c r="BA172" i="5"/>
  <c r="BB172" i="5"/>
  <c r="BC172" i="5"/>
  <c r="BD172" i="5"/>
  <c r="AV173" i="5"/>
  <c r="AW173" i="5"/>
  <c r="AX173" i="5"/>
  <c r="AY173" i="5"/>
  <c r="AZ173" i="5"/>
  <c r="BA173" i="5"/>
  <c r="BB173" i="5"/>
  <c r="BC173" i="5"/>
  <c r="BD173" i="5"/>
  <c r="AV174" i="5"/>
  <c r="AW174" i="5"/>
  <c r="AX174" i="5"/>
  <c r="AY174" i="5"/>
  <c r="AZ174" i="5"/>
  <c r="BA174" i="5"/>
  <c r="BB174" i="5"/>
  <c r="BC174" i="5"/>
  <c r="BD174" i="5"/>
  <c r="AV175" i="5"/>
  <c r="AW175" i="5"/>
  <c r="AX175" i="5"/>
  <c r="AY175" i="5"/>
  <c r="AZ175" i="5"/>
  <c r="BA175" i="5"/>
  <c r="BB175" i="5"/>
  <c r="BC175" i="5"/>
  <c r="BD175" i="5"/>
  <c r="AV176" i="5"/>
  <c r="AW176" i="5"/>
  <c r="AX176" i="5"/>
  <c r="AY176" i="5"/>
  <c r="AZ176" i="5"/>
  <c r="BA176" i="5"/>
  <c r="BB176" i="5"/>
  <c r="BC176" i="5"/>
  <c r="BD176" i="5"/>
  <c r="AV177" i="5"/>
  <c r="AW177" i="5"/>
  <c r="AX177" i="5"/>
  <c r="AY177" i="5"/>
  <c r="AZ177" i="5"/>
  <c r="BA177" i="5"/>
  <c r="BB177" i="5"/>
  <c r="BC177" i="5"/>
  <c r="BD177" i="5"/>
  <c r="AV178" i="5"/>
  <c r="AW178" i="5"/>
  <c r="AX178" i="5"/>
  <c r="AY178" i="5"/>
  <c r="AZ178" i="5"/>
  <c r="BA178" i="5"/>
  <c r="BB178" i="5"/>
  <c r="BC178" i="5"/>
  <c r="BD178" i="5"/>
  <c r="AV179" i="5"/>
  <c r="AW179" i="5"/>
  <c r="AX179" i="5"/>
  <c r="AY179" i="5"/>
  <c r="AZ179" i="5"/>
  <c r="BA179" i="5"/>
  <c r="BB179" i="5"/>
  <c r="BC179" i="5"/>
  <c r="BD179" i="5"/>
  <c r="AV180" i="5"/>
  <c r="AW180" i="5"/>
  <c r="AX180" i="5"/>
  <c r="AY180" i="5"/>
  <c r="AZ180" i="5"/>
  <c r="BA180" i="5"/>
  <c r="BB180" i="5"/>
  <c r="BC180" i="5"/>
  <c r="BD180" i="5"/>
  <c r="AV181" i="5"/>
  <c r="AW181" i="5"/>
  <c r="AX181" i="5"/>
  <c r="AY181" i="5"/>
  <c r="AZ181" i="5"/>
  <c r="BA181" i="5"/>
  <c r="BB181" i="5"/>
  <c r="BC181" i="5"/>
  <c r="BD181" i="5"/>
  <c r="AV182" i="5"/>
  <c r="AW182" i="5"/>
  <c r="AX182" i="5"/>
  <c r="AY182" i="5"/>
  <c r="AZ182" i="5"/>
  <c r="BA182" i="5"/>
  <c r="BB182" i="5"/>
  <c r="BC182" i="5"/>
  <c r="BD182" i="5"/>
  <c r="AV183" i="5"/>
  <c r="AW183" i="5"/>
  <c r="AX183" i="5"/>
  <c r="AY183" i="5"/>
  <c r="AZ183" i="5"/>
  <c r="BA183" i="5"/>
  <c r="BB183" i="5"/>
  <c r="BC183" i="5"/>
  <c r="BD183" i="5"/>
  <c r="AV184" i="5"/>
  <c r="AW184" i="5"/>
  <c r="AX184" i="5"/>
  <c r="AY184" i="5"/>
  <c r="AZ184" i="5"/>
  <c r="BA184" i="5"/>
  <c r="BB184" i="5"/>
  <c r="BC184" i="5"/>
  <c r="BD184" i="5"/>
  <c r="AV185" i="5"/>
  <c r="AW185" i="5"/>
  <c r="AX185" i="5"/>
  <c r="AY185" i="5"/>
  <c r="AZ185" i="5"/>
  <c r="BA185" i="5"/>
  <c r="BB185" i="5"/>
  <c r="BC185" i="5"/>
  <c r="BD185" i="5"/>
  <c r="AV186" i="5"/>
  <c r="AW186" i="5"/>
  <c r="AX186" i="5"/>
  <c r="AY186" i="5"/>
  <c r="AZ186" i="5"/>
  <c r="BA186" i="5"/>
  <c r="BB186" i="5"/>
  <c r="BC186" i="5"/>
  <c r="BD186" i="5"/>
  <c r="AV187" i="5"/>
  <c r="AW187" i="5"/>
  <c r="AX187" i="5"/>
  <c r="AY187" i="5"/>
  <c r="AZ187" i="5"/>
  <c r="BA187" i="5"/>
  <c r="BB187" i="5"/>
  <c r="BC187" i="5"/>
  <c r="BD187" i="5"/>
  <c r="AV188" i="5"/>
  <c r="AW188" i="5"/>
  <c r="AX188" i="5"/>
  <c r="AY188" i="5"/>
  <c r="AZ188" i="5"/>
  <c r="BA188" i="5"/>
  <c r="BB188" i="5"/>
  <c r="BC188" i="5"/>
  <c r="BD188" i="5"/>
  <c r="AV189" i="5"/>
  <c r="AW189" i="5"/>
  <c r="AX189" i="5"/>
  <c r="AY189" i="5"/>
  <c r="AZ189" i="5"/>
  <c r="BA189" i="5"/>
  <c r="BB189" i="5"/>
  <c r="BC189" i="5"/>
  <c r="BD189" i="5"/>
  <c r="AV190" i="5"/>
  <c r="AW190" i="5"/>
  <c r="AX190" i="5"/>
  <c r="AY190" i="5"/>
  <c r="AZ190" i="5"/>
  <c r="BA190" i="5"/>
  <c r="BB190" i="5"/>
  <c r="BC190" i="5"/>
  <c r="BD190" i="5"/>
  <c r="AV191" i="5"/>
  <c r="AW191" i="5"/>
  <c r="AX191" i="5"/>
  <c r="AY191" i="5"/>
  <c r="AZ191" i="5"/>
  <c r="BA191" i="5"/>
  <c r="BB191" i="5"/>
  <c r="BC191" i="5"/>
  <c r="BD191" i="5"/>
  <c r="AV192" i="5"/>
  <c r="AW192" i="5"/>
  <c r="AX192" i="5"/>
  <c r="AY192" i="5"/>
  <c r="AZ192" i="5"/>
  <c r="BA192" i="5"/>
  <c r="BB192" i="5"/>
  <c r="BC192" i="5"/>
  <c r="BD192" i="5"/>
  <c r="AV193" i="5"/>
  <c r="AW193" i="5"/>
  <c r="AX193" i="5"/>
  <c r="AY193" i="5"/>
  <c r="AZ193" i="5"/>
  <c r="BA193" i="5"/>
  <c r="BB193" i="5"/>
  <c r="BC193" i="5"/>
  <c r="BD193" i="5"/>
  <c r="AV194" i="5"/>
  <c r="AW194" i="5"/>
  <c r="AX194" i="5"/>
  <c r="AY194" i="5"/>
  <c r="AZ194" i="5"/>
  <c r="BA194" i="5"/>
  <c r="BB194" i="5"/>
  <c r="BC194" i="5"/>
  <c r="BD194" i="5"/>
  <c r="AV195" i="5"/>
  <c r="AW195" i="5"/>
  <c r="AX195" i="5"/>
  <c r="AY195" i="5"/>
  <c r="AZ195" i="5"/>
  <c r="BA195" i="5"/>
  <c r="BB195" i="5"/>
  <c r="BC195" i="5"/>
  <c r="BD195" i="5"/>
  <c r="AV196" i="5"/>
  <c r="AW196" i="5"/>
  <c r="AX196" i="5"/>
  <c r="AY196" i="5"/>
  <c r="AZ196" i="5"/>
  <c r="BA196" i="5"/>
  <c r="BB196" i="5"/>
  <c r="BC196" i="5"/>
  <c r="BD196" i="5"/>
  <c r="AV197" i="5"/>
  <c r="AW197" i="5"/>
  <c r="AX197" i="5"/>
  <c r="AY197" i="5"/>
  <c r="AZ197" i="5"/>
  <c r="BA197" i="5"/>
  <c r="BB197" i="5"/>
  <c r="BC197" i="5"/>
  <c r="BD197" i="5"/>
  <c r="AV198" i="5"/>
  <c r="AW198" i="5"/>
  <c r="AX198" i="5"/>
  <c r="AY198" i="5"/>
  <c r="AZ198" i="5"/>
  <c r="BA198" i="5"/>
  <c r="BB198" i="5"/>
  <c r="BC198" i="5"/>
  <c r="BD198" i="5"/>
  <c r="AV199" i="5"/>
  <c r="AW199" i="5"/>
  <c r="AX199" i="5"/>
  <c r="AY199" i="5"/>
  <c r="AZ199" i="5"/>
  <c r="BA199" i="5"/>
  <c r="BB199" i="5"/>
  <c r="BC199" i="5"/>
  <c r="BD199" i="5"/>
  <c r="AV200" i="5"/>
  <c r="AW200" i="5"/>
  <c r="AX200" i="5"/>
  <c r="AY200" i="5"/>
  <c r="AZ200" i="5"/>
  <c r="BA200" i="5"/>
  <c r="BB200" i="5"/>
  <c r="BC200" i="5"/>
  <c r="BD200" i="5"/>
  <c r="AV201" i="5"/>
  <c r="AW201" i="5"/>
  <c r="AX201" i="5"/>
  <c r="AY201" i="5"/>
  <c r="AZ201" i="5"/>
  <c r="BA201" i="5"/>
  <c r="BB201" i="5"/>
  <c r="BC201" i="5"/>
  <c r="BD201" i="5"/>
  <c r="AV202" i="5"/>
  <c r="AW202" i="5"/>
  <c r="AX202" i="5"/>
  <c r="AY202" i="5"/>
  <c r="AZ202" i="5"/>
  <c r="BA202" i="5"/>
  <c r="BB202" i="5"/>
  <c r="BC202" i="5"/>
  <c r="BD202" i="5"/>
  <c r="AV203" i="5"/>
  <c r="AW203" i="5"/>
  <c r="AX203" i="5"/>
  <c r="AY203" i="5"/>
  <c r="AZ203" i="5"/>
  <c r="BA203" i="5"/>
  <c r="BB203" i="5"/>
  <c r="BC203" i="5"/>
  <c r="BD203" i="5"/>
  <c r="AV204" i="5"/>
  <c r="AW204" i="5"/>
  <c r="AX204" i="5"/>
  <c r="AY204" i="5"/>
  <c r="AZ204" i="5"/>
  <c r="BA204" i="5"/>
  <c r="BB204" i="5"/>
  <c r="BC204" i="5"/>
  <c r="BD204" i="5"/>
  <c r="AV205" i="5"/>
  <c r="AW205" i="5"/>
  <c r="AX205" i="5"/>
  <c r="AY205" i="5"/>
  <c r="AZ205" i="5"/>
  <c r="BA205" i="5"/>
  <c r="BB205" i="5"/>
  <c r="BC205" i="5"/>
  <c r="BD205" i="5"/>
  <c r="AV206" i="5"/>
  <c r="AW206" i="5"/>
  <c r="AX206" i="5"/>
  <c r="AY206" i="5"/>
  <c r="AZ206" i="5"/>
  <c r="BA206" i="5"/>
  <c r="BB206" i="5"/>
  <c r="BC206" i="5"/>
  <c r="BD206" i="5"/>
  <c r="AV207" i="5"/>
  <c r="AW207" i="5"/>
  <c r="AX207" i="5"/>
  <c r="AY207" i="5"/>
  <c r="AZ207" i="5"/>
  <c r="BA207" i="5"/>
  <c r="BB207" i="5"/>
  <c r="BC207" i="5"/>
  <c r="BD207" i="5"/>
  <c r="AV208" i="5"/>
  <c r="AW208" i="5"/>
  <c r="AX208" i="5"/>
  <c r="AY208" i="5"/>
  <c r="AZ208" i="5"/>
  <c r="BA208" i="5"/>
  <c r="BB208" i="5"/>
  <c r="BC208" i="5"/>
  <c r="BD208" i="5"/>
  <c r="AV209" i="5"/>
  <c r="AW209" i="5"/>
  <c r="AX209" i="5"/>
  <c r="AY209" i="5"/>
  <c r="AZ209" i="5"/>
  <c r="BA209" i="5"/>
  <c r="BB209" i="5"/>
  <c r="BC209" i="5"/>
  <c r="BD209" i="5"/>
  <c r="AV210" i="5"/>
  <c r="AW210" i="5"/>
  <c r="AX210" i="5"/>
  <c r="AY210" i="5"/>
  <c r="AZ210" i="5"/>
  <c r="BA210" i="5"/>
  <c r="BB210" i="5"/>
  <c r="BC210" i="5"/>
  <c r="BD210" i="5"/>
  <c r="AV211" i="5"/>
  <c r="AW211" i="5"/>
  <c r="AX211" i="5"/>
  <c r="AY211" i="5"/>
  <c r="AZ211" i="5"/>
  <c r="BA211" i="5"/>
  <c r="BB211" i="5"/>
  <c r="BC211" i="5"/>
  <c r="BD211" i="5"/>
  <c r="AV212" i="5"/>
  <c r="AW212" i="5"/>
  <c r="AX212" i="5"/>
  <c r="AY212" i="5"/>
  <c r="AZ212" i="5"/>
  <c r="BA212" i="5"/>
  <c r="BB212" i="5"/>
  <c r="BC212" i="5"/>
  <c r="BD212" i="5"/>
  <c r="AV213" i="5"/>
  <c r="AW213" i="5"/>
  <c r="AX213" i="5"/>
  <c r="AY213" i="5"/>
  <c r="AZ213" i="5"/>
  <c r="BA213" i="5"/>
  <c r="BB213" i="5"/>
  <c r="BC213" i="5"/>
  <c r="BD213" i="5"/>
  <c r="AV214" i="5"/>
  <c r="AW214" i="5"/>
  <c r="AX214" i="5"/>
  <c r="AY214" i="5"/>
  <c r="AZ214" i="5"/>
  <c r="BA214" i="5"/>
  <c r="BB214" i="5"/>
  <c r="BC214" i="5"/>
  <c r="BD214" i="5"/>
  <c r="AV215" i="5"/>
  <c r="AW215" i="5"/>
  <c r="AX215" i="5"/>
  <c r="AY215" i="5"/>
  <c r="AZ215" i="5"/>
  <c r="BA215" i="5"/>
  <c r="BB215" i="5"/>
  <c r="BC215" i="5"/>
  <c r="BD215" i="5"/>
  <c r="AV216" i="5"/>
  <c r="AW216" i="5"/>
  <c r="AX216" i="5"/>
  <c r="AY216" i="5"/>
  <c r="AZ216" i="5"/>
  <c r="BA216" i="5"/>
  <c r="BB216" i="5"/>
  <c r="BC216" i="5"/>
  <c r="BD216" i="5"/>
  <c r="AV217" i="5"/>
  <c r="AW217" i="5"/>
  <c r="AX217" i="5"/>
  <c r="AY217" i="5"/>
  <c r="AZ217" i="5"/>
  <c r="BA217" i="5"/>
  <c r="BB217" i="5"/>
  <c r="BC217" i="5"/>
  <c r="BD217" i="5"/>
  <c r="AV218" i="5"/>
  <c r="AW218" i="5"/>
  <c r="AX218" i="5"/>
  <c r="AY218" i="5"/>
  <c r="AZ218" i="5"/>
  <c r="BA218" i="5"/>
  <c r="BB218" i="5"/>
  <c r="BC218" i="5"/>
  <c r="BD218" i="5"/>
  <c r="AV219" i="5"/>
  <c r="AW219" i="5"/>
  <c r="AX219" i="5"/>
  <c r="AY219" i="5"/>
  <c r="AZ219" i="5"/>
  <c r="BA219" i="5"/>
  <c r="BB219" i="5"/>
  <c r="BC219" i="5"/>
  <c r="BD219" i="5"/>
  <c r="AV220" i="5"/>
  <c r="AW220" i="5"/>
  <c r="AX220" i="5"/>
  <c r="AY220" i="5"/>
  <c r="AZ220" i="5"/>
  <c r="BA220" i="5"/>
  <c r="BB220" i="5"/>
  <c r="BC220" i="5"/>
  <c r="BD220" i="5"/>
  <c r="AV221" i="5"/>
  <c r="AW221" i="5"/>
  <c r="AX221" i="5"/>
  <c r="AY221" i="5"/>
  <c r="AZ221" i="5"/>
  <c r="BA221" i="5"/>
  <c r="BB221" i="5"/>
  <c r="BC221" i="5"/>
  <c r="BD221" i="5"/>
  <c r="AV222" i="5"/>
  <c r="AW222" i="5"/>
  <c r="AX222" i="5"/>
  <c r="AY222" i="5"/>
  <c r="AZ222" i="5"/>
  <c r="BA222" i="5"/>
  <c r="BB222" i="5"/>
  <c r="BC222" i="5"/>
  <c r="BD222" i="5"/>
  <c r="AV223" i="5"/>
  <c r="AW223" i="5"/>
  <c r="AX223" i="5"/>
  <c r="AY223" i="5"/>
  <c r="AZ223" i="5"/>
  <c r="BA223" i="5"/>
  <c r="BB223" i="5"/>
  <c r="BC223" i="5"/>
  <c r="BD223" i="5"/>
  <c r="AV224" i="5"/>
  <c r="AW224" i="5"/>
  <c r="AX224" i="5"/>
  <c r="AY224" i="5"/>
  <c r="AZ224" i="5"/>
  <c r="BA224" i="5"/>
  <c r="BB224" i="5"/>
  <c r="BC224" i="5"/>
  <c r="BD224" i="5"/>
  <c r="AV225" i="5"/>
  <c r="AW225" i="5"/>
  <c r="AX225" i="5"/>
  <c r="AY225" i="5"/>
  <c r="AZ225" i="5"/>
  <c r="BA225" i="5"/>
  <c r="BB225" i="5"/>
  <c r="BC225" i="5"/>
  <c r="BD225" i="5"/>
  <c r="AV226" i="5"/>
  <c r="AW226" i="5"/>
  <c r="AX226" i="5"/>
  <c r="AY226" i="5"/>
  <c r="AZ226" i="5"/>
  <c r="BA226" i="5"/>
  <c r="BB226" i="5"/>
  <c r="BC226" i="5"/>
  <c r="BD226" i="5"/>
  <c r="AV227" i="5"/>
  <c r="AW227" i="5"/>
  <c r="AX227" i="5"/>
  <c r="AY227" i="5"/>
  <c r="AZ227" i="5"/>
  <c r="BA227" i="5"/>
  <c r="BB227" i="5"/>
  <c r="BC227" i="5"/>
  <c r="BD227" i="5"/>
  <c r="AV228" i="5"/>
  <c r="AW228" i="5"/>
  <c r="AX228" i="5"/>
  <c r="AY228" i="5"/>
  <c r="AZ228" i="5"/>
  <c r="BA228" i="5"/>
  <c r="BB228" i="5"/>
  <c r="BC228" i="5"/>
  <c r="BD228" i="5"/>
  <c r="AV229" i="5"/>
  <c r="AW229" i="5"/>
  <c r="AX229" i="5"/>
  <c r="AY229" i="5"/>
  <c r="AZ229" i="5"/>
  <c r="BA229" i="5"/>
  <c r="BB229" i="5"/>
  <c r="BC229" i="5"/>
  <c r="BD229" i="5"/>
  <c r="AV230" i="5"/>
  <c r="AW230" i="5"/>
  <c r="AX230" i="5"/>
  <c r="AY230" i="5"/>
  <c r="AZ230" i="5"/>
  <c r="BA230" i="5"/>
  <c r="BB230" i="5"/>
  <c r="BC230" i="5"/>
  <c r="BD230" i="5"/>
  <c r="AV231" i="5"/>
  <c r="AW231" i="5"/>
  <c r="AX231" i="5"/>
  <c r="AY231" i="5"/>
  <c r="AZ231" i="5"/>
  <c r="BA231" i="5"/>
  <c r="BB231" i="5"/>
  <c r="BC231" i="5"/>
  <c r="BD231" i="5"/>
  <c r="AV232" i="5"/>
  <c r="AW232" i="5"/>
  <c r="AX232" i="5"/>
  <c r="AY232" i="5"/>
  <c r="AZ232" i="5"/>
  <c r="BA232" i="5"/>
  <c r="BB232" i="5"/>
  <c r="BC232" i="5"/>
  <c r="BD232" i="5"/>
  <c r="AV233" i="5"/>
  <c r="AW233" i="5"/>
  <c r="AX233" i="5"/>
  <c r="AY233" i="5"/>
  <c r="AZ233" i="5"/>
  <c r="BA233" i="5"/>
  <c r="BB233" i="5"/>
  <c r="BC233" i="5"/>
  <c r="BD233" i="5"/>
  <c r="Z4" i="5"/>
  <c r="B1" i="5"/>
  <c r="C1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BD3" i="5"/>
  <c r="BB3" i="5"/>
  <c r="BC3" i="5"/>
  <c r="BA3" i="5"/>
  <c r="AZ3" i="5"/>
  <c r="AW3" i="5"/>
  <c r="AX3" i="5"/>
  <c r="AY3" i="5"/>
  <c r="AV3" i="5"/>
  <c r="Z3" i="5"/>
  <c r="BH1" i="5"/>
  <c r="BD1" i="5"/>
  <c r="BF1" i="5"/>
  <c r="BL1" i="5"/>
  <c r="AV1" i="5"/>
  <c r="BK1" i="5"/>
  <c r="AY1" i="5"/>
  <c r="AZ1" i="5"/>
  <c r="BA1" i="5"/>
  <c r="BJ1" i="5"/>
  <c r="BC1" i="5"/>
  <c r="BI1" i="5"/>
  <c r="BG1" i="5"/>
  <c r="BB1" i="5"/>
  <c r="AL1" i="5"/>
  <c r="AH1" i="5"/>
  <c r="AJ1" i="5"/>
  <c r="AP1" i="5"/>
  <c r="Z1" i="5"/>
  <c r="AO1" i="5"/>
  <c r="AC1" i="5"/>
  <c r="AD1" i="5"/>
  <c r="AE1" i="5"/>
  <c r="AN1" i="5"/>
  <c r="AG1" i="5"/>
  <c r="AM1" i="5"/>
  <c r="AK1" i="5"/>
  <c r="AF1" i="5"/>
  <c r="Y1" i="5"/>
  <c r="X1" i="5"/>
  <c r="AW4" i="6"/>
  <c r="AU1" i="6"/>
  <c r="AV1" i="6"/>
  <c r="AZ4" i="6"/>
  <c r="BA4" i="6"/>
  <c r="BB4" i="6"/>
  <c r="BD4" i="6"/>
  <c r="AW5" i="6"/>
  <c r="AZ5" i="6"/>
  <c r="BA5" i="6"/>
  <c r="BB5" i="6"/>
  <c r="BD5" i="6"/>
  <c r="AW6" i="6"/>
  <c r="AZ6" i="6"/>
  <c r="BA6" i="6"/>
  <c r="BB6" i="6"/>
  <c r="BD6" i="6"/>
  <c r="AW7" i="6"/>
  <c r="AZ7" i="6"/>
  <c r="BA7" i="6"/>
  <c r="BB7" i="6"/>
  <c r="BD7" i="6"/>
  <c r="AW8" i="6"/>
  <c r="AZ8" i="6"/>
  <c r="BA8" i="6"/>
  <c r="BB8" i="6"/>
  <c r="BD8" i="6"/>
  <c r="AW9" i="6"/>
  <c r="AZ9" i="6"/>
  <c r="BA9" i="6"/>
  <c r="BB9" i="6"/>
  <c r="BD9" i="6"/>
  <c r="AW10" i="6"/>
  <c r="AZ10" i="6"/>
  <c r="BA10" i="6"/>
  <c r="BB10" i="6"/>
  <c r="BD10" i="6"/>
  <c r="AW11" i="6"/>
  <c r="AZ11" i="6"/>
  <c r="BA11" i="6"/>
  <c r="BB11" i="6"/>
  <c r="BD11" i="6"/>
  <c r="AW12" i="6"/>
  <c r="AZ12" i="6"/>
  <c r="BA12" i="6"/>
  <c r="BB12" i="6"/>
  <c r="BD12" i="6"/>
  <c r="AW13" i="6"/>
  <c r="AZ13" i="6"/>
  <c r="BA13" i="6"/>
  <c r="BB13" i="6"/>
  <c r="BD13" i="6"/>
  <c r="AW14" i="6"/>
  <c r="AZ14" i="6"/>
  <c r="BA14" i="6"/>
  <c r="BB14" i="6"/>
  <c r="BD14" i="6"/>
  <c r="AW15" i="6"/>
  <c r="AZ15" i="6"/>
  <c r="BA15" i="6"/>
  <c r="BB15" i="6"/>
  <c r="BD15" i="6"/>
  <c r="AW16" i="6"/>
  <c r="AZ16" i="6"/>
  <c r="BA16" i="6"/>
  <c r="BB16" i="6"/>
  <c r="BD16" i="6"/>
  <c r="AW17" i="6"/>
  <c r="AZ17" i="6"/>
  <c r="BA17" i="6"/>
  <c r="BB17" i="6"/>
  <c r="BD17" i="6"/>
  <c r="AW18" i="6"/>
  <c r="AZ18" i="6"/>
  <c r="BA18" i="6"/>
  <c r="BB18" i="6"/>
  <c r="BD18" i="6"/>
  <c r="AW19" i="6"/>
  <c r="AZ19" i="6"/>
  <c r="BA19" i="6"/>
  <c r="BB19" i="6"/>
  <c r="BD19" i="6"/>
  <c r="AW20" i="6"/>
  <c r="AZ20" i="6"/>
  <c r="BA20" i="6"/>
  <c r="BB20" i="6"/>
  <c r="BD20" i="6"/>
  <c r="AW21" i="6"/>
  <c r="AZ21" i="6"/>
  <c r="BA21" i="6"/>
  <c r="BB21" i="6"/>
  <c r="BD21" i="6"/>
  <c r="AW22" i="6"/>
  <c r="AZ22" i="6"/>
  <c r="BA22" i="6"/>
  <c r="BB22" i="6"/>
  <c r="BD22" i="6"/>
  <c r="AW23" i="6"/>
  <c r="AZ23" i="6"/>
  <c r="BA23" i="6"/>
  <c r="BB23" i="6"/>
  <c r="BD23" i="6"/>
  <c r="AW24" i="6"/>
  <c r="AZ24" i="6"/>
  <c r="BA24" i="6"/>
  <c r="BB24" i="6"/>
  <c r="BD24" i="6"/>
  <c r="AW25" i="6"/>
  <c r="AZ25" i="6"/>
  <c r="BA25" i="6"/>
  <c r="BB25" i="6"/>
  <c r="BD25" i="6"/>
  <c r="AW26" i="6"/>
  <c r="AZ26" i="6"/>
  <c r="BA26" i="6"/>
  <c r="BB26" i="6"/>
  <c r="BD26" i="6"/>
  <c r="AW27" i="6"/>
  <c r="AZ27" i="6"/>
  <c r="BA27" i="6"/>
  <c r="BB27" i="6"/>
  <c r="BD27" i="6"/>
  <c r="AW28" i="6"/>
  <c r="AZ28" i="6"/>
  <c r="BA28" i="6"/>
  <c r="BB28" i="6"/>
  <c r="BD28" i="6"/>
  <c r="AW29" i="6"/>
  <c r="AZ29" i="6"/>
  <c r="BA29" i="6"/>
  <c r="BB29" i="6"/>
  <c r="BD29" i="6"/>
  <c r="AW30" i="6"/>
  <c r="AZ30" i="6"/>
  <c r="BA30" i="6"/>
  <c r="BB30" i="6"/>
  <c r="BD30" i="6"/>
  <c r="AW31" i="6"/>
  <c r="AZ31" i="6"/>
  <c r="BA31" i="6"/>
  <c r="BB31" i="6"/>
  <c r="BD31" i="6"/>
  <c r="AW32" i="6"/>
  <c r="AZ32" i="6"/>
  <c r="BA32" i="6"/>
  <c r="BB32" i="6"/>
  <c r="BD32" i="6"/>
  <c r="AW33" i="6"/>
  <c r="AZ33" i="6"/>
  <c r="BA33" i="6"/>
  <c r="BB33" i="6"/>
  <c r="BD33" i="6"/>
  <c r="AW34" i="6"/>
  <c r="AZ34" i="6"/>
  <c r="BA34" i="6"/>
  <c r="BB34" i="6"/>
  <c r="BD34" i="6"/>
  <c r="AW35" i="6"/>
  <c r="AZ35" i="6"/>
  <c r="BA35" i="6"/>
  <c r="BB35" i="6"/>
  <c r="BD35" i="6"/>
  <c r="AW36" i="6"/>
  <c r="AZ36" i="6"/>
  <c r="BA36" i="6"/>
  <c r="BB36" i="6"/>
  <c r="BD36" i="6"/>
  <c r="AW37" i="6"/>
  <c r="AZ37" i="6"/>
  <c r="BA37" i="6"/>
  <c r="BB37" i="6"/>
  <c r="BD37" i="6"/>
  <c r="AW38" i="6"/>
  <c r="AZ38" i="6"/>
  <c r="BA38" i="6"/>
  <c r="BB38" i="6"/>
  <c r="BD38" i="6"/>
  <c r="AW39" i="6"/>
  <c r="AZ39" i="6"/>
  <c r="BA39" i="6"/>
  <c r="BB39" i="6"/>
  <c r="BD39" i="6"/>
  <c r="AW40" i="6"/>
  <c r="AZ40" i="6"/>
  <c r="BA40" i="6"/>
  <c r="BB40" i="6"/>
  <c r="BD40" i="6"/>
  <c r="AW41" i="6"/>
  <c r="AZ41" i="6"/>
  <c r="BA41" i="6"/>
  <c r="BB41" i="6"/>
  <c r="BD41" i="6"/>
  <c r="AW42" i="6"/>
  <c r="AZ42" i="6"/>
  <c r="BA42" i="6"/>
  <c r="BB42" i="6"/>
  <c r="BD42" i="6"/>
  <c r="AW43" i="6"/>
  <c r="AZ43" i="6"/>
  <c r="BA43" i="6"/>
  <c r="BB43" i="6"/>
  <c r="BD43" i="6"/>
  <c r="AW44" i="6"/>
  <c r="AZ44" i="6"/>
  <c r="BA44" i="6"/>
  <c r="BB44" i="6"/>
  <c r="BD44" i="6"/>
  <c r="AW45" i="6"/>
  <c r="AZ45" i="6"/>
  <c r="BA45" i="6"/>
  <c r="BB45" i="6"/>
  <c r="BD45" i="6"/>
  <c r="AW46" i="6"/>
  <c r="AZ46" i="6"/>
  <c r="BA46" i="6"/>
  <c r="BB46" i="6"/>
  <c r="BD46" i="6"/>
  <c r="AW47" i="6"/>
  <c r="AZ47" i="6"/>
  <c r="BA47" i="6"/>
  <c r="BB47" i="6"/>
  <c r="BD47" i="6"/>
  <c r="AW48" i="6"/>
  <c r="AZ48" i="6"/>
  <c r="BA48" i="6"/>
  <c r="BB48" i="6"/>
  <c r="BD48" i="6"/>
  <c r="AW49" i="6"/>
  <c r="AZ49" i="6"/>
  <c r="BA49" i="6"/>
  <c r="BB49" i="6"/>
  <c r="BD49" i="6"/>
  <c r="AW50" i="6"/>
  <c r="AZ50" i="6"/>
  <c r="BA50" i="6"/>
  <c r="BB50" i="6"/>
  <c r="BD50" i="6"/>
  <c r="AW51" i="6"/>
  <c r="AZ51" i="6"/>
  <c r="BA51" i="6"/>
  <c r="BB51" i="6"/>
  <c r="BD51" i="6"/>
  <c r="AW52" i="6"/>
  <c r="AZ52" i="6"/>
  <c r="BA52" i="6"/>
  <c r="BB52" i="6"/>
  <c r="BD52" i="6"/>
  <c r="AW53" i="6"/>
  <c r="AZ53" i="6"/>
  <c r="BA53" i="6"/>
  <c r="BB53" i="6"/>
  <c r="BD53" i="6"/>
  <c r="AW54" i="6"/>
  <c r="AZ54" i="6"/>
  <c r="BA54" i="6"/>
  <c r="BB54" i="6"/>
  <c r="BD54" i="6"/>
  <c r="AW55" i="6"/>
  <c r="AZ55" i="6"/>
  <c r="BA55" i="6"/>
  <c r="BB55" i="6"/>
  <c r="BD55" i="6"/>
  <c r="AW56" i="6"/>
  <c r="AZ56" i="6"/>
  <c r="BA56" i="6"/>
  <c r="BB56" i="6"/>
  <c r="BD56" i="6"/>
  <c r="AW57" i="6"/>
  <c r="AZ57" i="6"/>
  <c r="BA57" i="6"/>
  <c r="BB57" i="6"/>
  <c r="BD57" i="6"/>
  <c r="AW58" i="6"/>
  <c r="AZ58" i="6"/>
  <c r="BA58" i="6"/>
  <c r="BB58" i="6"/>
  <c r="BD58" i="6"/>
  <c r="AW59" i="6"/>
  <c r="AZ59" i="6"/>
  <c r="BA59" i="6"/>
  <c r="BB59" i="6"/>
  <c r="BD59" i="6"/>
  <c r="AW60" i="6"/>
  <c r="AZ60" i="6"/>
  <c r="BA60" i="6"/>
  <c r="BB60" i="6"/>
  <c r="BD60" i="6"/>
  <c r="AW61" i="6"/>
  <c r="AZ61" i="6"/>
  <c r="BA61" i="6"/>
  <c r="BB61" i="6"/>
  <c r="BD61" i="6"/>
  <c r="AW62" i="6"/>
  <c r="AZ62" i="6"/>
  <c r="BA62" i="6"/>
  <c r="BB62" i="6"/>
  <c r="BD62" i="6"/>
  <c r="AW63" i="6"/>
  <c r="AZ63" i="6"/>
  <c r="BA63" i="6"/>
  <c r="BB63" i="6"/>
  <c r="BD63" i="6"/>
  <c r="AW64" i="6"/>
  <c r="AZ64" i="6"/>
  <c r="BA64" i="6"/>
  <c r="BB64" i="6"/>
  <c r="BD64" i="6"/>
  <c r="AW65" i="6"/>
  <c r="AZ65" i="6"/>
  <c r="BA65" i="6"/>
  <c r="BB65" i="6"/>
  <c r="BD65" i="6"/>
  <c r="AW66" i="6"/>
  <c r="AZ66" i="6"/>
  <c r="BA66" i="6"/>
  <c r="BB66" i="6"/>
  <c r="BD66" i="6"/>
  <c r="AW67" i="6"/>
  <c r="AZ67" i="6"/>
  <c r="BA67" i="6"/>
  <c r="BB67" i="6"/>
  <c r="BD67" i="6"/>
  <c r="AW68" i="6"/>
  <c r="AZ68" i="6"/>
  <c r="BA68" i="6"/>
  <c r="BB68" i="6"/>
  <c r="BD68" i="6"/>
  <c r="AW69" i="6"/>
  <c r="AZ69" i="6"/>
  <c r="BA69" i="6"/>
  <c r="BB69" i="6"/>
  <c r="BD69" i="6"/>
  <c r="AW70" i="6"/>
  <c r="AZ70" i="6"/>
  <c r="BA70" i="6"/>
  <c r="BB70" i="6"/>
  <c r="BD70" i="6"/>
  <c r="AW71" i="6"/>
  <c r="AZ71" i="6"/>
  <c r="BA71" i="6"/>
  <c r="BB71" i="6"/>
  <c r="BD71" i="6"/>
  <c r="AW72" i="6"/>
  <c r="AZ72" i="6"/>
  <c r="BA72" i="6"/>
  <c r="BB72" i="6"/>
  <c r="BD72" i="6"/>
  <c r="AW73" i="6"/>
  <c r="AZ73" i="6"/>
  <c r="BA73" i="6"/>
  <c r="BB73" i="6"/>
  <c r="BD73" i="6"/>
  <c r="AW74" i="6"/>
  <c r="AZ74" i="6"/>
  <c r="BA74" i="6"/>
  <c r="BB74" i="6"/>
  <c r="BD74" i="6"/>
  <c r="AW75" i="6"/>
  <c r="AZ75" i="6"/>
  <c r="BA75" i="6"/>
  <c r="BB75" i="6"/>
  <c r="BD75" i="6"/>
  <c r="AW76" i="6"/>
  <c r="AZ76" i="6"/>
  <c r="BA76" i="6"/>
  <c r="BB76" i="6"/>
  <c r="BD76" i="6"/>
  <c r="AW77" i="6"/>
  <c r="AZ77" i="6"/>
  <c r="BA77" i="6"/>
  <c r="BB77" i="6"/>
  <c r="BD77" i="6"/>
  <c r="AW78" i="6"/>
  <c r="AZ78" i="6"/>
  <c r="BA78" i="6"/>
  <c r="BB78" i="6"/>
  <c r="BD78" i="6"/>
  <c r="AW79" i="6"/>
  <c r="AZ79" i="6"/>
  <c r="BA79" i="6"/>
  <c r="BB79" i="6"/>
  <c r="BD79" i="6"/>
  <c r="AW80" i="6"/>
  <c r="AZ80" i="6"/>
  <c r="BA80" i="6"/>
  <c r="BB80" i="6"/>
  <c r="BD80" i="6"/>
  <c r="AW81" i="6"/>
  <c r="AZ81" i="6"/>
  <c r="BA81" i="6"/>
  <c r="BB81" i="6"/>
  <c r="BD81" i="6"/>
  <c r="AW82" i="6"/>
  <c r="AZ82" i="6"/>
  <c r="BA82" i="6"/>
  <c r="BB82" i="6"/>
  <c r="BD82" i="6"/>
  <c r="AW83" i="6"/>
  <c r="AZ83" i="6"/>
  <c r="BA83" i="6"/>
  <c r="BB83" i="6"/>
  <c r="BD83" i="6"/>
  <c r="AW84" i="6"/>
  <c r="AZ84" i="6"/>
  <c r="BA84" i="6"/>
  <c r="BB84" i="6"/>
  <c r="BD84" i="6"/>
  <c r="AW85" i="6"/>
  <c r="AZ85" i="6"/>
  <c r="BA85" i="6"/>
  <c r="BB85" i="6"/>
  <c r="BD85" i="6"/>
  <c r="AW86" i="6"/>
  <c r="AZ86" i="6"/>
  <c r="BA86" i="6"/>
  <c r="BB86" i="6"/>
  <c r="BD86" i="6"/>
  <c r="AW87" i="6"/>
  <c r="AZ87" i="6"/>
  <c r="BA87" i="6"/>
  <c r="BB87" i="6"/>
  <c r="BD87" i="6"/>
  <c r="AW88" i="6"/>
  <c r="AZ88" i="6"/>
  <c r="BA88" i="6"/>
  <c r="BB88" i="6"/>
  <c r="BD88" i="6"/>
  <c r="AW89" i="6"/>
  <c r="AZ89" i="6"/>
  <c r="BA89" i="6"/>
  <c r="BB89" i="6"/>
  <c r="BD89" i="6"/>
  <c r="AW90" i="6"/>
  <c r="AZ90" i="6"/>
  <c r="BA90" i="6"/>
  <c r="BB90" i="6"/>
  <c r="BD90" i="6"/>
  <c r="AW91" i="6"/>
  <c r="AZ91" i="6"/>
  <c r="BA91" i="6"/>
  <c r="BB91" i="6"/>
  <c r="BD91" i="6"/>
  <c r="AW92" i="6"/>
  <c r="AZ92" i="6"/>
  <c r="BA92" i="6"/>
  <c r="BB92" i="6"/>
  <c r="BD92" i="6"/>
  <c r="AW93" i="6"/>
  <c r="AZ93" i="6"/>
  <c r="BA93" i="6"/>
  <c r="BB93" i="6"/>
  <c r="BD93" i="6"/>
  <c r="AW94" i="6"/>
  <c r="AZ94" i="6"/>
  <c r="BA94" i="6"/>
  <c r="BB94" i="6"/>
  <c r="BD94" i="6"/>
  <c r="AW95" i="6"/>
  <c r="AZ95" i="6"/>
  <c r="BA95" i="6"/>
  <c r="BB95" i="6"/>
  <c r="BD95" i="6"/>
  <c r="AW96" i="6"/>
  <c r="AZ96" i="6"/>
  <c r="BA96" i="6"/>
  <c r="BB96" i="6"/>
  <c r="BD96" i="6"/>
  <c r="AW97" i="6"/>
  <c r="AZ97" i="6"/>
  <c r="BA97" i="6"/>
  <c r="BB97" i="6"/>
  <c r="BD97" i="6"/>
  <c r="AW98" i="6"/>
  <c r="AZ98" i="6"/>
  <c r="BA98" i="6"/>
  <c r="BB98" i="6"/>
  <c r="BD98" i="6"/>
  <c r="AW99" i="6"/>
  <c r="AZ99" i="6"/>
  <c r="BA99" i="6"/>
  <c r="BB99" i="6"/>
  <c r="BD99" i="6"/>
  <c r="AW100" i="6"/>
  <c r="AZ100" i="6"/>
  <c r="BA100" i="6"/>
  <c r="BB100" i="6"/>
  <c r="BD100" i="6"/>
  <c r="AW101" i="6"/>
  <c r="AZ101" i="6"/>
  <c r="BA101" i="6"/>
  <c r="BB101" i="6"/>
  <c r="BD101" i="6"/>
  <c r="AW102" i="6"/>
  <c r="AZ102" i="6"/>
  <c r="BA102" i="6"/>
  <c r="BB102" i="6"/>
  <c r="BD102" i="6"/>
  <c r="AW103" i="6"/>
  <c r="AZ103" i="6"/>
  <c r="BA103" i="6"/>
  <c r="BB103" i="6"/>
  <c r="BD103" i="6"/>
  <c r="AW104" i="6"/>
  <c r="AZ104" i="6"/>
  <c r="BA104" i="6"/>
  <c r="BB104" i="6"/>
  <c r="BD104" i="6"/>
  <c r="AW105" i="6"/>
  <c r="AZ105" i="6"/>
  <c r="BA105" i="6"/>
  <c r="BB105" i="6"/>
  <c r="BD105" i="6"/>
  <c r="AW106" i="6"/>
  <c r="AZ106" i="6"/>
  <c r="BA106" i="6"/>
  <c r="BB106" i="6"/>
  <c r="BD106" i="6"/>
  <c r="AW107" i="6"/>
  <c r="AZ107" i="6"/>
  <c r="BA107" i="6"/>
  <c r="BB107" i="6"/>
  <c r="BD107" i="6"/>
  <c r="AW108" i="6"/>
  <c r="AZ108" i="6"/>
  <c r="BA108" i="6"/>
  <c r="BB108" i="6"/>
  <c r="BD108" i="6"/>
  <c r="AW109" i="6"/>
  <c r="AZ109" i="6"/>
  <c r="BA109" i="6"/>
  <c r="BB109" i="6"/>
  <c r="BD109" i="6"/>
  <c r="AW110" i="6"/>
  <c r="AZ110" i="6"/>
  <c r="BA110" i="6"/>
  <c r="BB110" i="6"/>
  <c r="BD110" i="6"/>
  <c r="AW111" i="6"/>
  <c r="AZ111" i="6"/>
  <c r="BA111" i="6"/>
  <c r="BB111" i="6"/>
  <c r="BD111" i="6"/>
  <c r="AW112" i="6"/>
  <c r="AZ112" i="6"/>
  <c r="BA112" i="6"/>
  <c r="BB112" i="6"/>
  <c r="BD112" i="6"/>
  <c r="AW113" i="6"/>
  <c r="AZ113" i="6"/>
  <c r="BA113" i="6"/>
  <c r="BB113" i="6"/>
  <c r="BD113" i="6"/>
  <c r="AW114" i="6"/>
  <c r="AZ114" i="6"/>
  <c r="BA114" i="6"/>
  <c r="BB114" i="6"/>
  <c r="BD114" i="6"/>
  <c r="AW115" i="6"/>
  <c r="AZ115" i="6"/>
  <c r="BA115" i="6"/>
  <c r="BB115" i="6"/>
  <c r="BD115" i="6"/>
  <c r="AW116" i="6"/>
  <c r="AZ116" i="6"/>
  <c r="BA116" i="6"/>
  <c r="BB116" i="6"/>
  <c r="BD116" i="6"/>
  <c r="AW117" i="6"/>
  <c r="AZ117" i="6"/>
  <c r="BA117" i="6"/>
  <c r="BB117" i="6"/>
  <c r="BD117" i="6"/>
  <c r="AW118" i="6"/>
  <c r="AZ118" i="6"/>
  <c r="BA118" i="6"/>
  <c r="BB118" i="6"/>
  <c r="BD118" i="6"/>
  <c r="AW119" i="6"/>
  <c r="AZ119" i="6"/>
  <c r="BA119" i="6"/>
  <c r="BB119" i="6"/>
  <c r="BD119" i="6"/>
  <c r="AW120" i="6"/>
  <c r="AZ120" i="6"/>
  <c r="BA120" i="6"/>
  <c r="BB120" i="6"/>
  <c r="BD120" i="6"/>
  <c r="AW121" i="6"/>
  <c r="AZ121" i="6"/>
  <c r="BA121" i="6"/>
  <c r="BB121" i="6"/>
  <c r="BD121" i="6"/>
  <c r="AW122" i="6"/>
  <c r="AZ122" i="6"/>
  <c r="BA122" i="6"/>
  <c r="BB122" i="6"/>
  <c r="BD122" i="6"/>
  <c r="AW123" i="6"/>
  <c r="AZ123" i="6"/>
  <c r="BA123" i="6"/>
  <c r="BB123" i="6"/>
  <c r="BD123" i="6"/>
  <c r="AW124" i="6"/>
  <c r="AZ124" i="6"/>
  <c r="BA124" i="6"/>
  <c r="BB124" i="6"/>
  <c r="BD124" i="6"/>
  <c r="AW125" i="6"/>
  <c r="AZ125" i="6"/>
  <c r="BA125" i="6"/>
  <c r="BB125" i="6"/>
  <c r="BD125" i="6"/>
  <c r="AW126" i="6"/>
  <c r="AZ126" i="6"/>
  <c r="BA126" i="6"/>
  <c r="BB126" i="6"/>
  <c r="BD126" i="6"/>
  <c r="AW127" i="6"/>
  <c r="AZ127" i="6"/>
  <c r="BA127" i="6"/>
  <c r="BB127" i="6"/>
  <c r="BD127" i="6"/>
  <c r="AW128" i="6"/>
  <c r="AZ128" i="6"/>
  <c r="BA128" i="6"/>
  <c r="BB128" i="6"/>
  <c r="BD128" i="6"/>
  <c r="AW129" i="6"/>
  <c r="AZ129" i="6"/>
  <c r="BA129" i="6"/>
  <c r="BB129" i="6"/>
  <c r="BD129" i="6"/>
  <c r="AW130" i="6"/>
  <c r="AZ130" i="6"/>
  <c r="BA130" i="6"/>
  <c r="BB130" i="6"/>
  <c r="BD130" i="6"/>
  <c r="AW131" i="6"/>
  <c r="AZ131" i="6"/>
  <c r="BA131" i="6"/>
  <c r="BB131" i="6"/>
  <c r="BD131" i="6"/>
  <c r="AW132" i="6"/>
  <c r="AZ132" i="6"/>
  <c r="BA132" i="6"/>
  <c r="BB132" i="6"/>
  <c r="BD132" i="6"/>
  <c r="AW133" i="6"/>
  <c r="AZ133" i="6"/>
  <c r="BA133" i="6"/>
  <c r="BB133" i="6"/>
  <c r="BD133" i="6"/>
  <c r="AW134" i="6"/>
  <c r="AZ134" i="6"/>
  <c r="BA134" i="6"/>
  <c r="BB134" i="6"/>
  <c r="BD134" i="6"/>
  <c r="AW135" i="6"/>
  <c r="AZ135" i="6"/>
  <c r="BA135" i="6"/>
  <c r="BB135" i="6"/>
  <c r="BD135" i="6"/>
  <c r="AW136" i="6"/>
  <c r="AZ136" i="6"/>
  <c r="BA136" i="6"/>
  <c r="BB136" i="6"/>
  <c r="BD136" i="6"/>
  <c r="AW137" i="6"/>
  <c r="AZ137" i="6"/>
  <c r="BA137" i="6"/>
  <c r="BB137" i="6"/>
  <c r="BD137" i="6"/>
  <c r="AW138" i="6"/>
  <c r="AZ138" i="6"/>
  <c r="BA138" i="6"/>
  <c r="BB138" i="6"/>
  <c r="BD138" i="6"/>
  <c r="AW139" i="6"/>
  <c r="AZ139" i="6"/>
  <c r="BA139" i="6"/>
  <c r="BB139" i="6"/>
  <c r="BD139" i="6"/>
  <c r="AW140" i="6"/>
  <c r="AZ140" i="6"/>
  <c r="BA140" i="6"/>
  <c r="BB140" i="6"/>
  <c r="BD140" i="6"/>
  <c r="AW141" i="6"/>
  <c r="AZ141" i="6"/>
  <c r="BA141" i="6"/>
  <c r="BB141" i="6"/>
  <c r="BD141" i="6"/>
  <c r="AW142" i="6"/>
  <c r="AZ142" i="6"/>
  <c r="BA142" i="6"/>
  <c r="BB142" i="6"/>
  <c r="BD142" i="6"/>
  <c r="AW143" i="6"/>
  <c r="AZ143" i="6"/>
  <c r="BA143" i="6"/>
  <c r="BB143" i="6"/>
  <c r="BD143" i="6"/>
  <c r="AW144" i="6"/>
  <c r="AZ144" i="6"/>
  <c r="BA144" i="6"/>
  <c r="BB144" i="6"/>
  <c r="BD144" i="6"/>
  <c r="AW145" i="6"/>
  <c r="AZ145" i="6"/>
  <c r="BA145" i="6"/>
  <c r="BB145" i="6"/>
  <c r="BD145" i="6"/>
  <c r="AW146" i="6"/>
  <c r="AZ146" i="6"/>
  <c r="BA146" i="6"/>
  <c r="BB146" i="6"/>
  <c r="BD146" i="6"/>
  <c r="AW147" i="6"/>
  <c r="AZ147" i="6"/>
  <c r="BA147" i="6"/>
  <c r="BB147" i="6"/>
  <c r="BD147" i="6"/>
  <c r="AW148" i="6"/>
  <c r="AZ148" i="6"/>
  <c r="BA148" i="6"/>
  <c r="BB148" i="6"/>
  <c r="BD148" i="6"/>
  <c r="AW149" i="6"/>
  <c r="AZ149" i="6"/>
  <c r="BA149" i="6"/>
  <c r="BB149" i="6"/>
  <c r="BD149" i="6"/>
  <c r="AW150" i="6"/>
  <c r="AZ150" i="6"/>
  <c r="BA150" i="6"/>
  <c r="BB150" i="6"/>
  <c r="BD150" i="6"/>
  <c r="AW151" i="6"/>
  <c r="AZ151" i="6"/>
  <c r="BA151" i="6"/>
  <c r="BB151" i="6"/>
  <c r="BD151" i="6"/>
  <c r="AW152" i="6"/>
  <c r="AZ152" i="6"/>
  <c r="BA152" i="6"/>
  <c r="BB152" i="6"/>
  <c r="BD152" i="6"/>
  <c r="AW153" i="6"/>
  <c r="AZ153" i="6"/>
  <c r="BA153" i="6"/>
  <c r="BB153" i="6"/>
  <c r="BD153" i="6"/>
  <c r="AW154" i="6"/>
  <c r="AZ154" i="6"/>
  <c r="BA154" i="6"/>
  <c r="BB154" i="6"/>
  <c r="BD154" i="6"/>
  <c r="AW155" i="6"/>
  <c r="AZ155" i="6"/>
  <c r="BA155" i="6"/>
  <c r="BB155" i="6"/>
  <c r="BD155" i="6"/>
  <c r="AW156" i="6"/>
  <c r="AZ156" i="6"/>
  <c r="BA156" i="6"/>
  <c r="BB156" i="6"/>
  <c r="BD156" i="6"/>
  <c r="AW157" i="6"/>
  <c r="AZ157" i="6"/>
  <c r="BA157" i="6"/>
  <c r="BB157" i="6"/>
  <c r="BD157" i="6"/>
  <c r="AW158" i="6"/>
  <c r="AZ158" i="6"/>
  <c r="BA158" i="6"/>
  <c r="BB158" i="6"/>
  <c r="BD158" i="6"/>
  <c r="AW159" i="6"/>
  <c r="AZ159" i="6"/>
  <c r="BA159" i="6"/>
  <c r="BB159" i="6"/>
  <c r="BD159" i="6"/>
  <c r="AW160" i="6"/>
  <c r="AZ160" i="6"/>
  <c r="BA160" i="6"/>
  <c r="BB160" i="6"/>
  <c r="BD160" i="6"/>
  <c r="AW161" i="6"/>
  <c r="AZ161" i="6"/>
  <c r="BA161" i="6"/>
  <c r="BB161" i="6"/>
  <c r="BD161" i="6"/>
  <c r="AW162" i="6"/>
  <c r="AZ162" i="6"/>
  <c r="BA162" i="6"/>
  <c r="BB162" i="6"/>
  <c r="BD162" i="6"/>
  <c r="AW163" i="6"/>
  <c r="AZ163" i="6"/>
  <c r="BA163" i="6"/>
  <c r="BB163" i="6"/>
  <c r="BD163" i="6"/>
  <c r="AW164" i="6"/>
  <c r="AZ164" i="6"/>
  <c r="BA164" i="6"/>
  <c r="BB164" i="6"/>
  <c r="BD164" i="6"/>
  <c r="AW165" i="6"/>
  <c r="AZ165" i="6"/>
  <c r="BA165" i="6"/>
  <c r="BB165" i="6"/>
  <c r="BD165" i="6"/>
  <c r="AW166" i="6"/>
  <c r="AZ166" i="6"/>
  <c r="BA166" i="6"/>
  <c r="BB166" i="6"/>
  <c r="BD166" i="6"/>
  <c r="AW167" i="6"/>
  <c r="AZ167" i="6"/>
  <c r="BA167" i="6"/>
  <c r="BB167" i="6"/>
  <c r="BD167" i="6"/>
  <c r="AW168" i="6"/>
  <c r="AZ168" i="6"/>
  <c r="BA168" i="6"/>
  <c r="BB168" i="6"/>
  <c r="BD168" i="6"/>
  <c r="AW169" i="6"/>
  <c r="AZ169" i="6"/>
  <c r="BA169" i="6"/>
  <c r="BB169" i="6"/>
  <c r="BD169" i="6"/>
  <c r="AW170" i="6"/>
  <c r="AZ170" i="6"/>
  <c r="BA170" i="6"/>
  <c r="BB170" i="6"/>
  <c r="BD170" i="6"/>
  <c r="AA4" i="6"/>
  <c r="C1" i="6"/>
  <c r="D1" i="6"/>
  <c r="AD4" i="6"/>
  <c r="AG4" i="6"/>
  <c r="AA5" i="6"/>
  <c r="AD5" i="6"/>
  <c r="AG5" i="6"/>
  <c r="AA6" i="6"/>
  <c r="AD6" i="6"/>
  <c r="AG6" i="6"/>
  <c r="AA7" i="6"/>
  <c r="AD7" i="6"/>
  <c r="AG7" i="6"/>
  <c r="AA8" i="6"/>
  <c r="AD8" i="6"/>
  <c r="AG8" i="6"/>
  <c r="AA9" i="6"/>
  <c r="AD9" i="6"/>
  <c r="AG9" i="6"/>
  <c r="AA10" i="6"/>
  <c r="AD10" i="6"/>
  <c r="AG10" i="6"/>
  <c r="AA11" i="6"/>
  <c r="AD11" i="6"/>
  <c r="AG11" i="6"/>
  <c r="AA12" i="6"/>
  <c r="AD12" i="6"/>
  <c r="AG12" i="6"/>
  <c r="AA13" i="6"/>
  <c r="AD13" i="6"/>
  <c r="AG13" i="6"/>
  <c r="AA14" i="6"/>
  <c r="AD14" i="6"/>
  <c r="AG14" i="6"/>
  <c r="AA15" i="6"/>
  <c r="AD15" i="6"/>
  <c r="AG15" i="6"/>
  <c r="AA16" i="6"/>
  <c r="AD16" i="6"/>
  <c r="AG16" i="6"/>
  <c r="AA17" i="6"/>
  <c r="AD17" i="6"/>
  <c r="AG17" i="6"/>
  <c r="AA18" i="6"/>
  <c r="AD18" i="6"/>
  <c r="AG18" i="6"/>
  <c r="AA19" i="6"/>
  <c r="AD19" i="6"/>
  <c r="AG19" i="6"/>
  <c r="AA20" i="6"/>
  <c r="AD20" i="6"/>
  <c r="AG20" i="6"/>
  <c r="AA21" i="6"/>
  <c r="AD21" i="6"/>
  <c r="AG21" i="6"/>
  <c r="AA22" i="6"/>
  <c r="AD22" i="6"/>
  <c r="AG22" i="6"/>
  <c r="AA23" i="6"/>
  <c r="AD23" i="6"/>
  <c r="AG23" i="6"/>
  <c r="AA24" i="6"/>
  <c r="AD24" i="6"/>
  <c r="AG24" i="6"/>
  <c r="AA25" i="6"/>
  <c r="AD25" i="6"/>
  <c r="AG25" i="6"/>
  <c r="AA26" i="6"/>
  <c r="AD26" i="6"/>
  <c r="AG26" i="6"/>
  <c r="AA27" i="6"/>
  <c r="AD27" i="6"/>
  <c r="AG27" i="6"/>
  <c r="AA28" i="6"/>
  <c r="AD28" i="6"/>
  <c r="AG28" i="6"/>
  <c r="AA29" i="6"/>
  <c r="AD29" i="6"/>
  <c r="AG29" i="6"/>
  <c r="AA30" i="6"/>
  <c r="AD30" i="6"/>
  <c r="AG30" i="6"/>
  <c r="AA31" i="6"/>
  <c r="AD31" i="6"/>
  <c r="AG31" i="6"/>
  <c r="AA32" i="6"/>
  <c r="AD32" i="6"/>
  <c r="AG32" i="6"/>
  <c r="AA33" i="6"/>
  <c r="AD33" i="6"/>
  <c r="AG33" i="6"/>
  <c r="AA34" i="6"/>
  <c r="AD34" i="6"/>
  <c r="AG34" i="6"/>
  <c r="AA35" i="6"/>
  <c r="AD35" i="6"/>
  <c r="AG35" i="6"/>
  <c r="AA36" i="6"/>
  <c r="AD36" i="6"/>
  <c r="AG36" i="6"/>
  <c r="AA37" i="6"/>
  <c r="AD37" i="6"/>
  <c r="AG37" i="6"/>
  <c r="AA38" i="6"/>
  <c r="AD38" i="6"/>
  <c r="AG38" i="6"/>
  <c r="AA39" i="6"/>
  <c r="AD39" i="6"/>
  <c r="AG39" i="6"/>
  <c r="AA40" i="6"/>
  <c r="AD40" i="6"/>
  <c r="AG40" i="6"/>
  <c r="AA41" i="6"/>
  <c r="AD41" i="6"/>
  <c r="AG41" i="6"/>
  <c r="AA42" i="6"/>
  <c r="AD42" i="6"/>
  <c r="AG42" i="6"/>
  <c r="AA43" i="6"/>
  <c r="AD43" i="6"/>
  <c r="AG43" i="6"/>
  <c r="AA44" i="6"/>
  <c r="AD44" i="6"/>
  <c r="AG44" i="6"/>
  <c r="AA45" i="6"/>
  <c r="AD45" i="6"/>
  <c r="AG45" i="6"/>
  <c r="AA46" i="6"/>
  <c r="AD46" i="6"/>
  <c r="AG46" i="6"/>
  <c r="AA47" i="6"/>
  <c r="AD47" i="6"/>
  <c r="AG47" i="6"/>
  <c r="AA48" i="6"/>
  <c r="AD48" i="6"/>
  <c r="AG48" i="6"/>
  <c r="AA49" i="6"/>
  <c r="AD49" i="6"/>
  <c r="AG49" i="6"/>
  <c r="AA50" i="6"/>
  <c r="AD50" i="6"/>
  <c r="AG50" i="6"/>
  <c r="AA51" i="6"/>
  <c r="AD51" i="6"/>
  <c r="AG51" i="6"/>
  <c r="AA52" i="6"/>
  <c r="AD52" i="6"/>
  <c r="AG52" i="6"/>
  <c r="AA53" i="6"/>
  <c r="AD53" i="6"/>
  <c r="AG53" i="6"/>
  <c r="AA54" i="6"/>
  <c r="AD54" i="6"/>
  <c r="AG54" i="6"/>
  <c r="AA55" i="6"/>
  <c r="AD55" i="6"/>
  <c r="AG55" i="6"/>
  <c r="AA56" i="6"/>
  <c r="AD56" i="6"/>
  <c r="AG56" i="6"/>
  <c r="AA57" i="6"/>
  <c r="AD57" i="6"/>
  <c r="AG57" i="6"/>
  <c r="AA58" i="6"/>
  <c r="AD58" i="6"/>
  <c r="AG58" i="6"/>
  <c r="AA59" i="6"/>
  <c r="AD59" i="6"/>
  <c r="AG59" i="6"/>
  <c r="AA60" i="6"/>
  <c r="AD60" i="6"/>
  <c r="AG60" i="6"/>
  <c r="AA61" i="6"/>
  <c r="AD61" i="6"/>
  <c r="AG61" i="6"/>
  <c r="AA62" i="6"/>
  <c r="AD62" i="6"/>
  <c r="AG62" i="6"/>
  <c r="AA63" i="6"/>
  <c r="AD63" i="6"/>
  <c r="AG63" i="6"/>
  <c r="AA64" i="6"/>
  <c r="AD64" i="6"/>
  <c r="AG64" i="6"/>
  <c r="AA65" i="6"/>
  <c r="AD65" i="6"/>
  <c r="AG65" i="6"/>
  <c r="AA66" i="6"/>
  <c r="AD66" i="6"/>
  <c r="AG66" i="6"/>
  <c r="AA67" i="6"/>
  <c r="AD67" i="6"/>
  <c r="AG67" i="6"/>
  <c r="AA68" i="6"/>
  <c r="AD68" i="6"/>
  <c r="AG68" i="6"/>
  <c r="AA69" i="6"/>
  <c r="AD69" i="6"/>
  <c r="AG69" i="6"/>
  <c r="AA70" i="6"/>
  <c r="AD70" i="6"/>
  <c r="AG70" i="6"/>
  <c r="AA71" i="6"/>
  <c r="AD71" i="6"/>
  <c r="AG71" i="6"/>
  <c r="AA72" i="6"/>
  <c r="AD72" i="6"/>
  <c r="AG72" i="6"/>
  <c r="AA73" i="6"/>
  <c r="AD73" i="6"/>
  <c r="AG73" i="6"/>
  <c r="AA74" i="6"/>
  <c r="AD74" i="6"/>
  <c r="AG74" i="6"/>
  <c r="AA75" i="6"/>
  <c r="AD75" i="6"/>
  <c r="AG75" i="6"/>
  <c r="AA76" i="6"/>
  <c r="AD76" i="6"/>
  <c r="AG76" i="6"/>
  <c r="AA77" i="6"/>
  <c r="AD77" i="6"/>
  <c r="AG77" i="6"/>
  <c r="AA78" i="6"/>
  <c r="AD78" i="6"/>
  <c r="AG78" i="6"/>
  <c r="AA79" i="6"/>
  <c r="AD79" i="6"/>
  <c r="AG79" i="6"/>
  <c r="AA80" i="6"/>
  <c r="AD80" i="6"/>
  <c r="AG80" i="6"/>
  <c r="AA81" i="6"/>
  <c r="AD81" i="6"/>
  <c r="AG81" i="6"/>
  <c r="AA82" i="6"/>
  <c r="AD82" i="6"/>
  <c r="AG82" i="6"/>
  <c r="AA83" i="6"/>
  <c r="AD83" i="6"/>
  <c r="AG83" i="6"/>
  <c r="AA84" i="6"/>
  <c r="AD84" i="6"/>
  <c r="AG84" i="6"/>
  <c r="AA85" i="6"/>
  <c r="AD85" i="6"/>
  <c r="AG85" i="6"/>
  <c r="AA86" i="6"/>
  <c r="AD86" i="6"/>
  <c r="AG86" i="6"/>
  <c r="AA87" i="6"/>
  <c r="AD87" i="6"/>
  <c r="AG87" i="6"/>
  <c r="AA88" i="6"/>
  <c r="AD88" i="6"/>
  <c r="AG88" i="6"/>
  <c r="AA89" i="6"/>
  <c r="AD89" i="6"/>
  <c r="AG89" i="6"/>
  <c r="AA90" i="6"/>
  <c r="AD90" i="6"/>
  <c r="AG90" i="6"/>
  <c r="AA91" i="6"/>
  <c r="AD91" i="6"/>
  <c r="AG91" i="6"/>
  <c r="AA92" i="6"/>
  <c r="AD92" i="6"/>
  <c r="AG92" i="6"/>
  <c r="AA93" i="6"/>
  <c r="AD93" i="6"/>
  <c r="AG93" i="6"/>
  <c r="AA94" i="6"/>
  <c r="AD94" i="6"/>
  <c r="AG94" i="6"/>
  <c r="AA95" i="6"/>
  <c r="AD95" i="6"/>
  <c r="AG95" i="6"/>
  <c r="AA96" i="6"/>
  <c r="AD96" i="6"/>
  <c r="AG96" i="6"/>
  <c r="AA97" i="6"/>
  <c r="AD97" i="6"/>
  <c r="AG97" i="6"/>
  <c r="AA98" i="6"/>
  <c r="AD98" i="6"/>
  <c r="AG98" i="6"/>
  <c r="AA99" i="6"/>
  <c r="AD99" i="6"/>
  <c r="AG99" i="6"/>
  <c r="AA100" i="6"/>
  <c r="AD100" i="6"/>
  <c r="AG100" i="6"/>
  <c r="AA101" i="6"/>
  <c r="AD101" i="6"/>
  <c r="AG101" i="6"/>
  <c r="AA102" i="6"/>
  <c r="AD102" i="6"/>
  <c r="AG102" i="6"/>
  <c r="AA103" i="6"/>
  <c r="AD103" i="6"/>
  <c r="AG103" i="6"/>
  <c r="AA104" i="6"/>
  <c r="AD104" i="6"/>
  <c r="AG104" i="6"/>
  <c r="AA105" i="6"/>
  <c r="AD105" i="6"/>
  <c r="AG105" i="6"/>
  <c r="AA106" i="6"/>
  <c r="AD106" i="6"/>
  <c r="AG106" i="6"/>
  <c r="AA107" i="6"/>
  <c r="AD107" i="6"/>
  <c r="AG107" i="6"/>
  <c r="AA108" i="6"/>
  <c r="AD108" i="6"/>
  <c r="AG108" i="6"/>
  <c r="AA109" i="6"/>
  <c r="AD109" i="6"/>
  <c r="AG109" i="6"/>
  <c r="AA110" i="6"/>
  <c r="AD110" i="6"/>
  <c r="AG110" i="6"/>
  <c r="AA111" i="6"/>
  <c r="AD111" i="6"/>
  <c r="AG111" i="6"/>
  <c r="AA112" i="6"/>
  <c r="AD112" i="6"/>
  <c r="AG112" i="6"/>
  <c r="AA113" i="6"/>
  <c r="AD113" i="6"/>
  <c r="AG113" i="6"/>
  <c r="AA114" i="6"/>
  <c r="AD114" i="6"/>
  <c r="AG114" i="6"/>
  <c r="AA115" i="6"/>
  <c r="AD115" i="6"/>
  <c r="AG115" i="6"/>
  <c r="AA116" i="6"/>
  <c r="AD116" i="6"/>
  <c r="AG116" i="6"/>
  <c r="AA117" i="6"/>
  <c r="AD117" i="6"/>
  <c r="AG117" i="6"/>
  <c r="AA118" i="6"/>
  <c r="AD118" i="6"/>
  <c r="AG118" i="6"/>
  <c r="AA119" i="6"/>
  <c r="AD119" i="6"/>
  <c r="AG119" i="6"/>
  <c r="AA120" i="6"/>
  <c r="AD120" i="6"/>
  <c r="AG120" i="6"/>
  <c r="AA121" i="6"/>
  <c r="AD121" i="6"/>
  <c r="AG121" i="6"/>
  <c r="AA122" i="6"/>
  <c r="AD122" i="6"/>
  <c r="AG122" i="6"/>
  <c r="AA123" i="6"/>
  <c r="AD123" i="6"/>
  <c r="AG123" i="6"/>
  <c r="AA124" i="6"/>
  <c r="AD124" i="6"/>
  <c r="AG124" i="6"/>
  <c r="AA125" i="6"/>
  <c r="AD125" i="6"/>
  <c r="AG125" i="6"/>
  <c r="AA126" i="6"/>
  <c r="AD126" i="6"/>
  <c r="AG126" i="6"/>
  <c r="AA127" i="6"/>
  <c r="AD127" i="6"/>
  <c r="AG127" i="6"/>
  <c r="AA128" i="6"/>
  <c r="AD128" i="6"/>
  <c r="AG128" i="6"/>
  <c r="AA129" i="6"/>
  <c r="AD129" i="6"/>
  <c r="AG129" i="6"/>
  <c r="AA130" i="6"/>
  <c r="AD130" i="6"/>
  <c r="AG130" i="6"/>
  <c r="AA131" i="6"/>
  <c r="AD131" i="6"/>
  <c r="AG131" i="6"/>
  <c r="AA132" i="6"/>
  <c r="AD132" i="6"/>
  <c r="AG132" i="6"/>
  <c r="AA133" i="6"/>
  <c r="AD133" i="6"/>
  <c r="AG133" i="6"/>
  <c r="AA134" i="6"/>
  <c r="AD134" i="6"/>
  <c r="AG134" i="6"/>
  <c r="AA135" i="6"/>
  <c r="AD135" i="6"/>
  <c r="AG135" i="6"/>
  <c r="AA136" i="6"/>
  <c r="AD136" i="6"/>
  <c r="AG136" i="6"/>
  <c r="AA137" i="6"/>
  <c r="AD137" i="6"/>
  <c r="AG137" i="6"/>
  <c r="AA138" i="6"/>
  <c r="AD138" i="6"/>
  <c r="AG138" i="6"/>
  <c r="AA139" i="6"/>
  <c r="AD139" i="6"/>
  <c r="AG139" i="6"/>
  <c r="AA140" i="6"/>
  <c r="AD140" i="6"/>
  <c r="AG140" i="6"/>
  <c r="AA141" i="6"/>
  <c r="AD141" i="6"/>
  <c r="AG141" i="6"/>
  <c r="AA142" i="6"/>
  <c r="AD142" i="6"/>
  <c r="AG142" i="6"/>
  <c r="AA143" i="6"/>
  <c r="AD143" i="6"/>
  <c r="AG143" i="6"/>
  <c r="AA144" i="6"/>
  <c r="AD144" i="6"/>
  <c r="AG144" i="6"/>
  <c r="AA145" i="6"/>
  <c r="AD145" i="6"/>
  <c r="AG145" i="6"/>
  <c r="AA146" i="6"/>
  <c r="AD146" i="6"/>
  <c r="AG146" i="6"/>
  <c r="AA147" i="6"/>
  <c r="AD147" i="6"/>
  <c r="AG147" i="6"/>
  <c r="AA148" i="6"/>
  <c r="AD148" i="6"/>
  <c r="AG148" i="6"/>
  <c r="AA149" i="6"/>
  <c r="AD149" i="6"/>
  <c r="AG149" i="6"/>
  <c r="AA150" i="6"/>
  <c r="AD150" i="6"/>
  <c r="AG150" i="6"/>
  <c r="AA151" i="6"/>
  <c r="AD151" i="6"/>
  <c r="AG151" i="6"/>
  <c r="AA152" i="6"/>
  <c r="AD152" i="6"/>
  <c r="AG152" i="6"/>
  <c r="AA153" i="6"/>
  <c r="AD153" i="6"/>
  <c r="AG153" i="6"/>
  <c r="AA154" i="6"/>
  <c r="AD154" i="6"/>
  <c r="AG154" i="6"/>
  <c r="AA155" i="6"/>
  <c r="AD155" i="6"/>
  <c r="AG155" i="6"/>
  <c r="AA156" i="6"/>
  <c r="AD156" i="6"/>
  <c r="AG156" i="6"/>
  <c r="AA157" i="6"/>
  <c r="AD157" i="6"/>
  <c r="AG157" i="6"/>
  <c r="AA158" i="6"/>
  <c r="AD158" i="6"/>
  <c r="AG158" i="6"/>
  <c r="AA159" i="6"/>
  <c r="AD159" i="6"/>
  <c r="AG159" i="6"/>
  <c r="AA160" i="6"/>
  <c r="AD160" i="6"/>
  <c r="AG160" i="6"/>
  <c r="AA161" i="6"/>
  <c r="AD161" i="6"/>
  <c r="AG161" i="6"/>
  <c r="AA162" i="6"/>
  <c r="AD162" i="6"/>
  <c r="AG162" i="6"/>
  <c r="AA163" i="6"/>
  <c r="AD163" i="6"/>
  <c r="AG163" i="6"/>
  <c r="AA164" i="6"/>
  <c r="AD164" i="6"/>
  <c r="AG164" i="6"/>
  <c r="AA165" i="6"/>
  <c r="AD165" i="6"/>
  <c r="AG165" i="6"/>
  <c r="AA166" i="6"/>
  <c r="AD166" i="6"/>
  <c r="AG166" i="6"/>
  <c r="AA167" i="6"/>
  <c r="AD167" i="6"/>
  <c r="AG167" i="6"/>
  <c r="AA168" i="6"/>
  <c r="AD168" i="6"/>
  <c r="AG168" i="6"/>
  <c r="AA169" i="6"/>
  <c r="AD169" i="6"/>
  <c r="AG169" i="6"/>
  <c r="AA170" i="6"/>
  <c r="AD170" i="6"/>
  <c r="AG170" i="6"/>
  <c r="BD3" i="6"/>
  <c r="BB3" i="6"/>
  <c r="BA3" i="6"/>
  <c r="AZ3" i="6"/>
  <c r="AW3" i="6"/>
  <c r="AG3" i="6"/>
  <c r="AD3" i="6"/>
  <c r="AA3" i="6"/>
  <c r="BI1" i="6"/>
  <c r="BE1" i="6"/>
  <c r="BG1" i="6"/>
  <c r="BM1" i="6"/>
  <c r="AW1" i="6"/>
  <c r="BL1" i="6"/>
  <c r="AZ1" i="6"/>
  <c r="BA1" i="6"/>
  <c r="BB1" i="6"/>
  <c r="BK1" i="6"/>
  <c r="BD1" i="6"/>
  <c r="BJ1" i="6"/>
  <c r="BH1" i="6"/>
  <c r="BC1" i="6"/>
  <c r="AM1" i="6"/>
  <c r="AI1" i="6"/>
  <c r="AK1" i="6"/>
  <c r="AQ1" i="6"/>
  <c r="AA1" i="6"/>
  <c r="AP1" i="6"/>
  <c r="AD1" i="6"/>
  <c r="AE1" i="6"/>
  <c r="AF1" i="6"/>
  <c r="AO1" i="6"/>
  <c r="AH1" i="6"/>
  <c r="AN1" i="6"/>
  <c r="AL1" i="6"/>
  <c r="AG1" i="6"/>
  <c r="Z1" i="6"/>
  <c r="Y1" i="6"/>
  <c r="AV4" i="4"/>
  <c r="B1" i="4"/>
  <c r="C1" i="4"/>
  <c r="AY4" i="4"/>
  <c r="BB4" i="4"/>
  <c r="BC4" i="4"/>
  <c r="BD4" i="4"/>
  <c r="AV5" i="4"/>
  <c r="AY5" i="4"/>
  <c r="BB5" i="4"/>
  <c r="BC5" i="4"/>
  <c r="BD5" i="4"/>
  <c r="AV6" i="4"/>
  <c r="AY6" i="4"/>
  <c r="BB6" i="4"/>
  <c r="BC6" i="4"/>
  <c r="BD6" i="4"/>
  <c r="AV7" i="4"/>
  <c r="AY7" i="4"/>
  <c r="BB7" i="4"/>
  <c r="BC7" i="4"/>
  <c r="BD7" i="4"/>
  <c r="AV8" i="4"/>
  <c r="AY8" i="4"/>
  <c r="BB8" i="4"/>
  <c r="BC8" i="4"/>
  <c r="BD8" i="4"/>
  <c r="AV9" i="4"/>
  <c r="AY9" i="4"/>
  <c r="BB9" i="4"/>
  <c r="BC9" i="4"/>
  <c r="BD9" i="4"/>
  <c r="AV10" i="4"/>
  <c r="AY10" i="4"/>
  <c r="BB10" i="4"/>
  <c r="BC10" i="4"/>
  <c r="BD10" i="4"/>
  <c r="AV11" i="4"/>
  <c r="AY11" i="4"/>
  <c r="BB11" i="4"/>
  <c r="BC11" i="4"/>
  <c r="BD11" i="4"/>
  <c r="AV12" i="4"/>
  <c r="AY12" i="4"/>
  <c r="BB12" i="4"/>
  <c r="BC12" i="4"/>
  <c r="BD12" i="4"/>
  <c r="AV13" i="4"/>
  <c r="AY13" i="4"/>
  <c r="BB13" i="4"/>
  <c r="BC13" i="4"/>
  <c r="BD13" i="4"/>
  <c r="AV14" i="4"/>
  <c r="AY14" i="4"/>
  <c r="BB14" i="4"/>
  <c r="BC14" i="4"/>
  <c r="BD14" i="4"/>
  <c r="AV15" i="4"/>
  <c r="AY15" i="4"/>
  <c r="BB15" i="4"/>
  <c r="BC15" i="4"/>
  <c r="BD15" i="4"/>
  <c r="AV16" i="4"/>
  <c r="AY16" i="4"/>
  <c r="BB16" i="4"/>
  <c r="BC16" i="4"/>
  <c r="BD16" i="4"/>
  <c r="AV17" i="4"/>
  <c r="AY17" i="4"/>
  <c r="BB17" i="4"/>
  <c r="BC17" i="4"/>
  <c r="BD17" i="4"/>
  <c r="AV18" i="4"/>
  <c r="AY18" i="4"/>
  <c r="BB18" i="4"/>
  <c r="BC18" i="4"/>
  <c r="BD18" i="4"/>
  <c r="AV19" i="4"/>
  <c r="AY19" i="4"/>
  <c r="BB19" i="4"/>
  <c r="BC19" i="4"/>
  <c r="BD19" i="4"/>
  <c r="AV20" i="4"/>
  <c r="AY20" i="4"/>
  <c r="BB20" i="4"/>
  <c r="BC20" i="4"/>
  <c r="BD20" i="4"/>
  <c r="AV21" i="4"/>
  <c r="AY21" i="4"/>
  <c r="BB21" i="4"/>
  <c r="BC21" i="4"/>
  <c r="BD21" i="4"/>
  <c r="AV22" i="4"/>
  <c r="AY22" i="4"/>
  <c r="BB22" i="4"/>
  <c r="BC22" i="4"/>
  <c r="BD22" i="4"/>
  <c r="AV23" i="4"/>
  <c r="AY23" i="4"/>
  <c r="BB23" i="4"/>
  <c r="BC23" i="4"/>
  <c r="BD23" i="4"/>
  <c r="AV24" i="4"/>
  <c r="AY24" i="4"/>
  <c r="BB24" i="4"/>
  <c r="BC24" i="4"/>
  <c r="BD24" i="4"/>
  <c r="AV25" i="4"/>
  <c r="AY25" i="4"/>
  <c r="BB25" i="4"/>
  <c r="BC25" i="4"/>
  <c r="BD25" i="4"/>
  <c r="AV26" i="4"/>
  <c r="AY26" i="4"/>
  <c r="BB26" i="4"/>
  <c r="BC26" i="4"/>
  <c r="BD26" i="4"/>
  <c r="AV27" i="4"/>
  <c r="AY27" i="4"/>
  <c r="BB27" i="4"/>
  <c r="BC27" i="4"/>
  <c r="BD27" i="4"/>
  <c r="AV28" i="4"/>
  <c r="AY28" i="4"/>
  <c r="BB28" i="4"/>
  <c r="BC28" i="4"/>
  <c r="BD28" i="4"/>
  <c r="AV29" i="4"/>
  <c r="AY29" i="4"/>
  <c r="BB29" i="4"/>
  <c r="BC29" i="4"/>
  <c r="BD29" i="4"/>
  <c r="AV30" i="4"/>
  <c r="AY30" i="4"/>
  <c r="BB30" i="4"/>
  <c r="BC30" i="4"/>
  <c r="BD30" i="4"/>
  <c r="AV31" i="4"/>
  <c r="AY31" i="4"/>
  <c r="BB31" i="4"/>
  <c r="BC31" i="4"/>
  <c r="BD31" i="4"/>
  <c r="AV32" i="4"/>
  <c r="AY32" i="4"/>
  <c r="BB32" i="4"/>
  <c r="BC32" i="4"/>
  <c r="BD32" i="4"/>
  <c r="AV33" i="4"/>
  <c r="AY33" i="4"/>
  <c r="BB33" i="4"/>
  <c r="BC33" i="4"/>
  <c r="BD33" i="4"/>
  <c r="AV34" i="4"/>
  <c r="AY34" i="4"/>
  <c r="BB34" i="4"/>
  <c r="BC34" i="4"/>
  <c r="BD34" i="4"/>
  <c r="AV35" i="4"/>
  <c r="AY35" i="4"/>
  <c r="BB35" i="4"/>
  <c r="BC35" i="4"/>
  <c r="BD35" i="4"/>
  <c r="AV36" i="4"/>
  <c r="AY36" i="4"/>
  <c r="BB36" i="4"/>
  <c r="BC36" i="4"/>
  <c r="BD36" i="4"/>
  <c r="AV37" i="4"/>
  <c r="AY37" i="4"/>
  <c r="BB37" i="4"/>
  <c r="BC37" i="4"/>
  <c r="BD37" i="4"/>
  <c r="AV38" i="4"/>
  <c r="AY38" i="4"/>
  <c r="BB38" i="4"/>
  <c r="BC38" i="4"/>
  <c r="BD38" i="4"/>
  <c r="AV39" i="4"/>
  <c r="AY39" i="4"/>
  <c r="BB39" i="4"/>
  <c r="BC39" i="4"/>
  <c r="BD39" i="4"/>
  <c r="AV40" i="4"/>
  <c r="AY40" i="4"/>
  <c r="BB40" i="4"/>
  <c r="BC40" i="4"/>
  <c r="BD40" i="4"/>
  <c r="AV41" i="4"/>
  <c r="AY41" i="4"/>
  <c r="BB41" i="4"/>
  <c r="BC41" i="4"/>
  <c r="BD41" i="4"/>
  <c r="AV42" i="4"/>
  <c r="AY42" i="4"/>
  <c r="BB42" i="4"/>
  <c r="BC42" i="4"/>
  <c r="BD42" i="4"/>
  <c r="AV43" i="4"/>
  <c r="AY43" i="4"/>
  <c r="BB43" i="4"/>
  <c r="BC43" i="4"/>
  <c r="BD43" i="4"/>
  <c r="AV44" i="4"/>
  <c r="AY44" i="4"/>
  <c r="BB44" i="4"/>
  <c r="BC44" i="4"/>
  <c r="BD44" i="4"/>
  <c r="AV45" i="4"/>
  <c r="AY45" i="4"/>
  <c r="BB45" i="4"/>
  <c r="BC45" i="4"/>
  <c r="BD45" i="4"/>
  <c r="AV46" i="4"/>
  <c r="AY46" i="4"/>
  <c r="BB46" i="4"/>
  <c r="BC46" i="4"/>
  <c r="BD46" i="4"/>
  <c r="AV47" i="4"/>
  <c r="AY47" i="4"/>
  <c r="BB47" i="4"/>
  <c r="BC47" i="4"/>
  <c r="BD47" i="4"/>
  <c r="AV48" i="4"/>
  <c r="AY48" i="4"/>
  <c r="BB48" i="4"/>
  <c r="BC48" i="4"/>
  <c r="BD48" i="4"/>
  <c r="AV49" i="4"/>
  <c r="AY49" i="4"/>
  <c r="BB49" i="4"/>
  <c r="BC49" i="4"/>
  <c r="BD49" i="4"/>
  <c r="AV50" i="4"/>
  <c r="AY50" i="4"/>
  <c r="BB50" i="4"/>
  <c r="BC50" i="4"/>
  <c r="BD50" i="4"/>
  <c r="AV51" i="4"/>
  <c r="AY51" i="4"/>
  <c r="BB51" i="4"/>
  <c r="BC51" i="4"/>
  <c r="BD51" i="4"/>
  <c r="AV52" i="4"/>
  <c r="AY52" i="4"/>
  <c r="BB52" i="4"/>
  <c r="BC52" i="4"/>
  <c r="BD52" i="4"/>
  <c r="AV53" i="4"/>
  <c r="AY53" i="4"/>
  <c r="BB53" i="4"/>
  <c r="BC53" i="4"/>
  <c r="BD53" i="4"/>
  <c r="AV54" i="4"/>
  <c r="AY54" i="4"/>
  <c r="BB54" i="4"/>
  <c r="BC54" i="4"/>
  <c r="BD54" i="4"/>
  <c r="AV55" i="4"/>
  <c r="AY55" i="4"/>
  <c r="BB55" i="4"/>
  <c r="BC55" i="4"/>
  <c r="BD55" i="4"/>
  <c r="AV56" i="4"/>
  <c r="AY56" i="4"/>
  <c r="BB56" i="4"/>
  <c r="BC56" i="4"/>
  <c r="BD56" i="4"/>
  <c r="AV57" i="4"/>
  <c r="AY57" i="4"/>
  <c r="BB57" i="4"/>
  <c r="BC57" i="4"/>
  <c r="BD57" i="4"/>
  <c r="AV58" i="4"/>
  <c r="AY58" i="4"/>
  <c r="BB58" i="4"/>
  <c r="BC58" i="4"/>
  <c r="BD58" i="4"/>
  <c r="AV59" i="4"/>
  <c r="AY59" i="4"/>
  <c r="BB59" i="4"/>
  <c r="BC59" i="4"/>
  <c r="BD59" i="4"/>
  <c r="AV60" i="4"/>
  <c r="AY60" i="4"/>
  <c r="BB60" i="4"/>
  <c r="BC60" i="4"/>
  <c r="BD60" i="4"/>
  <c r="AV61" i="4"/>
  <c r="AY61" i="4"/>
  <c r="BB61" i="4"/>
  <c r="BC61" i="4"/>
  <c r="BD61" i="4"/>
  <c r="AV62" i="4"/>
  <c r="AY62" i="4"/>
  <c r="BB62" i="4"/>
  <c r="BC62" i="4"/>
  <c r="BD62" i="4"/>
  <c r="AV63" i="4"/>
  <c r="AY63" i="4"/>
  <c r="BB63" i="4"/>
  <c r="BC63" i="4"/>
  <c r="BD63" i="4"/>
  <c r="AV64" i="4"/>
  <c r="AY64" i="4"/>
  <c r="BB64" i="4"/>
  <c r="BC64" i="4"/>
  <c r="BD64" i="4"/>
  <c r="AV65" i="4"/>
  <c r="AY65" i="4"/>
  <c r="BB65" i="4"/>
  <c r="BC65" i="4"/>
  <c r="BD65" i="4"/>
  <c r="AV66" i="4"/>
  <c r="AY66" i="4"/>
  <c r="BB66" i="4"/>
  <c r="BC66" i="4"/>
  <c r="BD66" i="4"/>
  <c r="AV67" i="4"/>
  <c r="AY67" i="4"/>
  <c r="BB67" i="4"/>
  <c r="BC67" i="4"/>
  <c r="BD67" i="4"/>
  <c r="AV68" i="4"/>
  <c r="AY68" i="4"/>
  <c r="BB68" i="4"/>
  <c r="BC68" i="4"/>
  <c r="BD68" i="4"/>
  <c r="AV69" i="4"/>
  <c r="AY69" i="4"/>
  <c r="BB69" i="4"/>
  <c r="BC69" i="4"/>
  <c r="BD69" i="4"/>
  <c r="AV70" i="4"/>
  <c r="AY70" i="4"/>
  <c r="BB70" i="4"/>
  <c r="BC70" i="4"/>
  <c r="BD70" i="4"/>
  <c r="AV71" i="4"/>
  <c r="AY71" i="4"/>
  <c r="BB71" i="4"/>
  <c r="BC71" i="4"/>
  <c r="BD71" i="4"/>
  <c r="AV72" i="4"/>
  <c r="AY72" i="4"/>
  <c r="BB72" i="4"/>
  <c r="BC72" i="4"/>
  <c r="BD72" i="4"/>
  <c r="AV73" i="4"/>
  <c r="AY73" i="4"/>
  <c r="BB73" i="4"/>
  <c r="BC73" i="4"/>
  <c r="BD73" i="4"/>
  <c r="AV74" i="4"/>
  <c r="AY74" i="4"/>
  <c r="BB74" i="4"/>
  <c r="BC74" i="4"/>
  <c r="BD74" i="4"/>
  <c r="AV75" i="4"/>
  <c r="AY75" i="4"/>
  <c r="BB75" i="4"/>
  <c r="BC75" i="4"/>
  <c r="BD75" i="4"/>
  <c r="AV76" i="4"/>
  <c r="AY76" i="4"/>
  <c r="BB76" i="4"/>
  <c r="BC76" i="4"/>
  <c r="BD76" i="4"/>
  <c r="AV77" i="4"/>
  <c r="AY77" i="4"/>
  <c r="BB77" i="4"/>
  <c r="BC77" i="4"/>
  <c r="BD77" i="4"/>
  <c r="AV78" i="4"/>
  <c r="AY78" i="4"/>
  <c r="BB78" i="4"/>
  <c r="BC78" i="4"/>
  <c r="BD78" i="4"/>
  <c r="AV79" i="4"/>
  <c r="AY79" i="4"/>
  <c r="BB79" i="4"/>
  <c r="BC79" i="4"/>
  <c r="BD79" i="4"/>
  <c r="AV80" i="4"/>
  <c r="AY80" i="4"/>
  <c r="BB80" i="4"/>
  <c r="BC80" i="4"/>
  <c r="BD80" i="4"/>
  <c r="AV81" i="4"/>
  <c r="AY81" i="4"/>
  <c r="BB81" i="4"/>
  <c r="BC81" i="4"/>
  <c r="BD81" i="4"/>
  <c r="AV82" i="4"/>
  <c r="AY82" i="4"/>
  <c r="BB82" i="4"/>
  <c r="BC82" i="4"/>
  <c r="BD82" i="4"/>
  <c r="AV83" i="4"/>
  <c r="AY83" i="4"/>
  <c r="BB83" i="4"/>
  <c r="BC83" i="4"/>
  <c r="BD83" i="4"/>
  <c r="AV84" i="4"/>
  <c r="AY84" i="4"/>
  <c r="BB84" i="4"/>
  <c r="BC84" i="4"/>
  <c r="BD84" i="4"/>
  <c r="AV85" i="4"/>
  <c r="AY85" i="4"/>
  <c r="BB85" i="4"/>
  <c r="BC85" i="4"/>
  <c r="BD85" i="4"/>
  <c r="AV86" i="4"/>
  <c r="AY86" i="4"/>
  <c r="BB86" i="4"/>
  <c r="BC86" i="4"/>
  <c r="BD86" i="4"/>
  <c r="AV87" i="4"/>
  <c r="AY87" i="4"/>
  <c r="BB87" i="4"/>
  <c r="BC87" i="4"/>
  <c r="BD87" i="4"/>
  <c r="AV88" i="4"/>
  <c r="AY88" i="4"/>
  <c r="BB88" i="4"/>
  <c r="BC88" i="4"/>
  <c r="BD88" i="4"/>
  <c r="AV89" i="4"/>
  <c r="AY89" i="4"/>
  <c r="BB89" i="4"/>
  <c r="BC89" i="4"/>
  <c r="BD89" i="4"/>
  <c r="AV90" i="4"/>
  <c r="AY90" i="4"/>
  <c r="BB90" i="4"/>
  <c r="BC90" i="4"/>
  <c r="BD90" i="4"/>
  <c r="AV91" i="4"/>
  <c r="AY91" i="4"/>
  <c r="BB91" i="4"/>
  <c r="BC91" i="4"/>
  <c r="BD91" i="4"/>
  <c r="AV92" i="4"/>
  <c r="AY92" i="4"/>
  <c r="BB92" i="4"/>
  <c r="BC92" i="4"/>
  <c r="BD92" i="4"/>
  <c r="AV93" i="4"/>
  <c r="AY93" i="4"/>
  <c r="BB93" i="4"/>
  <c r="BC93" i="4"/>
  <c r="BD93" i="4"/>
  <c r="AV94" i="4"/>
  <c r="AY94" i="4"/>
  <c r="BB94" i="4"/>
  <c r="BC94" i="4"/>
  <c r="BD94" i="4"/>
  <c r="AV95" i="4"/>
  <c r="AY95" i="4"/>
  <c r="BB95" i="4"/>
  <c r="BC95" i="4"/>
  <c r="BD95" i="4"/>
  <c r="AV96" i="4"/>
  <c r="AY96" i="4"/>
  <c r="BB96" i="4"/>
  <c r="BC96" i="4"/>
  <c r="BD96" i="4"/>
  <c r="AV97" i="4"/>
  <c r="AY97" i="4"/>
  <c r="BB97" i="4"/>
  <c r="BC97" i="4"/>
  <c r="BD97" i="4"/>
  <c r="AV98" i="4"/>
  <c r="AY98" i="4"/>
  <c r="BB98" i="4"/>
  <c r="BC98" i="4"/>
  <c r="BD98" i="4"/>
  <c r="AV99" i="4"/>
  <c r="AY99" i="4"/>
  <c r="BB99" i="4"/>
  <c r="BC99" i="4"/>
  <c r="BD99" i="4"/>
  <c r="AV100" i="4"/>
  <c r="AY100" i="4"/>
  <c r="BB100" i="4"/>
  <c r="BC100" i="4"/>
  <c r="BD100" i="4"/>
  <c r="AV101" i="4"/>
  <c r="AY101" i="4"/>
  <c r="BB101" i="4"/>
  <c r="BC101" i="4"/>
  <c r="BD101" i="4"/>
  <c r="AV102" i="4"/>
  <c r="AY102" i="4"/>
  <c r="BB102" i="4"/>
  <c r="BC102" i="4"/>
  <c r="BD102" i="4"/>
  <c r="AV103" i="4"/>
  <c r="AY103" i="4"/>
  <c r="BB103" i="4"/>
  <c r="BC103" i="4"/>
  <c r="BD103" i="4"/>
  <c r="AV104" i="4"/>
  <c r="AY104" i="4"/>
  <c r="BB104" i="4"/>
  <c r="BC104" i="4"/>
  <c r="BD104" i="4"/>
  <c r="AV105" i="4"/>
  <c r="AY105" i="4"/>
  <c r="BB105" i="4"/>
  <c r="BC105" i="4"/>
  <c r="BD105" i="4"/>
  <c r="AV106" i="4"/>
  <c r="AY106" i="4"/>
  <c r="BB106" i="4"/>
  <c r="BC106" i="4"/>
  <c r="BD106" i="4"/>
  <c r="AV107" i="4"/>
  <c r="AY107" i="4"/>
  <c r="BB107" i="4"/>
  <c r="BC107" i="4"/>
  <c r="BD107" i="4"/>
  <c r="AV108" i="4"/>
  <c r="AY108" i="4"/>
  <c r="BB108" i="4"/>
  <c r="BC108" i="4"/>
  <c r="BD108" i="4"/>
  <c r="AV109" i="4"/>
  <c r="AY109" i="4"/>
  <c r="BB109" i="4"/>
  <c r="BC109" i="4"/>
  <c r="BD109" i="4"/>
  <c r="AV110" i="4"/>
  <c r="AY110" i="4"/>
  <c r="BB110" i="4"/>
  <c r="BC110" i="4"/>
  <c r="BD110" i="4"/>
  <c r="AV111" i="4"/>
  <c r="AY111" i="4"/>
  <c r="BB111" i="4"/>
  <c r="BC111" i="4"/>
  <c r="BD111" i="4"/>
  <c r="AV112" i="4"/>
  <c r="AY112" i="4"/>
  <c r="BB112" i="4"/>
  <c r="BC112" i="4"/>
  <c r="BD112" i="4"/>
  <c r="AV113" i="4"/>
  <c r="AY113" i="4"/>
  <c r="BB113" i="4"/>
  <c r="BC113" i="4"/>
  <c r="BD113" i="4"/>
  <c r="AV114" i="4"/>
  <c r="AY114" i="4"/>
  <c r="BB114" i="4"/>
  <c r="BC114" i="4"/>
  <c r="BD114" i="4"/>
  <c r="AV115" i="4"/>
  <c r="AY115" i="4"/>
  <c r="BB115" i="4"/>
  <c r="BC115" i="4"/>
  <c r="BD115" i="4"/>
  <c r="AV116" i="4"/>
  <c r="AY116" i="4"/>
  <c r="BB116" i="4"/>
  <c r="BC116" i="4"/>
  <c r="BD116" i="4"/>
  <c r="AV117" i="4"/>
  <c r="AY117" i="4"/>
  <c r="BB117" i="4"/>
  <c r="BC117" i="4"/>
  <c r="BD117" i="4"/>
  <c r="AV118" i="4"/>
  <c r="AY118" i="4"/>
  <c r="BB118" i="4"/>
  <c r="BC118" i="4"/>
  <c r="BD118" i="4"/>
  <c r="AV119" i="4"/>
  <c r="AY119" i="4"/>
  <c r="BB119" i="4"/>
  <c r="BC119" i="4"/>
  <c r="BD119" i="4"/>
  <c r="AV120" i="4"/>
  <c r="AY120" i="4"/>
  <c r="BB120" i="4"/>
  <c r="BC120" i="4"/>
  <c r="BD120" i="4"/>
  <c r="AV121" i="4"/>
  <c r="AY121" i="4"/>
  <c r="BB121" i="4"/>
  <c r="BC121" i="4"/>
  <c r="BD121" i="4"/>
  <c r="AV122" i="4"/>
  <c r="AY122" i="4"/>
  <c r="BB122" i="4"/>
  <c r="BC122" i="4"/>
  <c r="BD122" i="4"/>
  <c r="AV123" i="4"/>
  <c r="AY123" i="4"/>
  <c r="BB123" i="4"/>
  <c r="BC123" i="4"/>
  <c r="BD123" i="4"/>
  <c r="AV124" i="4"/>
  <c r="AY124" i="4"/>
  <c r="BB124" i="4"/>
  <c r="BC124" i="4"/>
  <c r="BD124" i="4"/>
  <c r="AV125" i="4"/>
  <c r="AY125" i="4"/>
  <c r="BB125" i="4"/>
  <c r="BC125" i="4"/>
  <c r="BD125" i="4"/>
  <c r="AV126" i="4"/>
  <c r="AY126" i="4"/>
  <c r="BB126" i="4"/>
  <c r="BC126" i="4"/>
  <c r="BD126" i="4"/>
  <c r="AV127" i="4"/>
  <c r="AY127" i="4"/>
  <c r="BB127" i="4"/>
  <c r="BC127" i="4"/>
  <c r="BD127" i="4"/>
  <c r="AV128" i="4"/>
  <c r="AY128" i="4"/>
  <c r="BB128" i="4"/>
  <c r="BC128" i="4"/>
  <c r="BD128" i="4"/>
  <c r="AV129" i="4"/>
  <c r="AY129" i="4"/>
  <c r="BB129" i="4"/>
  <c r="BC129" i="4"/>
  <c r="BD129" i="4"/>
  <c r="AV130" i="4"/>
  <c r="AY130" i="4"/>
  <c r="BB130" i="4"/>
  <c r="BC130" i="4"/>
  <c r="BD130" i="4"/>
  <c r="AV131" i="4"/>
  <c r="AY131" i="4"/>
  <c r="BB131" i="4"/>
  <c r="BC131" i="4"/>
  <c r="BD131" i="4"/>
  <c r="AV132" i="4"/>
  <c r="AY132" i="4"/>
  <c r="BB132" i="4"/>
  <c r="BC132" i="4"/>
  <c r="BD132" i="4"/>
  <c r="AV133" i="4"/>
  <c r="AY133" i="4"/>
  <c r="BB133" i="4"/>
  <c r="BC133" i="4"/>
  <c r="BD133" i="4"/>
  <c r="AV134" i="4"/>
  <c r="AY134" i="4"/>
  <c r="BB134" i="4"/>
  <c r="BC134" i="4"/>
  <c r="BD134" i="4"/>
  <c r="AV135" i="4"/>
  <c r="AY135" i="4"/>
  <c r="BB135" i="4"/>
  <c r="BC135" i="4"/>
  <c r="BD135" i="4"/>
  <c r="AV136" i="4"/>
  <c r="AY136" i="4"/>
  <c r="BB136" i="4"/>
  <c r="BC136" i="4"/>
  <c r="BD136" i="4"/>
  <c r="AV137" i="4"/>
  <c r="AY137" i="4"/>
  <c r="BB137" i="4"/>
  <c r="BC137" i="4"/>
  <c r="BD137" i="4"/>
  <c r="AV138" i="4"/>
  <c r="AY138" i="4"/>
  <c r="BB138" i="4"/>
  <c r="BC138" i="4"/>
  <c r="BD138" i="4"/>
  <c r="AV139" i="4"/>
  <c r="AY139" i="4"/>
  <c r="BB139" i="4"/>
  <c r="BC139" i="4"/>
  <c r="BD139" i="4"/>
  <c r="AV140" i="4"/>
  <c r="AY140" i="4"/>
  <c r="BB140" i="4"/>
  <c r="BC140" i="4"/>
  <c r="BD140" i="4"/>
  <c r="AV141" i="4"/>
  <c r="AY141" i="4"/>
  <c r="BB141" i="4"/>
  <c r="BC141" i="4"/>
  <c r="BD141" i="4"/>
  <c r="AV142" i="4"/>
  <c r="AY142" i="4"/>
  <c r="BB142" i="4"/>
  <c r="BC142" i="4"/>
  <c r="BD142" i="4"/>
  <c r="AV143" i="4"/>
  <c r="AY143" i="4"/>
  <c r="BB143" i="4"/>
  <c r="BC143" i="4"/>
  <c r="BD143" i="4"/>
  <c r="AV144" i="4"/>
  <c r="AY144" i="4"/>
  <c r="BB144" i="4"/>
  <c r="BC144" i="4"/>
  <c r="BD144" i="4"/>
  <c r="AV145" i="4"/>
  <c r="AY145" i="4"/>
  <c r="BB145" i="4"/>
  <c r="BC145" i="4"/>
  <c r="BD145" i="4"/>
  <c r="AV146" i="4"/>
  <c r="AY146" i="4"/>
  <c r="BB146" i="4"/>
  <c r="BC146" i="4"/>
  <c r="BD146" i="4"/>
  <c r="AV147" i="4"/>
  <c r="AY147" i="4"/>
  <c r="BB147" i="4"/>
  <c r="BC147" i="4"/>
  <c r="BD147" i="4"/>
  <c r="AV148" i="4"/>
  <c r="AY148" i="4"/>
  <c r="BB148" i="4"/>
  <c r="BC148" i="4"/>
  <c r="BD148" i="4"/>
  <c r="AV149" i="4"/>
  <c r="AY149" i="4"/>
  <c r="BB149" i="4"/>
  <c r="BC149" i="4"/>
  <c r="BD149" i="4"/>
  <c r="AV150" i="4"/>
  <c r="AY150" i="4"/>
  <c r="BB150" i="4"/>
  <c r="BC150" i="4"/>
  <c r="BD150" i="4"/>
  <c r="AV151" i="4"/>
  <c r="AY151" i="4"/>
  <c r="BB151" i="4"/>
  <c r="BC151" i="4"/>
  <c r="BD151" i="4"/>
  <c r="AV152" i="4"/>
  <c r="AY152" i="4"/>
  <c r="BB152" i="4"/>
  <c r="BC152" i="4"/>
  <c r="BD152" i="4"/>
  <c r="AV153" i="4"/>
  <c r="AY153" i="4"/>
  <c r="BB153" i="4"/>
  <c r="BC153" i="4"/>
  <c r="BD153" i="4"/>
  <c r="AV154" i="4"/>
  <c r="AY154" i="4"/>
  <c r="BB154" i="4"/>
  <c r="BC154" i="4"/>
  <c r="BD154" i="4"/>
  <c r="AV155" i="4"/>
  <c r="AY155" i="4"/>
  <c r="BB155" i="4"/>
  <c r="BC155" i="4"/>
  <c r="BD155" i="4"/>
  <c r="AV156" i="4"/>
  <c r="AY156" i="4"/>
  <c r="BB156" i="4"/>
  <c r="BC156" i="4"/>
  <c r="BD156" i="4"/>
  <c r="AV157" i="4"/>
  <c r="AY157" i="4"/>
  <c r="BB157" i="4"/>
  <c r="BC157" i="4"/>
  <c r="BD157" i="4"/>
  <c r="AV158" i="4"/>
  <c r="AY158" i="4"/>
  <c r="BB158" i="4"/>
  <c r="BC158" i="4"/>
  <c r="BD158" i="4"/>
  <c r="AV159" i="4"/>
  <c r="AY159" i="4"/>
  <c r="BB159" i="4"/>
  <c r="BC159" i="4"/>
  <c r="BD159" i="4"/>
  <c r="AV160" i="4"/>
  <c r="AY160" i="4"/>
  <c r="BB160" i="4"/>
  <c r="BC160" i="4"/>
  <c r="BD160" i="4"/>
  <c r="AV161" i="4"/>
  <c r="AY161" i="4"/>
  <c r="BB161" i="4"/>
  <c r="BC161" i="4"/>
  <c r="BD161" i="4"/>
  <c r="AV162" i="4"/>
  <c r="AY162" i="4"/>
  <c r="BB162" i="4"/>
  <c r="BC162" i="4"/>
  <c r="BD162" i="4"/>
  <c r="AV163" i="4"/>
  <c r="AY163" i="4"/>
  <c r="BB163" i="4"/>
  <c r="BC163" i="4"/>
  <c r="BD163" i="4"/>
  <c r="AV164" i="4"/>
  <c r="AY164" i="4"/>
  <c r="BB164" i="4"/>
  <c r="BC164" i="4"/>
  <c r="BD164" i="4"/>
  <c r="AV165" i="4"/>
  <c r="AY165" i="4"/>
  <c r="BB165" i="4"/>
  <c r="BC165" i="4"/>
  <c r="BD165" i="4"/>
  <c r="AV166" i="4"/>
  <c r="AY166" i="4"/>
  <c r="BB166" i="4"/>
  <c r="BC166" i="4"/>
  <c r="BD166" i="4"/>
  <c r="AV167" i="4"/>
  <c r="AY167" i="4"/>
  <c r="BB167" i="4"/>
  <c r="BC167" i="4"/>
  <c r="BD167" i="4"/>
  <c r="AV168" i="4"/>
  <c r="AY168" i="4"/>
  <c r="BB168" i="4"/>
  <c r="BC168" i="4"/>
  <c r="BD168" i="4"/>
  <c r="AV169" i="4"/>
  <c r="AY169" i="4"/>
  <c r="BB169" i="4"/>
  <c r="BC169" i="4"/>
  <c r="BD169" i="4"/>
  <c r="AV170" i="4"/>
  <c r="AY170" i="4"/>
  <c r="BB170" i="4"/>
  <c r="BC170" i="4"/>
  <c r="BD170" i="4"/>
  <c r="AV171" i="4"/>
  <c r="AY171" i="4"/>
  <c r="BB171" i="4"/>
  <c r="BC171" i="4"/>
  <c r="BD171" i="4"/>
  <c r="BD3" i="4"/>
  <c r="BC3" i="4"/>
  <c r="BB3" i="4"/>
  <c r="AY3" i="4"/>
  <c r="AV3" i="4"/>
  <c r="Z4" i="4"/>
  <c r="AC4" i="4"/>
  <c r="AF4" i="4"/>
  <c r="AG4" i="4"/>
  <c r="AH4" i="4"/>
  <c r="Z5" i="4"/>
  <c r="AC5" i="4"/>
  <c r="AF5" i="4"/>
  <c r="AG5" i="4"/>
  <c r="AH5" i="4"/>
  <c r="Z6" i="4"/>
  <c r="AC6" i="4"/>
  <c r="AF6" i="4"/>
  <c r="AG6" i="4"/>
  <c r="AH6" i="4"/>
  <c r="Z7" i="4"/>
  <c r="AC7" i="4"/>
  <c r="AF7" i="4"/>
  <c r="AG7" i="4"/>
  <c r="AH7" i="4"/>
  <c r="Z8" i="4"/>
  <c r="AC8" i="4"/>
  <c r="AF8" i="4"/>
  <c r="AG8" i="4"/>
  <c r="AH8" i="4"/>
  <c r="Z9" i="4"/>
  <c r="AC9" i="4"/>
  <c r="AF9" i="4"/>
  <c r="AG9" i="4"/>
  <c r="AH9" i="4"/>
  <c r="Z10" i="4"/>
  <c r="AC10" i="4"/>
  <c r="AF10" i="4"/>
  <c r="AG10" i="4"/>
  <c r="AH10" i="4"/>
  <c r="Z11" i="4"/>
  <c r="AC11" i="4"/>
  <c r="AF11" i="4"/>
  <c r="AG11" i="4"/>
  <c r="AH11" i="4"/>
  <c r="Z12" i="4"/>
  <c r="AC12" i="4"/>
  <c r="AF12" i="4"/>
  <c r="AG12" i="4"/>
  <c r="AH12" i="4"/>
  <c r="Z13" i="4"/>
  <c r="AC13" i="4"/>
  <c r="AF13" i="4"/>
  <c r="AG13" i="4"/>
  <c r="AH13" i="4"/>
  <c r="Z14" i="4"/>
  <c r="AC14" i="4"/>
  <c r="AF14" i="4"/>
  <c r="AG14" i="4"/>
  <c r="AH14" i="4"/>
  <c r="Z15" i="4"/>
  <c r="AC15" i="4"/>
  <c r="AF15" i="4"/>
  <c r="AG15" i="4"/>
  <c r="AH15" i="4"/>
  <c r="Z16" i="4"/>
  <c r="AC16" i="4"/>
  <c r="AF16" i="4"/>
  <c r="AG16" i="4"/>
  <c r="AH16" i="4"/>
  <c r="Z17" i="4"/>
  <c r="AC17" i="4"/>
  <c r="AF17" i="4"/>
  <c r="AG17" i="4"/>
  <c r="AH17" i="4"/>
  <c r="Z18" i="4"/>
  <c r="AC18" i="4"/>
  <c r="AF18" i="4"/>
  <c r="AG18" i="4"/>
  <c r="AH18" i="4"/>
  <c r="Z19" i="4"/>
  <c r="AC19" i="4"/>
  <c r="AF19" i="4"/>
  <c r="AG19" i="4"/>
  <c r="AH19" i="4"/>
  <c r="Z20" i="4"/>
  <c r="AC20" i="4"/>
  <c r="AF20" i="4"/>
  <c r="AG20" i="4"/>
  <c r="AH20" i="4"/>
  <c r="Z21" i="4"/>
  <c r="AC21" i="4"/>
  <c r="AF21" i="4"/>
  <c r="AG21" i="4"/>
  <c r="AH21" i="4"/>
  <c r="Z22" i="4"/>
  <c r="AC22" i="4"/>
  <c r="AF22" i="4"/>
  <c r="AG22" i="4"/>
  <c r="AH22" i="4"/>
  <c r="Z23" i="4"/>
  <c r="AC23" i="4"/>
  <c r="AF23" i="4"/>
  <c r="AG23" i="4"/>
  <c r="AH23" i="4"/>
  <c r="Z24" i="4"/>
  <c r="AC24" i="4"/>
  <c r="AF24" i="4"/>
  <c r="AG24" i="4"/>
  <c r="AH24" i="4"/>
  <c r="Z25" i="4"/>
  <c r="AC25" i="4"/>
  <c r="AF25" i="4"/>
  <c r="AG25" i="4"/>
  <c r="AH25" i="4"/>
  <c r="Z26" i="4"/>
  <c r="AC26" i="4"/>
  <c r="AF26" i="4"/>
  <c r="AG26" i="4"/>
  <c r="AH26" i="4"/>
  <c r="Z27" i="4"/>
  <c r="AC27" i="4"/>
  <c r="AF27" i="4"/>
  <c r="AG27" i="4"/>
  <c r="AH27" i="4"/>
  <c r="Z28" i="4"/>
  <c r="AC28" i="4"/>
  <c r="AF28" i="4"/>
  <c r="AG28" i="4"/>
  <c r="AH28" i="4"/>
  <c r="Z29" i="4"/>
  <c r="AC29" i="4"/>
  <c r="AF29" i="4"/>
  <c r="AG29" i="4"/>
  <c r="AH29" i="4"/>
  <c r="Z30" i="4"/>
  <c r="AC30" i="4"/>
  <c r="AF30" i="4"/>
  <c r="AG30" i="4"/>
  <c r="AH30" i="4"/>
  <c r="Z31" i="4"/>
  <c r="AC31" i="4"/>
  <c r="AF31" i="4"/>
  <c r="AG31" i="4"/>
  <c r="AH31" i="4"/>
  <c r="Z32" i="4"/>
  <c r="AC32" i="4"/>
  <c r="AF32" i="4"/>
  <c r="AG32" i="4"/>
  <c r="AH32" i="4"/>
  <c r="Z33" i="4"/>
  <c r="AC33" i="4"/>
  <c r="AF33" i="4"/>
  <c r="AG33" i="4"/>
  <c r="AH33" i="4"/>
  <c r="Z34" i="4"/>
  <c r="AC34" i="4"/>
  <c r="AF34" i="4"/>
  <c r="AG34" i="4"/>
  <c r="AH34" i="4"/>
  <c r="Z35" i="4"/>
  <c r="AC35" i="4"/>
  <c r="AF35" i="4"/>
  <c r="AG35" i="4"/>
  <c r="AH35" i="4"/>
  <c r="Z36" i="4"/>
  <c r="AC36" i="4"/>
  <c r="AF36" i="4"/>
  <c r="AG36" i="4"/>
  <c r="AH36" i="4"/>
  <c r="Z37" i="4"/>
  <c r="AC37" i="4"/>
  <c r="AF37" i="4"/>
  <c r="AG37" i="4"/>
  <c r="AH37" i="4"/>
  <c r="Z38" i="4"/>
  <c r="AC38" i="4"/>
  <c r="AF38" i="4"/>
  <c r="AG38" i="4"/>
  <c r="AH38" i="4"/>
  <c r="Z39" i="4"/>
  <c r="AC39" i="4"/>
  <c r="AF39" i="4"/>
  <c r="AG39" i="4"/>
  <c r="AH39" i="4"/>
  <c r="Z40" i="4"/>
  <c r="AC40" i="4"/>
  <c r="AF40" i="4"/>
  <c r="AG40" i="4"/>
  <c r="AH40" i="4"/>
  <c r="Z41" i="4"/>
  <c r="AC41" i="4"/>
  <c r="AF41" i="4"/>
  <c r="AG41" i="4"/>
  <c r="AH41" i="4"/>
  <c r="Z42" i="4"/>
  <c r="AC42" i="4"/>
  <c r="AF42" i="4"/>
  <c r="AG42" i="4"/>
  <c r="AH42" i="4"/>
  <c r="Z43" i="4"/>
  <c r="AC43" i="4"/>
  <c r="AF43" i="4"/>
  <c r="AG43" i="4"/>
  <c r="AH43" i="4"/>
  <c r="Z44" i="4"/>
  <c r="AC44" i="4"/>
  <c r="AF44" i="4"/>
  <c r="AG44" i="4"/>
  <c r="AH44" i="4"/>
  <c r="Z45" i="4"/>
  <c r="AC45" i="4"/>
  <c r="AF45" i="4"/>
  <c r="AG45" i="4"/>
  <c r="AH45" i="4"/>
  <c r="Z46" i="4"/>
  <c r="AC46" i="4"/>
  <c r="AF46" i="4"/>
  <c r="AG46" i="4"/>
  <c r="AH46" i="4"/>
  <c r="Z47" i="4"/>
  <c r="AC47" i="4"/>
  <c r="AF47" i="4"/>
  <c r="AG47" i="4"/>
  <c r="AH47" i="4"/>
  <c r="Z48" i="4"/>
  <c r="AC48" i="4"/>
  <c r="AF48" i="4"/>
  <c r="AG48" i="4"/>
  <c r="AH48" i="4"/>
  <c r="Z49" i="4"/>
  <c r="AC49" i="4"/>
  <c r="AF49" i="4"/>
  <c r="AG49" i="4"/>
  <c r="AH49" i="4"/>
  <c r="Z50" i="4"/>
  <c r="AC50" i="4"/>
  <c r="AF50" i="4"/>
  <c r="AG50" i="4"/>
  <c r="AH50" i="4"/>
  <c r="Z51" i="4"/>
  <c r="AC51" i="4"/>
  <c r="AF51" i="4"/>
  <c r="AG51" i="4"/>
  <c r="AH51" i="4"/>
  <c r="Z52" i="4"/>
  <c r="AC52" i="4"/>
  <c r="AF52" i="4"/>
  <c r="AG52" i="4"/>
  <c r="AH52" i="4"/>
  <c r="Z53" i="4"/>
  <c r="AC53" i="4"/>
  <c r="AF53" i="4"/>
  <c r="AG53" i="4"/>
  <c r="AH53" i="4"/>
  <c r="Z54" i="4"/>
  <c r="AC54" i="4"/>
  <c r="AF54" i="4"/>
  <c r="AG54" i="4"/>
  <c r="AH54" i="4"/>
  <c r="Z55" i="4"/>
  <c r="AC55" i="4"/>
  <c r="AF55" i="4"/>
  <c r="AG55" i="4"/>
  <c r="AH55" i="4"/>
  <c r="Z56" i="4"/>
  <c r="AC56" i="4"/>
  <c r="AF56" i="4"/>
  <c r="AG56" i="4"/>
  <c r="AH56" i="4"/>
  <c r="Z57" i="4"/>
  <c r="AC57" i="4"/>
  <c r="AF57" i="4"/>
  <c r="AG57" i="4"/>
  <c r="AH57" i="4"/>
  <c r="Z58" i="4"/>
  <c r="AC58" i="4"/>
  <c r="AF58" i="4"/>
  <c r="AG58" i="4"/>
  <c r="AH58" i="4"/>
  <c r="Z59" i="4"/>
  <c r="AC59" i="4"/>
  <c r="AF59" i="4"/>
  <c r="AG59" i="4"/>
  <c r="AH59" i="4"/>
  <c r="Z60" i="4"/>
  <c r="AC60" i="4"/>
  <c r="AF60" i="4"/>
  <c r="AG60" i="4"/>
  <c r="AH60" i="4"/>
  <c r="Z61" i="4"/>
  <c r="AC61" i="4"/>
  <c r="AF61" i="4"/>
  <c r="AG61" i="4"/>
  <c r="AH61" i="4"/>
  <c r="Z62" i="4"/>
  <c r="AC62" i="4"/>
  <c r="AF62" i="4"/>
  <c r="AG62" i="4"/>
  <c r="AH62" i="4"/>
  <c r="Z63" i="4"/>
  <c r="AC63" i="4"/>
  <c r="AF63" i="4"/>
  <c r="AG63" i="4"/>
  <c r="AH63" i="4"/>
  <c r="Z64" i="4"/>
  <c r="AC64" i="4"/>
  <c r="AF64" i="4"/>
  <c r="AG64" i="4"/>
  <c r="AH64" i="4"/>
  <c r="Z65" i="4"/>
  <c r="AC65" i="4"/>
  <c r="AF65" i="4"/>
  <c r="AG65" i="4"/>
  <c r="AH65" i="4"/>
  <c r="Z66" i="4"/>
  <c r="AC66" i="4"/>
  <c r="AF66" i="4"/>
  <c r="AG66" i="4"/>
  <c r="AH66" i="4"/>
  <c r="Z67" i="4"/>
  <c r="AC67" i="4"/>
  <c r="AF67" i="4"/>
  <c r="AG67" i="4"/>
  <c r="AH67" i="4"/>
  <c r="Z68" i="4"/>
  <c r="AC68" i="4"/>
  <c r="AF68" i="4"/>
  <c r="AG68" i="4"/>
  <c r="AH68" i="4"/>
  <c r="Z69" i="4"/>
  <c r="AC69" i="4"/>
  <c r="AF69" i="4"/>
  <c r="AG69" i="4"/>
  <c r="AH69" i="4"/>
  <c r="Z70" i="4"/>
  <c r="AC70" i="4"/>
  <c r="AF70" i="4"/>
  <c r="AG70" i="4"/>
  <c r="AH70" i="4"/>
  <c r="Z71" i="4"/>
  <c r="AC71" i="4"/>
  <c r="AF71" i="4"/>
  <c r="AG71" i="4"/>
  <c r="AH71" i="4"/>
  <c r="Z72" i="4"/>
  <c r="AC72" i="4"/>
  <c r="AF72" i="4"/>
  <c r="AG72" i="4"/>
  <c r="AH72" i="4"/>
  <c r="Z73" i="4"/>
  <c r="AC73" i="4"/>
  <c r="AF73" i="4"/>
  <c r="AG73" i="4"/>
  <c r="AH73" i="4"/>
  <c r="Z74" i="4"/>
  <c r="AC74" i="4"/>
  <c r="AF74" i="4"/>
  <c r="AG74" i="4"/>
  <c r="AH74" i="4"/>
  <c r="Z75" i="4"/>
  <c r="AC75" i="4"/>
  <c r="AF75" i="4"/>
  <c r="AG75" i="4"/>
  <c r="AH75" i="4"/>
  <c r="Z76" i="4"/>
  <c r="AC76" i="4"/>
  <c r="AF76" i="4"/>
  <c r="AG76" i="4"/>
  <c r="AH76" i="4"/>
  <c r="Z77" i="4"/>
  <c r="AC77" i="4"/>
  <c r="AF77" i="4"/>
  <c r="AG77" i="4"/>
  <c r="AH77" i="4"/>
  <c r="Z78" i="4"/>
  <c r="AC78" i="4"/>
  <c r="AF78" i="4"/>
  <c r="AG78" i="4"/>
  <c r="AH78" i="4"/>
  <c r="Z79" i="4"/>
  <c r="AC79" i="4"/>
  <c r="AF79" i="4"/>
  <c r="AG79" i="4"/>
  <c r="AH79" i="4"/>
  <c r="Z80" i="4"/>
  <c r="AC80" i="4"/>
  <c r="AF80" i="4"/>
  <c r="AG80" i="4"/>
  <c r="AH80" i="4"/>
  <c r="Z81" i="4"/>
  <c r="AC81" i="4"/>
  <c r="AF81" i="4"/>
  <c r="AG81" i="4"/>
  <c r="AH81" i="4"/>
  <c r="Z82" i="4"/>
  <c r="AC82" i="4"/>
  <c r="AF82" i="4"/>
  <c r="AG82" i="4"/>
  <c r="AH82" i="4"/>
  <c r="Z83" i="4"/>
  <c r="AC83" i="4"/>
  <c r="AF83" i="4"/>
  <c r="AG83" i="4"/>
  <c r="AH83" i="4"/>
  <c r="Z84" i="4"/>
  <c r="AC84" i="4"/>
  <c r="AF84" i="4"/>
  <c r="AG84" i="4"/>
  <c r="AH84" i="4"/>
  <c r="Z85" i="4"/>
  <c r="AC85" i="4"/>
  <c r="AF85" i="4"/>
  <c r="AG85" i="4"/>
  <c r="AH85" i="4"/>
  <c r="Z86" i="4"/>
  <c r="AC86" i="4"/>
  <c r="AF86" i="4"/>
  <c r="AG86" i="4"/>
  <c r="AH86" i="4"/>
  <c r="Z87" i="4"/>
  <c r="AC87" i="4"/>
  <c r="AF87" i="4"/>
  <c r="AG87" i="4"/>
  <c r="AH87" i="4"/>
  <c r="Z88" i="4"/>
  <c r="AC88" i="4"/>
  <c r="AF88" i="4"/>
  <c r="AG88" i="4"/>
  <c r="AH88" i="4"/>
  <c r="Z89" i="4"/>
  <c r="AC89" i="4"/>
  <c r="AF89" i="4"/>
  <c r="AG89" i="4"/>
  <c r="AH89" i="4"/>
  <c r="Z90" i="4"/>
  <c r="AC90" i="4"/>
  <c r="AF90" i="4"/>
  <c r="AG90" i="4"/>
  <c r="AH90" i="4"/>
  <c r="Z91" i="4"/>
  <c r="AC91" i="4"/>
  <c r="AF91" i="4"/>
  <c r="AG91" i="4"/>
  <c r="AH91" i="4"/>
  <c r="Z92" i="4"/>
  <c r="AC92" i="4"/>
  <c r="AF92" i="4"/>
  <c r="AG92" i="4"/>
  <c r="AH92" i="4"/>
  <c r="Z93" i="4"/>
  <c r="AC93" i="4"/>
  <c r="AF93" i="4"/>
  <c r="AG93" i="4"/>
  <c r="AH93" i="4"/>
  <c r="Z94" i="4"/>
  <c r="AC94" i="4"/>
  <c r="AF94" i="4"/>
  <c r="AG94" i="4"/>
  <c r="AH94" i="4"/>
  <c r="Z95" i="4"/>
  <c r="AC95" i="4"/>
  <c r="AF95" i="4"/>
  <c r="AG95" i="4"/>
  <c r="AH95" i="4"/>
  <c r="Z96" i="4"/>
  <c r="AC96" i="4"/>
  <c r="AF96" i="4"/>
  <c r="AG96" i="4"/>
  <c r="AH96" i="4"/>
  <c r="Z97" i="4"/>
  <c r="AC97" i="4"/>
  <c r="AF97" i="4"/>
  <c r="AG97" i="4"/>
  <c r="AH97" i="4"/>
  <c r="Z98" i="4"/>
  <c r="AC98" i="4"/>
  <c r="AF98" i="4"/>
  <c r="AG98" i="4"/>
  <c r="AH98" i="4"/>
  <c r="Z99" i="4"/>
  <c r="AC99" i="4"/>
  <c r="AF99" i="4"/>
  <c r="AG99" i="4"/>
  <c r="AH99" i="4"/>
  <c r="Z100" i="4"/>
  <c r="AC100" i="4"/>
  <c r="AF100" i="4"/>
  <c r="AG100" i="4"/>
  <c r="AH100" i="4"/>
  <c r="Z101" i="4"/>
  <c r="AC101" i="4"/>
  <c r="AF101" i="4"/>
  <c r="AG101" i="4"/>
  <c r="AH101" i="4"/>
  <c r="Z102" i="4"/>
  <c r="AC102" i="4"/>
  <c r="AF102" i="4"/>
  <c r="AG102" i="4"/>
  <c r="AH102" i="4"/>
  <c r="Z103" i="4"/>
  <c r="AC103" i="4"/>
  <c r="AF103" i="4"/>
  <c r="AG103" i="4"/>
  <c r="AH103" i="4"/>
  <c r="Z104" i="4"/>
  <c r="AC104" i="4"/>
  <c r="AF104" i="4"/>
  <c r="AG104" i="4"/>
  <c r="AH104" i="4"/>
  <c r="Z105" i="4"/>
  <c r="AC105" i="4"/>
  <c r="AF105" i="4"/>
  <c r="AG105" i="4"/>
  <c r="AH105" i="4"/>
  <c r="Z106" i="4"/>
  <c r="AC106" i="4"/>
  <c r="AF106" i="4"/>
  <c r="AG106" i="4"/>
  <c r="AH106" i="4"/>
  <c r="Z107" i="4"/>
  <c r="AC107" i="4"/>
  <c r="AF107" i="4"/>
  <c r="AG107" i="4"/>
  <c r="AH107" i="4"/>
  <c r="Z108" i="4"/>
  <c r="AC108" i="4"/>
  <c r="AF108" i="4"/>
  <c r="AG108" i="4"/>
  <c r="AH108" i="4"/>
  <c r="Z109" i="4"/>
  <c r="AC109" i="4"/>
  <c r="AF109" i="4"/>
  <c r="AG109" i="4"/>
  <c r="AH109" i="4"/>
  <c r="Z110" i="4"/>
  <c r="AC110" i="4"/>
  <c r="AF110" i="4"/>
  <c r="AG110" i="4"/>
  <c r="AH110" i="4"/>
  <c r="Z111" i="4"/>
  <c r="AC111" i="4"/>
  <c r="AF111" i="4"/>
  <c r="AG111" i="4"/>
  <c r="AH111" i="4"/>
  <c r="Z112" i="4"/>
  <c r="AC112" i="4"/>
  <c r="AF112" i="4"/>
  <c r="AG112" i="4"/>
  <c r="AH112" i="4"/>
  <c r="Z113" i="4"/>
  <c r="AC113" i="4"/>
  <c r="AF113" i="4"/>
  <c r="AG113" i="4"/>
  <c r="AH113" i="4"/>
  <c r="Z114" i="4"/>
  <c r="AC114" i="4"/>
  <c r="AF114" i="4"/>
  <c r="AG114" i="4"/>
  <c r="AH114" i="4"/>
  <c r="Z115" i="4"/>
  <c r="AC115" i="4"/>
  <c r="AF115" i="4"/>
  <c r="AG115" i="4"/>
  <c r="AH115" i="4"/>
  <c r="Z116" i="4"/>
  <c r="AC116" i="4"/>
  <c r="AF116" i="4"/>
  <c r="AG116" i="4"/>
  <c r="AH116" i="4"/>
  <c r="Z117" i="4"/>
  <c r="AC117" i="4"/>
  <c r="AF117" i="4"/>
  <c r="AG117" i="4"/>
  <c r="AH117" i="4"/>
  <c r="Z118" i="4"/>
  <c r="AC118" i="4"/>
  <c r="AF118" i="4"/>
  <c r="AG118" i="4"/>
  <c r="AH118" i="4"/>
  <c r="Z119" i="4"/>
  <c r="AC119" i="4"/>
  <c r="AF119" i="4"/>
  <c r="AG119" i="4"/>
  <c r="AH119" i="4"/>
  <c r="Z120" i="4"/>
  <c r="AC120" i="4"/>
  <c r="AF120" i="4"/>
  <c r="AG120" i="4"/>
  <c r="AH120" i="4"/>
  <c r="Z121" i="4"/>
  <c r="AC121" i="4"/>
  <c r="AF121" i="4"/>
  <c r="AG121" i="4"/>
  <c r="AH121" i="4"/>
  <c r="Z122" i="4"/>
  <c r="AC122" i="4"/>
  <c r="AF122" i="4"/>
  <c r="AG122" i="4"/>
  <c r="AH122" i="4"/>
  <c r="Z123" i="4"/>
  <c r="AC123" i="4"/>
  <c r="AF123" i="4"/>
  <c r="AG123" i="4"/>
  <c r="AH123" i="4"/>
  <c r="Z124" i="4"/>
  <c r="AC124" i="4"/>
  <c r="AF124" i="4"/>
  <c r="AG124" i="4"/>
  <c r="AH124" i="4"/>
  <c r="Z125" i="4"/>
  <c r="AC125" i="4"/>
  <c r="AF125" i="4"/>
  <c r="AG125" i="4"/>
  <c r="AH125" i="4"/>
  <c r="Z126" i="4"/>
  <c r="AC126" i="4"/>
  <c r="AF126" i="4"/>
  <c r="AG126" i="4"/>
  <c r="AH126" i="4"/>
  <c r="Z127" i="4"/>
  <c r="AC127" i="4"/>
  <c r="AF127" i="4"/>
  <c r="AG127" i="4"/>
  <c r="AH127" i="4"/>
  <c r="Z128" i="4"/>
  <c r="AC128" i="4"/>
  <c r="AF128" i="4"/>
  <c r="AG128" i="4"/>
  <c r="AH128" i="4"/>
  <c r="Z129" i="4"/>
  <c r="AC129" i="4"/>
  <c r="AF129" i="4"/>
  <c r="AG129" i="4"/>
  <c r="AH129" i="4"/>
  <c r="Z130" i="4"/>
  <c r="AC130" i="4"/>
  <c r="AF130" i="4"/>
  <c r="AG130" i="4"/>
  <c r="AH130" i="4"/>
  <c r="Z131" i="4"/>
  <c r="AC131" i="4"/>
  <c r="AF131" i="4"/>
  <c r="AG131" i="4"/>
  <c r="AH131" i="4"/>
  <c r="Z132" i="4"/>
  <c r="AC132" i="4"/>
  <c r="AF132" i="4"/>
  <c r="AG132" i="4"/>
  <c r="AH132" i="4"/>
  <c r="Z133" i="4"/>
  <c r="AC133" i="4"/>
  <c r="AF133" i="4"/>
  <c r="AG133" i="4"/>
  <c r="AH133" i="4"/>
  <c r="Z134" i="4"/>
  <c r="AC134" i="4"/>
  <c r="AF134" i="4"/>
  <c r="AG134" i="4"/>
  <c r="AH134" i="4"/>
  <c r="Z135" i="4"/>
  <c r="AC135" i="4"/>
  <c r="AF135" i="4"/>
  <c r="AG135" i="4"/>
  <c r="AH135" i="4"/>
  <c r="Z136" i="4"/>
  <c r="AC136" i="4"/>
  <c r="AF136" i="4"/>
  <c r="AG136" i="4"/>
  <c r="AH136" i="4"/>
  <c r="Z137" i="4"/>
  <c r="AC137" i="4"/>
  <c r="AF137" i="4"/>
  <c r="AG137" i="4"/>
  <c r="AH137" i="4"/>
  <c r="Z138" i="4"/>
  <c r="AC138" i="4"/>
  <c r="AF138" i="4"/>
  <c r="AG138" i="4"/>
  <c r="AH138" i="4"/>
  <c r="Z139" i="4"/>
  <c r="AC139" i="4"/>
  <c r="AF139" i="4"/>
  <c r="AG139" i="4"/>
  <c r="AH139" i="4"/>
  <c r="Z140" i="4"/>
  <c r="AC140" i="4"/>
  <c r="AF140" i="4"/>
  <c r="AG140" i="4"/>
  <c r="AH140" i="4"/>
  <c r="Z141" i="4"/>
  <c r="AC141" i="4"/>
  <c r="AF141" i="4"/>
  <c r="AG141" i="4"/>
  <c r="AH141" i="4"/>
  <c r="Z142" i="4"/>
  <c r="AC142" i="4"/>
  <c r="AF142" i="4"/>
  <c r="AG142" i="4"/>
  <c r="AH142" i="4"/>
  <c r="Z143" i="4"/>
  <c r="AC143" i="4"/>
  <c r="AF143" i="4"/>
  <c r="AG143" i="4"/>
  <c r="AH143" i="4"/>
  <c r="Z144" i="4"/>
  <c r="AC144" i="4"/>
  <c r="AF144" i="4"/>
  <c r="AG144" i="4"/>
  <c r="AH144" i="4"/>
  <c r="Z145" i="4"/>
  <c r="AC145" i="4"/>
  <c r="AF145" i="4"/>
  <c r="AG145" i="4"/>
  <c r="AH145" i="4"/>
  <c r="Z146" i="4"/>
  <c r="AC146" i="4"/>
  <c r="AF146" i="4"/>
  <c r="AG146" i="4"/>
  <c r="AH146" i="4"/>
  <c r="Z147" i="4"/>
  <c r="AC147" i="4"/>
  <c r="AF147" i="4"/>
  <c r="AG147" i="4"/>
  <c r="AH147" i="4"/>
  <c r="Z148" i="4"/>
  <c r="AC148" i="4"/>
  <c r="AF148" i="4"/>
  <c r="AG148" i="4"/>
  <c r="AH148" i="4"/>
  <c r="Z149" i="4"/>
  <c r="AC149" i="4"/>
  <c r="AF149" i="4"/>
  <c r="AG149" i="4"/>
  <c r="AH149" i="4"/>
  <c r="Z150" i="4"/>
  <c r="AC150" i="4"/>
  <c r="AF150" i="4"/>
  <c r="AG150" i="4"/>
  <c r="AH150" i="4"/>
  <c r="Z151" i="4"/>
  <c r="AC151" i="4"/>
  <c r="AF151" i="4"/>
  <c r="AG151" i="4"/>
  <c r="AH151" i="4"/>
  <c r="Z152" i="4"/>
  <c r="AC152" i="4"/>
  <c r="AF152" i="4"/>
  <c r="AG152" i="4"/>
  <c r="AH152" i="4"/>
  <c r="Z153" i="4"/>
  <c r="AC153" i="4"/>
  <c r="AF153" i="4"/>
  <c r="AG153" i="4"/>
  <c r="AH153" i="4"/>
  <c r="Z154" i="4"/>
  <c r="AC154" i="4"/>
  <c r="AF154" i="4"/>
  <c r="AG154" i="4"/>
  <c r="AH154" i="4"/>
  <c r="Z155" i="4"/>
  <c r="AC155" i="4"/>
  <c r="AF155" i="4"/>
  <c r="AG155" i="4"/>
  <c r="AH155" i="4"/>
  <c r="Z156" i="4"/>
  <c r="AC156" i="4"/>
  <c r="AF156" i="4"/>
  <c r="AG156" i="4"/>
  <c r="AH156" i="4"/>
  <c r="Z157" i="4"/>
  <c r="AC157" i="4"/>
  <c r="AF157" i="4"/>
  <c r="AG157" i="4"/>
  <c r="AH157" i="4"/>
  <c r="Z158" i="4"/>
  <c r="AC158" i="4"/>
  <c r="AF158" i="4"/>
  <c r="AG158" i="4"/>
  <c r="AH158" i="4"/>
  <c r="Z159" i="4"/>
  <c r="AC159" i="4"/>
  <c r="AF159" i="4"/>
  <c r="AG159" i="4"/>
  <c r="AH159" i="4"/>
  <c r="Z160" i="4"/>
  <c r="AC160" i="4"/>
  <c r="AF160" i="4"/>
  <c r="AG160" i="4"/>
  <c r="AH160" i="4"/>
  <c r="Z161" i="4"/>
  <c r="AC161" i="4"/>
  <c r="AF161" i="4"/>
  <c r="AG161" i="4"/>
  <c r="AH161" i="4"/>
  <c r="Z162" i="4"/>
  <c r="AC162" i="4"/>
  <c r="AF162" i="4"/>
  <c r="AG162" i="4"/>
  <c r="AH162" i="4"/>
  <c r="Z163" i="4"/>
  <c r="AC163" i="4"/>
  <c r="AF163" i="4"/>
  <c r="AG163" i="4"/>
  <c r="AH163" i="4"/>
  <c r="Z164" i="4"/>
  <c r="AC164" i="4"/>
  <c r="AF164" i="4"/>
  <c r="AG164" i="4"/>
  <c r="AH164" i="4"/>
  <c r="Z165" i="4"/>
  <c r="AC165" i="4"/>
  <c r="AF165" i="4"/>
  <c r="AG165" i="4"/>
  <c r="AH165" i="4"/>
  <c r="Z166" i="4"/>
  <c r="AC166" i="4"/>
  <c r="AF166" i="4"/>
  <c r="AG166" i="4"/>
  <c r="AH166" i="4"/>
  <c r="Z167" i="4"/>
  <c r="AC167" i="4"/>
  <c r="AF167" i="4"/>
  <c r="AG167" i="4"/>
  <c r="AH167" i="4"/>
  <c r="Z168" i="4"/>
  <c r="AC168" i="4"/>
  <c r="AF168" i="4"/>
  <c r="AG168" i="4"/>
  <c r="AH168" i="4"/>
  <c r="Z169" i="4"/>
  <c r="AC169" i="4"/>
  <c r="AF169" i="4"/>
  <c r="AG169" i="4"/>
  <c r="AH169" i="4"/>
  <c r="Z170" i="4"/>
  <c r="AC170" i="4"/>
  <c r="AF170" i="4"/>
  <c r="AG170" i="4"/>
  <c r="AH170" i="4"/>
  <c r="Z171" i="4"/>
  <c r="AC171" i="4"/>
  <c r="AF171" i="4"/>
  <c r="AG171" i="4"/>
  <c r="AH171" i="4"/>
  <c r="AH3" i="4"/>
  <c r="AG3" i="4"/>
  <c r="AF3" i="4"/>
  <c r="AC3" i="4"/>
  <c r="Z3" i="4"/>
  <c r="BH1" i="4"/>
  <c r="BD1" i="4"/>
  <c r="BF1" i="4"/>
  <c r="BL1" i="4"/>
  <c r="AV1" i="4"/>
  <c r="BK1" i="4"/>
  <c r="AY1" i="4"/>
  <c r="AZ1" i="4"/>
  <c r="BA1" i="4"/>
  <c r="BJ1" i="4"/>
  <c r="BC1" i="4"/>
  <c r="BI1" i="4"/>
  <c r="BG1" i="4"/>
  <c r="BB1" i="4"/>
  <c r="AU1" i="4"/>
  <c r="AT1" i="4"/>
  <c r="AL1" i="4"/>
  <c r="AH1" i="4"/>
  <c r="AJ1" i="4"/>
  <c r="AP1" i="4"/>
  <c r="Z1" i="4"/>
  <c r="AO1" i="4"/>
  <c r="AC1" i="4"/>
  <c r="AD1" i="4"/>
  <c r="AE1" i="4"/>
  <c r="AN1" i="4"/>
  <c r="AG1" i="4"/>
  <c r="AM1" i="4"/>
  <c r="AK1" i="4"/>
  <c r="AF1" i="4"/>
  <c r="Y1" i="4"/>
  <c r="X1" i="4"/>
  <c r="BB3" i="3"/>
  <c r="BC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B56" i="3"/>
  <c r="BC56" i="3"/>
  <c r="BB57" i="3"/>
  <c r="BC57" i="3"/>
  <c r="BB58" i="3"/>
  <c r="BC58" i="3"/>
  <c r="BB59" i="3"/>
  <c r="BC59" i="3"/>
  <c r="BB60" i="3"/>
  <c r="BC60" i="3"/>
  <c r="BB61" i="3"/>
  <c r="BC61" i="3"/>
  <c r="BB62" i="3"/>
  <c r="BC62" i="3"/>
  <c r="BB63" i="3"/>
  <c r="BC63" i="3"/>
  <c r="BB64" i="3"/>
  <c r="BC64" i="3"/>
  <c r="BB65" i="3"/>
  <c r="BC65" i="3"/>
  <c r="BB66" i="3"/>
  <c r="BC66" i="3"/>
  <c r="BB67" i="3"/>
  <c r="BC67" i="3"/>
  <c r="BB68" i="3"/>
  <c r="BC68" i="3"/>
  <c r="BB69" i="3"/>
  <c r="BC69" i="3"/>
  <c r="BB70" i="3"/>
  <c r="BC70" i="3"/>
  <c r="BB71" i="3"/>
  <c r="BC71" i="3"/>
  <c r="BB72" i="3"/>
  <c r="BC72" i="3"/>
  <c r="BB73" i="3"/>
  <c r="BC73" i="3"/>
  <c r="BB74" i="3"/>
  <c r="BC74" i="3"/>
  <c r="BB75" i="3"/>
  <c r="BC75" i="3"/>
  <c r="BB76" i="3"/>
  <c r="BC76" i="3"/>
  <c r="BB77" i="3"/>
  <c r="BC77" i="3"/>
  <c r="BB78" i="3"/>
  <c r="BC78" i="3"/>
  <c r="BB79" i="3"/>
  <c r="BC79" i="3"/>
  <c r="BB80" i="3"/>
  <c r="BC80" i="3"/>
  <c r="BB81" i="3"/>
  <c r="BC81" i="3"/>
  <c r="BB82" i="3"/>
  <c r="BC82" i="3"/>
  <c r="BB83" i="3"/>
  <c r="BC83" i="3"/>
  <c r="BB84" i="3"/>
  <c r="BC84" i="3"/>
  <c r="BB85" i="3"/>
  <c r="BC85" i="3"/>
  <c r="BB86" i="3"/>
  <c r="BC86" i="3"/>
  <c r="BB87" i="3"/>
  <c r="BC87" i="3"/>
  <c r="BB88" i="3"/>
  <c r="BC88" i="3"/>
  <c r="BB89" i="3"/>
  <c r="BC89" i="3"/>
  <c r="BB90" i="3"/>
  <c r="BC90" i="3"/>
  <c r="BB91" i="3"/>
  <c r="BC91" i="3"/>
  <c r="BB92" i="3"/>
  <c r="BC92" i="3"/>
  <c r="BB93" i="3"/>
  <c r="BC93" i="3"/>
  <c r="BB94" i="3"/>
  <c r="BC94" i="3"/>
  <c r="BB95" i="3"/>
  <c r="BC95" i="3"/>
  <c r="BB96" i="3"/>
  <c r="BC96" i="3"/>
  <c r="BB97" i="3"/>
  <c r="BC97" i="3"/>
  <c r="BB98" i="3"/>
  <c r="BC98" i="3"/>
  <c r="BB99" i="3"/>
  <c r="BC99" i="3"/>
  <c r="BB100" i="3"/>
  <c r="BC100" i="3"/>
  <c r="BB101" i="3"/>
  <c r="BC101" i="3"/>
  <c r="BB102" i="3"/>
  <c r="BC102" i="3"/>
  <c r="BB103" i="3"/>
  <c r="BC103" i="3"/>
  <c r="BB104" i="3"/>
  <c r="BC104" i="3"/>
  <c r="BB105" i="3"/>
  <c r="BC105" i="3"/>
  <c r="BB106" i="3"/>
  <c r="BC106" i="3"/>
  <c r="BB107" i="3"/>
  <c r="BC107" i="3"/>
  <c r="BB108" i="3"/>
  <c r="BC108" i="3"/>
  <c r="BB109" i="3"/>
  <c r="BC109" i="3"/>
  <c r="BB110" i="3"/>
  <c r="BC110" i="3"/>
  <c r="BB111" i="3"/>
  <c r="BC111" i="3"/>
  <c r="BB112" i="3"/>
  <c r="BC112" i="3"/>
  <c r="BB113" i="3"/>
  <c r="BC113" i="3"/>
  <c r="BB114" i="3"/>
  <c r="BC114" i="3"/>
  <c r="BB115" i="3"/>
  <c r="BC115" i="3"/>
  <c r="BB116" i="3"/>
  <c r="BC116" i="3"/>
  <c r="BB117" i="3"/>
  <c r="BC117" i="3"/>
  <c r="BB118" i="3"/>
  <c r="BC118" i="3"/>
  <c r="BB119" i="3"/>
  <c r="BC119" i="3"/>
  <c r="BB120" i="3"/>
  <c r="BC120" i="3"/>
  <c r="BB121" i="3"/>
  <c r="BC121" i="3"/>
  <c r="BB122" i="3"/>
  <c r="BC122" i="3"/>
  <c r="BB123" i="3"/>
  <c r="BC123" i="3"/>
  <c r="BB124" i="3"/>
  <c r="BC124" i="3"/>
  <c r="BB125" i="3"/>
  <c r="BC125" i="3"/>
  <c r="BB126" i="3"/>
  <c r="BC126" i="3"/>
  <c r="BB127" i="3"/>
  <c r="BC127" i="3"/>
  <c r="BB128" i="3"/>
  <c r="BC128" i="3"/>
  <c r="BB129" i="3"/>
  <c r="BC129" i="3"/>
  <c r="BB130" i="3"/>
  <c r="BC130" i="3"/>
  <c r="BB131" i="3"/>
  <c r="BC131" i="3"/>
  <c r="BB132" i="3"/>
  <c r="BC132" i="3"/>
  <c r="BB133" i="3"/>
  <c r="BC133" i="3"/>
  <c r="BB134" i="3"/>
  <c r="BC134" i="3"/>
  <c r="BB135" i="3"/>
  <c r="BC135" i="3"/>
  <c r="BB136" i="3"/>
  <c r="BC136" i="3"/>
  <c r="BB137" i="3"/>
  <c r="BC137" i="3"/>
  <c r="BB138" i="3"/>
  <c r="BC138" i="3"/>
  <c r="BB139" i="3"/>
  <c r="BC139" i="3"/>
  <c r="BB140" i="3"/>
  <c r="BC140" i="3"/>
  <c r="BB141" i="3"/>
  <c r="BC141" i="3"/>
  <c r="BB142" i="3"/>
  <c r="BC142" i="3"/>
  <c r="BB143" i="3"/>
  <c r="BC143" i="3"/>
  <c r="BB144" i="3"/>
  <c r="BC144" i="3"/>
  <c r="BB145" i="3"/>
  <c r="BC145" i="3"/>
  <c r="BB146" i="3"/>
  <c r="BC146" i="3"/>
  <c r="BB147" i="3"/>
  <c r="BC147" i="3"/>
  <c r="BB148" i="3"/>
  <c r="BC148" i="3"/>
  <c r="BB149" i="3"/>
  <c r="BC149" i="3"/>
  <c r="BB150" i="3"/>
  <c r="BC150" i="3"/>
  <c r="BB151" i="3"/>
  <c r="BC151" i="3"/>
  <c r="BB152" i="3"/>
  <c r="BC152" i="3"/>
  <c r="BB153" i="3"/>
  <c r="BC153" i="3"/>
  <c r="BB154" i="3"/>
  <c r="BC154" i="3"/>
  <c r="BB155" i="3"/>
  <c r="BC155" i="3"/>
  <c r="BB156" i="3"/>
  <c r="BC156" i="3"/>
  <c r="BB157" i="3"/>
  <c r="BC157" i="3"/>
  <c r="BB158" i="3"/>
  <c r="BC158" i="3"/>
  <c r="BB159" i="3"/>
  <c r="BC159" i="3"/>
  <c r="BB160" i="3"/>
  <c r="BC160" i="3"/>
  <c r="BB161" i="3"/>
  <c r="BC161" i="3"/>
  <c r="BB162" i="3"/>
  <c r="BC162" i="3"/>
  <c r="BB163" i="3"/>
  <c r="BC163" i="3"/>
  <c r="BB164" i="3"/>
  <c r="BC164" i="3"/>
  <c r="BB165" i="3"/>
  <c r="BC165" i="3"/>
  <c r="BB166" i="3"/>
  <c r="BC166" i="3"/>
  <c r="BB167" i="3"/>
  <c r="BC167" i="3"/>
  <c r="BB168" i="3"/>
  <c r="BC168" i="3"/>
  <c r="BB169" i="3"/>
  <c r="BC169" i="3"/>
  <c r="BH1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" i="3"/>
  <c r="BF1" i="3"/>
  <c r="BL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" i="3"/>
  <c r="BK1" i="3"/>
  <c r="AT1" i="3"/>
  <c r="AW3" i="3"/>
  <c r="AU1" i="3"/>
  <c r="AX3" i="3"/>
  <c r="AY3" i="3"/>
  <c r="AW4" i="3"/>
  <c r="AX4" i="3"/>
  <c r="AY4" i="3"/>
  <c r="AW5" i="3"/>
  <c r="AX5" i="3"/>
  <c r="AY5" i="3"/>
  <c r="AW6" i="3"/>
  <c r="AX6" i="3"/>
  <c r="AY6" i="3"/>
  <c r="AW7" i="3"/>
  <c r="AX7" i="3"/>
  <c r="AY7" i="3"/>
  <c r="AW8" i="3"/>
  <c r="AX8" i="3"/>
  <c r="AY8" i="3"/>
  <c r="AW9" i="3"/>
  <c r="AX9" i="3"/>
  <c r="AY9" i="3"/>
  <c r="AW10" i="3"/>
  <c r="AX10" i="3"/>
  <c r="AY10" i="3"/>
  <c r="AW11" i="3"/>
  <c r="AX11" i="3"/>
  <c r="AY11" i="3"/>
  <c r="AW12" i="3"/>
  <c r="AX12" i="3"/>
  <c r="AY12" i="3"/>
  <c r="AW13" i="3"/>
  <c r="AX13" i="3"/>
  <c r="AY13" i="3"/>
  <c r="AW14" i="3"/>
  <c r="AX14" i="3"/>
  <c r="AY14" i="3"/>
  <c r="AW15" i="3"/>
  <c r="AX15" i="3"/>
  <c r="AY15" i="3"/>
  <c r="AW16" i="3"/>
  <c r="AX16" i="3"/>
  <c r="AY16" i="3"/>
  <c r="AW17" i="3"/>
  <c r="AX17" i="3"/>
  <c r="AY17" i="3"/>
  <c r="AW18" i="3"/>
  <c r="AX18" i="3"/>
  <c r="AY18" i="3"/>
  <c r="AW19" i="3"/>
  <c r="AX19" i="3"/>
  <c r="AY19" i="3"/>
  <c r="AW20" i="3"/>
  <c r="AX20" i="3"/>
  <c r="AY20" i="3"/>
  <c r="AW21" i="3"/>
  <c r="AX21" i="3"/>
  <c r="AY21" i="3"/>
  <c r="AW22" i="3"/>
  <c r="AX22" i="3"/>
  <c r="AY22" i="3"/>
  <c r="AW23" i="3"/>
  <c r="AX23" i="3"/>
  <c r="AY23" i="3"/>
  <c r="AW24" i="3"/>
  <c r="AX24" i="3"/>
  <c r="AY24" i="3"/>
  <c r="AW25" i="3"/>
  <c r="AX25" i="3"/>
  <c r="AY25" i="3"/>
  <c r="AW26" i="3"/>
  <c r="AX26" i="3"/>
  <c r="AY26" i="3"/>
  <c r="AW27" i="3"/>
  <c r="AX27" i="3"/>
  <c r="AY27" i="3"/>
  <c r="AW28" i="3"/>
  <c r="AX28" i="3"/>
  <c r="AY28" i="3"/>
  <c r="AW29" i="3"/>
  <c r="AX29" i="3"/>
  <c r="AY29" i="3"/>
  <c r="AW30" i="3"/>
  <c r="AX30" i="3"/>
  <c r="AY30" i="3"/>
  <c r="AW31" i="3"/>
  <c r="AX31" i="3"/>
  <c r="AY31" i="3"/>
  <c r="AW32" i="3"/>
  <c r="AX32" i="3"/>
  <c r="AY32" i="3"/>
  <c r="AW33" i="3"/>
  <c r="AX33" i="3"/>
  <c r="AY33" i="3"/>
  <c r="AW34" i="3"/>
  <c r="AX34" i="3"/>
  <c r="AY34" i="3"/>
  <c r="AW35" i="3"/>
  <c r="AX35" i="3"/>
  <c r="AY35" i="3"/>
  <c r="AW36" i="3"/>
  <c r="AX36" i="3"/>
  <c r="AY36" i="3"/>
  <c r="AW37" i="3"/>
  <c r="AX37" i="3"/>
  <c r="AY37" i="3"/>
  <c r="AW38" i="3"/>
  <c r="AX38" i="3"/>
  <c r="AY38" i="3"/>
  <c r="AW39" i="3"/>
  <c r="AX39" i="3"/>
  <c r="AY39" i="3"/>
  <c r="AW40" i="3"/>
  <c r="AX40" i="3"/>
  <c r="AY40" i="3"/>
  <c r="AW41" i="3"/>
  <c r="AX41" i="3"/>
  <c r="AY41" i="3"/>
  <c r="AW42" i="3"/>
  <c r="AX42" i="3"/>
  <c r="AY42" i="3"/>
  <c r="AW43" i="3"/>
  <c r="AX43" i="3"/>
  <c r="AY43" i="3"/>
  <c r="AW44" i="3"/>
  <c r="AX44" i="3"/>
  <c r="AY44" i="3"/>
  <c r="AW45" i="3"/>
  <c r="AX45" i="3"/>
  <c r="AY45" i="3"/>
  <c r="AW46" i="3"/>
  <c r="AX46" i="3"/>
  <c r="AY46" i="3"/>
  <c r="AW47" i="3"/>
  <c r="AX47" i="3"/>
  <c r="AY47" i="3"/>
  <c r="AW48" i="3"/>
  <c r="AX48" i="3"/>
  <c r="AY48" i="3"/>
  <c r="AW49" i="3"/>
  <c r="AX49" i="3"/>
  <c r="AY49" i="3"/>
  <c r="AW50" i="3"/>
  <c r="AX50" i="3"/>
  <c r="AY50" i="3"/>
  <c r="AW51" i="3"/>
  <c r="AX51" i="3"/>
  <c r="AY51" i="3"/>
  <c r="AW52" i="3"/>
  <c r="AX52" i="3"/>
  <c r="AY52" i="3"/>
  <c r="AW53" i="3"/>
  <c r="AX53" i="3"/>
  <c r="AY53" i="3"/>
  <c r="AW54" i="3"/>
  <c r="AX54" i="3"/>
  <c r="AY54" i="3"/>
  <c r="AW55" i="3"/>
  <c r="AX55" i="3"/>
  <c r="AY55" i="3"/>
  <c r="AW56" i="3"/>
  <c r="AX56" i="3"/>
  <c r="AY56" i="3"/>
  <c r="AW57" i="3"/>
  <c r="AX57" i="3"/>
  <c r="AY57" i="3"/>
  <c r="AW58" i="3"/>
  <c r="AX58" i="3"/>
  <c r="AY58" i="3"/>
  <c r="AW59" i="3"/>
  <c r="AX59" i="3"/>
  <c r="AY59" i="3"/>
  <c r="AW60" i="3"/>
  <c r="AX60" i="3"/>
  <c r="AY60" i="3"/>
  <c r="AW61" i="3"/>
  <c r="AX61" i="3"/>
  <c r="AY61" i="3"/>
  <c r="AW62" i="3"/>
  <c r="AX62" i="3"/>
  <c r="AY62" i="3"/>
  <c r="AW63" i="3"/>
  <c r="AX63" i="3"/>
  <c r="AY63" i="3"/>
  <c r="AW64" i="3"/>
  <c r="AX64" i="3"/>
  <c r="AY64" i="3"/>
  <c r="AW65" i="3"/>
  <c r="AX65" i="3"/>
  <c r="AY65" i="3"/>
  <c r="AW66" i="3"/>
  <c r="AX66" i="3"/>
  <c r="AY66" i="3"/>
  <c r="AW67" i="3"/>
  <c r="AX67" i="3"/>
  <c r="AY67" i="3"/>
  <c r="AW68" i="3"/>
  <c r="AX68" i="3"/>
  <c r="AY68" i="3"/>
  <c r="AW69" i="3"/>
  <c r="AX69" i="3"/>
  <c r="AY69" i="3"/>
  <c r="AW70" i="3"/>
  <c r="AX70" i="3"/>
  <c r="AY70" i="3"/>
  <c r="AW71" i="3"/>
  <c r="AX71" i="3"/>
  <c r="AY71" i="3"/>
  <c r="AW72" i="3"/>
  <c r="AX72" i="3"/>
  <c r="AY72" i="3"/>
  <c r="AW73" i="3"/>
  <c r="AX73" i="3"/>
  <c r="AY73" i="3"/>
  <c r="AW74" i="3"/>
  <c r="AX74" i="3"/>
  <c r="AY74" i="3"/>
  <c r="AW75" i="3"/>
  <c r="AX75" i="3"/>
  <c r="AY75" i="3"/>
  <c r="AW76" i="3"/>
  <c r="AX76" i="3"/>
  <c r="AY76" i="3"/>
  <c r="AW77" i="3"/>
  <c r="AX77" i="3"/>
  <c r="AY77" i="3"/>
  <c r="AW78" i="3"/>
  <c r="AX78" i="3"/>
  <c r="AY78" i="3"/>
  <c r="AW79" i="3"/>
  <c r="AX79" i="3"/>
  <c r="AY79" i="3"/>
  <c r="AW80" i="3"/>
  <c r="AX80" i="3"/>
  <c r="AY80" i="3"/>
  <c r="AW81" i="3"/>
  <c r="AX81" i="3"/>
  <c r="AY81" i="3"/>
  <c r="AW82" i="3"/>
  <c r="AX82" i="3"/>
  <c r="AY82" i="3"/>
  <c r="AW83" i="3"/>
  <c r="AX83" i="3"/>
  <c r="AY83" i="3"/>
  <c r="AW84" i="3"/>
  <c r="AX84" i="3"/>
  <c r="AY84" i="3"/>
  <c r="AW85" i="3"/>
  <c r="AX85" i="3"/>
  <c r="AY85" i="3"/>
  <c r="AW86" i="3"/>
  <c r="AX86" i="3"/>
  <c r="AY86" i="3"/>
  <c r="AW87" i="3"/>
  <c r="AX87" i="3"/>
  <c r="AY87" i="3"/>
  <c r="AW88" i="3"/>
  <c r="AX88" i="3"/>
  <c r="AY88" i="3"/>
  <c r="AW89" i="3"/>
  <c r="AX89" i="3"/>
  <c r="AY89" i="3"/>
  <c r="AW90" i="3"/>
  <c r="AX90" i="3"/>
  <c r="AY90" i="3"/>
  <c r="AW91" i="3"/>
  <c r="AX91" i="3"/>
  <c r="AY91" i="3"/>
  <c r="AW92" i="3"/>
  <c r="AX92" i="3"/>
  <c r="AY92" i="3"/>
  <c r="AW93" i="3"/>
  <c r="AX93" i="3"/>
  <c r="AY93" i="3"/>
  <c r="AW94" i="3"/>
  <c r="AX94" i="3"/>
  <c r="AY94" i="3"/>
  <c r="AW95" i="3"/>
  <c r="AX95" i="3"/>
  <c r="AY95" i="3"/>
  <c r="AW96" i="3"/>
  <c r="AX96" i="3"/>
  <c r="AY96" i="3"/>
  <c r="AW97" i="3"/>
  <c r="AX97" i="3"/>
  <c r="AY97" i="3"/>
  <c r="AW98" i="3"/>
  <c r="AX98" i="3"/>
  <c r="AY98" i="3"/>
  <c r="AW99" i="3"/>
  <c r="AX99" i="3"/>
  <c r="AY99" i="3"/>
  <c r="AW100" i="3"/>
  <c r="AX100" i="3"/>
  <c r="AY100" i="3"/>
  <c r="AW101" i="3"/>
  <c r="AX101" i="3"/>
  <c r="AY101" i="3"/>
  <c r="AW102" i="3"/>
  <c r="AX102" i="3"/>
  <c r="AY102" i="3"/>
  <c r="AW103" i="3"/>
  <c r="AX103" i="3"/>
  <c r="AY103" i="3"/>
  <c r="AW104" i="3"/>
  <c r="AX104" i="3"/>
  <c r="AY104" i="3"/>
  <c r="AW105" i="3"/>
  <c r="AX105" i="3"/>
  <c r="AY105" i="3"/>
  <c r="AW106" i="3"/>
  <c r="AX106" i="3"/>
  <c r="AY106" i="3"/>
  <c r="AW107" i="3"/>
  <c r="AX107" i="3"/>
  <c r="AY107" i="3"/>
  <c r="AW108" i="3"/>
  <c r="AX108" i="3"/>
  <c r="AY108" i="3"/>
  <c r="AW109" i="3"/>
  <c r="AX109" i="3"/>
  <c r="AY109" i="3"/>
  <c r="AW110" i="3"/>
  <c r="AX110" i="3"/>
  <c r="AY110" i="3"/>
  <c r="AW111" i="3"/>
  <c r="AX111" i="3"/>
  <c r="AY111" i="3"/>
  <c r="AW112" i="3"/>
  <c r="AX112" i="3"/>
  <c r="AY112" i="3"/>
  <c r="AW113" i="3"/>
  <c r="AX113" i="3"/>
  <c r="AY113" i="3"/>
  <c r="AW114" i="3"/>
  <c r="AX114" i="3"/>
  <c r="AY114" i="3"/>
  <c r="AW115" i="3"/>
  <c r="AX115" i="3"/>
  <c r="AY115" i="3"/>
  <c r="AW116" i="3"/>
  <c r="AX116" i="3"/>
  <c r="AY116" i="3"/>
  <c r="AW117" i="3"/>
  <c r="AX117" i="3"/>
  <c r="AY117" i="3"/>
  <c r="AW118" i="3"/>
  <c r="AX118" i="3"/>
  <c r="AY118" i="3"/>
  <c r="AW119" i="3"/>
  <c r="AX119" i="3"/>
  <c r="AY119" i="3"/>
  <c r="AW120" i="3"/>
  <c r="AX120" i="3"/>
  <c r="AY120" i="3"/>
  <c r="AW121" i="3"/>
  <c r="AX121" i="3"/>
  <c r="AY121" i="3"/>
  <c r="AW122" i="3"/>
  <c r="AX122" i="3"/>
  <c r="AY122" i="3"/>
  <c r="AW123" i="3"/>
  <c r="AX123" i="3"/>
  <c r="AY123" i="3"/>
  <c r="AW124" i="3"/>
  <c r="AX124" i="3"/>
  <c r="AY124" i="3"/>
  <c r="AW125" i="3"/>
  <c r="AX125" i="3"/>
  <c r="AY125" i="3"/>
  <c r="AW126" i="3"/>
  <c r="AX126" i="3"/>
  <c r="AY126" i="3"/>
  <c r="AW127" i="3"/>
  <c r="AX127" i="3"/>
  <c r="AY127" i="3"/>
  <c r="AW128" i="3"/>
  <c r="AX128" i="3"/>
  <c r="AY128" i="3"/>
  <c r="AW129" i="3"/>
  <c r="AX129" i="3"/>
  <c r="AY129" i="3"/>
  <c r="AW130" i="3"/>
  <c r="AX130" i="3"/>
  <c r="AY130" i="3"/>
  <c r="AW131" i="3"/>
  <c r="AX131" i="3"/>
  <c r="AY131" i="3"/>
  <c r="AW132" i="3"/>
  <c r="AX132" i="3"/>
  <c r="AY132" i="3"/>
  <c r="AW133" i="3"/>
  <c r="AX133" i="3"/>
  <c r="AY133" i="3"/>
  <c r="AW134" i="3"/>
  <c r="AX134" i="3"/>
  <c r="AY134" i="3"/>
  <c r="AW135" i="3"/>
  <c r="AX135" i="3"/>
  <c r="AY135" i="3"/>
  <c r="AW136" i="3"/>
  <c r="AX136" i="3"/>
  <c r="AY136" i="3"/>
  <c r="AW137" i="3"/>
  <c r="AX137" i="3"/>
  <c r="AY137" i="3"/>
  <c r="AW138" i="3"/>
  <c r="AX138" i="3"/>
  <c r="AY138" i="3"/>
  <c r="AW139" i="3"/>
  <c r="AX139" i="3"/>
  <c r="AY139" i="3"/>
  <c r="AW140" i="3"/>
  <c r="AX140" i="3"/>
  <c r="AY140" i="3"/>
  <c r="AW141" i="3"/>
  <c r="AX141" i="3"/>
  <c r="AY141" i="3"/>
  <c r="AW142" i="3"/>
  <c r="AX142" i="3"/>
  <c r="AY142" i="3"/>
  <c r="AW143" i="3"/>
  <c r="AX143" i="3"/>
  <c r="AY143" i="3"/>
  <c r="AW144" i="3"/>
  <c r="AX144" i="3"/>
  <c r="AY144" i="3"/>
  <c r="AW145" i="3"/>
  <c r="AX145" i="3"/>
  <c r="AY145" i="3"/>
  <c r="AW146" i="3"/>
  <c r="AX146" i="3"/>
  <c r="AY146" i="3"/>
  <c r="AW147" i="3"/>
  <c r="AX147" i="3"/>
  <c r="AY147" i="3"/>
  <c r="AW148" i="3"/>
  <c r="AX148" i="3"/>
  <c r="AY148" i="3"/>
  <c r="AW149" i="3"/>
  <c r="AX149" i="3"/>
  <c r="AY149" i="3"/>
  <c r="AW150" i="3"/>
  <c r="AX150" i="3"/>
  <c r="AY150" i="3"/>
  <c r="AW151" i="3"/>
  <c r="AX151" i="3"/>
  <c r="AY151" i="3"/>
  <c r="AW152" i="3"/>
  <c r="AX152" i="3"/>
  <c r="AY152" i="3"/>
  <c r="AW153" i="3"/>
  <c r="AX153" i="3"/>
  <c r="AY153" i="3"/>
  <c r="AW154" i="3"/>
  <c r="AX154" i="3"/>
  <c r="AY154" i="3"/>
  <c r="AW155" i="3"/>
  <c r="AX155" i="3"/>
  <c r="AY155" i="3"/>
  <c r="AW156" i="3"/>
  <c r="AX156" i="3"/>
  <c r="AY156" i="3"/>
  <c r="AW157" i="3"/>
  <c r="AX157" i="3"/>
  <c r="AY157" i="3"/>
  <c r="AW158" i="3"/>
  <c r="AX158" i="3"/>
  <c r="AY158" i="3"/>
  <c r="AW159" i="3"/>
  <c r="AX159" i="3"/>
  <c r="AY159" i="3"/>
  <c r="AW160" i="3"/>
  <c r="AX160" i="3"/>
  <c r="AY160" i="3"/>
  <c r="AW161" i="3"/>
  <c r="AX161" i="3"/>
  <c r="AY161" i="3"/>
  <c r="AW162" i="3"/>
  <c r="AX162" i="3"/>
  <c r="AY162" i="3"/>
  <c r="AW163" i="3"/>
  <c r="AX163" i="3"/>
  <c r="AY163" i="3"/>
  <c r="AW164" i="3"/>
  <c r="AX164" i="3"/>
  <c r="AY164" i="3"/>
  <c r="AW165" i="3"/>
  <c r="AX165" i="3"/>
  <c r="AY165" i="3"/>
  <c r="AW166" i="3"/>
  <c r="AX166" i="3"/>
  <c r="AY166" i="3"/>
  <c r="AW167" i="3"/>
  <c r="AX167" i="3"/>
  <c r="AY167" i="3"/>
  <c r="AW168" i="3"/>
  <c r="AX168" i="3"/>
  <c r="AY168" i="3"/>
  <c r="AW169" i="3"/>
  <c r="AX169" i="3"/>
  <c r="AY169" i="3"/>
  <c r="AY1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" i="3"/>
  <c r="BJ1" i="3"/>
  <c r="BC1" i="3"/>
  <c r="BI1" i="3"/>
  <c r="BG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" i="3"/>
  <c r="B1" i="3"/>
  <c r="AD1" i="3"/>
  <c r="AM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P1" i="3"/>
  <c r="T1" i="3"/>
  <c r="K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" i="3"/>
  <c r="Q1" i="3"/>
  <c r="AL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" i="3"/>
  <c r="AJ1" i="3"/>
  <c r="AP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" i="3"/>
  <c r="AO1" i="3"/>
  <c r="C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" i="3"/>
  <c r="AE1" i="3"/>
  <c r="AN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K1" i="3"/>
  <c r="BB1" i="3"/>
  <c r="AF1" i="3"/>
  <c r="Y1" i="3"/>
  <c r="X1" i="3"/>
  <c r="AG170" i="7"/>
  <c r="AF170" i="7"/>
  <c r="AE170" i="7"/>
  <c r="AD170" i="7"/>
  <c r="AA170" i="7"/>
  <c r="AB170" i="7"/>
  <c r="AC170" i="7"/>
  <c r="Z17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1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1" i="5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3" i="4"/>
  <c r="L1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P1" i="7"/>
  <c r="T1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P1" i="8"/>
  <c r="T1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P1" i="5"/>
  <c r="T1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Q1" i="6"/>
  <c r="U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P1" i="4"/>
  <c r="T1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P1" i="2"/>
  <c r="B1" i="2"/>
  <c r="T1" i="2"/>
  <c r="N1" i="7"/>
  <c r="N1" i="8"/>
  <c r="N1" i="5"/>
  <c r="O1" i="6"/>
  <c r="N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" i="3"/>
  <c r="N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" i="2"/>
  <c r="N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1" i="1"/>
  <c r="N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P1" i="1"/>
  <c r="B1" i="1"/>
  <c r="T1" i="1"/>
  <c r="K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1" i="7"/>
  <c r="Q1" i="7"/>
  <c r="K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" i="8"/>
  <c r="Q1" i="8"/>
  <c r="K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1" i="5"/>
  <c r="Q1" i="5"/>
  <c r="L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" i="6"/>
  <c r="R1" i="6"/>
  <c r="K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" i="4"/>
  <c r="Q1" i="4"/>
  <c r="K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1" i="1"/>
  <c r="Q1" i="1"/>
  <c r="K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" i="2"/>
  <c r="Q1" i="2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" i="8"/>
  <c r="S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O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" i="8"/>
  <c r="J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G1" i="8"/>
  <c r="R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" i="7"/>
  <c r="S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O1" i="7"/>
  <c r="J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1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G1" i="7"/>
  <c r="R1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" i="6"/>
  <c r="T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P1" i="6"/>
  <c r="K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H1" i="6"/>
  <c r="S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1" i="5"/>
  <c r="S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O1" i="5"/>
  <c r="J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1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G1" i="5"/>
  <c r="R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" i="4"/>
  <c r="S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O1" i="4"/>
  <c r="J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G1" i="4"/>
  <c r="R1" i="4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S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O1" i="3"/>
  <c r="J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G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" i="2"/>
  <c r="S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O1" i="2"/>
  <c r="J1" i="2"/>
  <c r="C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G1" i="2"/>
  <c r="R1" i="3"/>
  <c r="R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" i="1"/>
  <c r="S1" i="1"/>
  <c r="E3" i="1"/>
  <c r="C1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G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" i="1"/>
  <c r="R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O1" i="1"/>
  <c r="J1" i="1"/>
</calcChain>
</file>

<file path=xl/sharedStrings.xml><?xml version="1.0" encoding="utf-8"?>
<sst xmlns="http://schemas.openxmlformats.org/spreadsheetml/2006/main" count="498" uniqueCount="109">
  <si>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</si>
  <si>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</si>
  <si>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</si>
  <si>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</si>
  <si>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</si>
  <si>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</si>
  <si>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</si>
  <si>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</si>
  <si>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</si>
  <si>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</si>
  <si>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</si>
  <si>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</si>
  <si>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</si>
  <si>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</si>
  <si>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</si>
  <si>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</si>
  <si>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</si>
  <si>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</si>
  <si>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</si>
  <si>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</si>
  <si>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</si>
  <si>
    <t>Wave Period</t>
  </si>
  <si>
    <t>and</t>
  </si>
  <si>
    <t>Gauge</t>
  </si>
  <si>
    <t>Calibration</t>
  </si>
  <si>
    <t>Bias</t>
  </si>
  <si>
    <t>WL [T]</t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</si>
  <si>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[A]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</si>
  <si>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[B]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</si>
  <si>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</si>
  <si>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[A]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</si>
  <si>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</si>
  <si>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[B]</t>
    </r>
  </si>
  <si>
    <t>Wave Direction</t>
  </si>
  <si>
    <t>0.53 s</t>
  </si>
  <si>
    <t>0.64 s</t>
  </si>
  <si>
    <t>−0.18 s</t>
  </si>
  <si>
    <t>8.0 cm</t>
  </si>
  <si>
    <t>4.5 cm</t>
  </si>
  <si>
    <t>9.8 cm</t>
  </si>
  <si>
    <t>2.3 cm</t>
  </si>
  <si>
    <t>12.4 cm</t>
  </si>
  <si>
    <t>2.9 cm</t>
  </si>
  <si>
    <t>6.2 cm</t>
  </si>
  <si>
    <t>9.5 cm</t>
  </si>
  <si>
    <t>1.2 cm</t>
  </si>
  <si>
    <t>0.9 cm</t>
  </si>
  <si>
    <t>0.0 cm</t>
  </si>
  <si>
    <t>–2.6 cm</t>
  </si>
  <si>
    <t>6.6 cm</t>
  </si>
  <si>
    <t>11.0 cm</t>
  </si>
  <si>
    <t>23.1 cm</t>
  </si>
  <si>
    <t>28.2 cm</t>
  </si>
  <si>
    <t>8.5 cm</t>
  </si>
  <si>
    <t>14.5 cm</t>
  </si>
  <si>
    <t>28.3 cm</t>
  </si>
  <si>
    <t>33.1 cm</t>
  </si>
  <si>
    <t>0.7 cm</t>
  </si>
  <si>
    <t>14.7 cm</t>
  </si>
  <si>
    <t>9.2 cm</t>
  </si>
  <si>
    <t>3.3°</t>
  </si>
  <si>
    <t>4.7°</t>
  </si>
  <si>
    <t>6.2°</t>
  </si>
  <si>
    <t>Reference formulae:</t>
  </si>
  <si>
    <t>Characteristic</t>
  </si>
  <si>
    <t>RMSE</t>
  </si>
  <si>
    <t>1.44 s</t>
  </si>
  <si>
    <t>−0.74 s</t>
  </si>
  <si>
    <r>
      <t>7.1</t>
    </r>
    <r>
      <rPr>
        <sz val="12"/>
        <color theme="1"/>
        <rFont val="Calibri"/>
        <family val="2"/>
      </rPr>
      <t>°</t>
    </r>
  </si>
  <si>
    <r>
      <t>8.3</t>
    </r>
    <r>
      <rPr>
        <sz val="12"/>
        <color theme="1"/>
        <rFont val="Calibri"/>
        <family val="2"/>
      </rPr>
      <t>°</t>
    </r>
  </si>
  <si>
    <r>
      <t>−6.2</t>
    </r>
    <r>
      <rPr>
        <sz val="12"/>
        <color theme="1"/>
        <rFont val="Calibri"/>
        <family val="2"/>
      </rPr>
      <t>°</t>
    </r>
  </si>
  <si>
    <t>mean_bias</t>
  </si>
  <si>
    <t>0.81 s</t>
  </si>
  <si>
    <t>0.46 s</t>
  </si>
  <si>
    <t>55.7°</t>
  </si>
  <si>
    <t>70.9°</t>
  </si>
  <si>
    <t>1.18 s</t>
  </si>
  <si>
    <t>1.35 s</t>
  </si>
  <si>
    <t>−0.89 s</t>
  </si>
  <si>
    <r>
      <t>18.3</t>
    </r>
    <r>
      <rPr>
        <sz val="12"/>
        <color theme="1"/>
        <rFont val="Calibri"/>
        <family val="2"/>
      </rPr>
      <t>°</t>
    </r>
  </si>
  <si>
    <r>
      <t>23.8</t>
    </r>
    <r>
      <rPr>
        <sz val="12"/>
        <color theme="1"/>
        <rFont val="Calibri"/>
        <family val="2"/>
      </rPr>
      <t>°</t>
    </r>
  </si>
  <si>
    <r>
      <t>−1.65</t>
    </r>
    <r>
      <rPr>
        <sz val="12"/>
        <color theme="1"/>
        <rFont val="Calibri"/>
        <family val="2"/>
      </rPr>
      <t>°</t>
    </r>
  </si>
  <si>
    <t>−38.6°</t>
  </si>
  <si>
    <t>1.45 s</t>
  </si>
  <si>
    <t>2.01 s</t>
  </si>
  <si>
    <t>−0.77 s</t>
  </si>
  <si>
    <t>1.04 s</t>
  </si>
  <si>
    <t>1.36 s</t>
  </si>
  <si>
    <t>−0.35 s</t>
  </si>
  <si>
    <t>Comp (RAW)</t>
  </si>
  <si>
    <t>Comp (Trans)</t>
  </si>
  <si>
    <t>Validation</t>
  </si>
  <si>
    <t>1.32 s</t>
  </si>
  <si>
    <t>0.66 s</t>
  </si>
  <si>
    <t>47.1°</t>
  </si>
  <si>
    <t>55.5°</t>
  </si>
  <si>
    <t>0.90`</t>
  </si>
  <si>
    <t>Trying the algorithm</t>
  </si>
  <si>
    <t>https://stackoverflow.com/a/7869457/4956603</t>
  </si>
  <si>
    <t>th1</t>
  </si>
  <si>
    <t>th2</t>
  </si>
  <si>
    <t>diff</t>
  </si>
  <si>
    <t>23.25°</t>
  </si>
  <si>
    <t>28.0°</t>
  </si>
  <si>
    <t>22.3°</t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</si>
  <si>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[A]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</si>
  <si>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[B]</t>
    </r>
  </si>
  <si>
    <r>
      <t>T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[C]</t>
    </r>
  </si>
  <si>
    <t>Mov.Avg.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</si>
</sst>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\ hh:m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theme="0" tint="-0.499984740745262"/>
      <name val="Times New Roman"/>
    </font>
    <font>
      <sz val="11"/>
      <color theme="0" tint="-0.499984740745262"/>
      <name val="Calibri"/>
      <family val="2"/>
      <scheme val="minor"/>
    </font>
    <font>
      <i/>
      <vertAlign val="subscript"/>
      <sz val="12"/>
      <color theme="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2" fontId="0" fillId="0" borderId="0" xfId="0" applyNumberFormat="1" applyFill="1"/>
    <xf numFmtId="0" fontId="23" fillId="0" borderId="0" xfId="0" applyFont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9" borderId="0" xfId="0" applyFont="1" applyFill="1"/>
    <xf numFmtId="2" fontId="0" fillId="0" borderId="0" xfId="0" applyNumberFormat="1"/>
    <xf numFmtId="164" fontId="0" fillId="0" borderId="0" xfId="0" applyNumberFormat="1"/>
    <xf numFmtId="0" fontId="23" fillId="37" borderId="17" xfId="0" quotePrefix="1" applyFont="1" applyFill="1" applyBorder="1" applyAlignment="1">
      <alignment horizontal="center" vertical="center" wrapText="1"/>
    </xf>
    <xf numFmtId="2" fontId="23" fillId="37" borderId="17" xfId="0" applyNumberFormat="1" applyFont="1" applyFill="1" applyBorder="1" applyAlignment="1">
      <alignment horizontal="center" vertical="center" wrapText="1"/>
    </xf>
    <xf numFmtId="2" fontId="23" fillId="33" borderId="17" xfId="0" applyNumberFormat="1" applyFont="1" applyFill="1" applyBorder="1" applyAlignment="1">
      <alignment horizontal="center" vertical="center" wrapText="1"/>
    </xf>
    <xf numFmtId="22" fontId="26" fillId="0" borderId="13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0" fillId="0" borderId="10" xfId="0" applyNumberFormat="1" applyFill="1" applyBorder="1"/>
    <xf numFmtId="0" fontId="0" fillId="0" borderId="10" xfId="0" applyFill="1" applyBorder="1"/>
    <xf numFmtId="0" fontId="23" fillId="38" borderId="17" xfId="0" quotePrefix="1" applyFont="1" applyFill="1" applyBorder="1" applyAlignment="1">
      <alignment horizontal="center" vertical="center" wrapText="1"/>
    </xf>
    <xf numFmtId="0" fontId="28" fillId="36" borderId="23" xfId="0" applyFont="1" applyFill="1" applyBorder="1" applyAlignment="1">
      <alignment horizontal="center" vertical="center" wrapText="1"/>
    </xf>
    <xf numFmtId="0" fontId="28" fillId="38" borderId="17" xfId="0" applyFont="1" applyFill="1" applyBorder="1" applyAlignment="1">
      <alignment horizontal="center" vertical="center" wrapText="1"/>
    </xf>
    <xf numFmtId="164" fontId="29" fillId="34" borderId="10" xfId="0" applyNumberFormat="1" applyFont="1" applyFill="1" applyBorder="1"/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</cellXfs>
  <cellStyles count="2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80092592592592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'T-CAL'!$B$3:$B$668</c:f>
              <c:numCache>
                <c:formatCode>General</c:formatCode>
                <c:ptCount val="666"/>
                <c:pt idx="0">
                  <c:v>-0.16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-0.1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0.56999999999999995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0.56999999999999995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0.55000000000000004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7.0000000000000007E-2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0.57999999999999996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1.1100000000000001</c:v>
                </c:pt>
                <c:pt idx="248">
                  <c:v>1.1399999999999999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1.1200000000000001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0.56000000000000005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0.14000000000000001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1.1000000000000001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1.1299999999999999</c:v>
                </c:pt>
                <c:pt idx="368">
                  <c:v>1.05</c:v>
                </c:pt>
                <c:pt idx="369">
                  <c:v>1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0.56000000000000005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-0.28999999999999998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0.55000000000000004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1.1000000000000001</c:v>
                </c:pt>
                <c:pt idx="443">
                  <c:v>1.1100000000000001</c:v>
                </c:pt>
                <c:pt idx="444">
                  <c:v>1.1399999999999999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1.1499999999999999</c:v>
                </c:pt>
                <c:pt idx="466">
                  <c:v>1.1299999999999999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</c:v>
                </c:pt>
                <c:pt idx="484">
                  <c:v>-0.05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0.57999999999999996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1.1000000000000001</c:v>
                </c:pt>
                <c:pt idx="544">
                  <c:v>1.1399999999999999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1.1200000000000001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0.55000000000000004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0.28999999999999998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0.14000000000000001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0.55000000000000004</c:v>
                </c:pt>
                <c:pt idx="616">
                  <c:v>0.57999999999999996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1.1100000000000001</c:v>
                </c:pt>
                <c:pt idx="646">
                  <c:v>1.1399999999999999</c:v>
                </c:pt>
                <c:pt idx="647">
                  <c:v>1.1399999999999999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1.1499999999999999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274-8103-E59E8CE0D2EB}"/>
            </c:ext>
          </c:extLst>
        </c:ser>
        <c:ser>
          <c:idx val="1"/>
          <c:order val="1"/>
          <c:tx>
            <c:strRef>
              <c:f>'T-CAL'!$C$2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'T-CAL'!$C$3:$C$668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0.57999999999999996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1.1499999999999999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1.1599999999999999</c:v>
                </c:pt>
                <c:pt idx="166">
                  <c:v>1.1200000000000001</c:v>
                </c:pt>
                <c:pt idx="167">
                  <c:v>1.0900000000000001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0.55000000000000004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0.14000000000000001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7.0000000000000007E-2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0.56000000000000005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</c:v>
                </c:pt>
                <c:pt idx="246">
                  <c:v>1.03</c:v>
                </c:pt>
                <c:pt idx="247">
                  <c:v>1.07</c:v>
                </c:pt>
                <c:pt idx="248">
                  <c:v>1.1000000000000001</c:v>
                </c:pt>
                <c:pt idx="249">
                  <c:v>1.1399999999999999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1.1399999999999999</c:v>
                </c:pt>
                <c:pt idx="267">
                  <c:v>1.0900000000000001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0.55000000000000004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-7.0000000000000007E-2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0.28999999999999998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0.55000000000000004</c:v>
                </c:pt>
                <c:pt idx="319">
                  <c:v>0.56999999999999995</c:v>
                </c:pt>
                <c:pt idx="320">
                  <c:v>0.57999999999999996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1.1200000000000001</c:v>
                </c:pt>
                <c:pt idx="347">
                  <c:v>1.1599999999999999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1.1200000000000001</c:v>
                </c:pt>
                <c:pt idx="367">
                  <c:v>1.06</c:v>
                </c:pt>
                <c:pt idx="368">
                  <c:v>1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0.56000000000000005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-0.28000000000000003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0.28999999999999998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1.0900000000000001</c:v>
                </c:pt>
                <c:pt idx="445">
                  <c:v>1.1200000000000001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1.1200000000000001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0.57999999999999996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0.28000000000000003</c:v>
                </c:pt>
                <c:pt idx="478">
                  <c:v>0.21</c:v>
                </c:pt>
                <c:pt idx="479">
                  <c:v>0.14000000000000001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-0.14000000000000001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-0.28000000000000003</c:v>
                </c:pt>
                <c:pt idx="490">
                  <c:v>-0.28000000000000003</c:v>
                </c:pt>
                <c:pt idx="491">
                  <c:v>-0.28999999999999998</c:v>
                </c:pt>
                <c:pt idx="492">
                  <c:v>-0.28000000000000003</c:v>
                </c:pt>
                <c:pt idx="493">
                  <c:v>-0.28000000000000003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0.28000000000000003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0.55000000000000004</c:v>
                </c:pt>
                <c:pt idx="520">
                  <c:v>0.56999999999999995</c:v>
                </c:pt>
                <c:pt idx="521">
                  <c:v>0.57999999999999996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1.1100000000000001</c:v>
                </c:pt>
                <c:pt idx="546">
                  <c:v>1.1399999999999999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1.1499999999999999</c:v>
                </c:pt>
                <c:pt idx="564">
                  <c:v>1.1000000000000001</c:v>
                </c:pt>
                <c:pt idx="565">
                  <c:v>1.06</c:v>
                </c:pt>
                <c:pt idx="566">
                  <c:v>1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0.55000000000000004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7.0000000000000007E-2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0.56000000000000005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1.0900000000000001</c:v>
                </c:pt>
                <c:pt idx="648">
                  <c:v>1.1100000000000001</c:v>
                </c:pt>
                <c:pt idx="649">
                  <c:v>1.1399999999999999</c:v>
                </c:pt>
                <c:pt idx="650">
                  <c:v>1.1599999999999999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1.1499999999999999</c:v>
                </c:pt>
                <c:pt idx="661">
                  <c:v>1.1200000000000001</c:v>
                </c:pt>
                <c:pt idx="662">
                  <c:v>1.0900000000000001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274-8103-E59E8CE0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6632"/>
        <c:axId val="2084879656"/>
      </c:scatterChart>
      <c:valAx>
        <c:axId val="20848766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879656"/>
        <c:crosses val="autoZero"/>
        <c:crossBetween val="midCat"/>
      </c:valAx>
      <c:valAx>
        <c:axId val="2084879656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87663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'T-VAL'!$B$3:$B$174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0.57999999999999996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0.56999999999999995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0.57999999999999996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1.1200000000000001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0.56999999999999995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</c:v>
                </c:pt>
                <c:pt idx="134">
                  <c:v>1.1000000000000001</c:v>
                </c:pt>
                <c:pt idx="135">
                  <c:v>1.1599999999999999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1.1499999999999999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1.1100000000000001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1.1100000000000001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0.28000000000000003</c:v>
                </c:pt>
                <c:pt idx="17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794-B510-C4E981AC611F}"/>
            </c:ext>
          </c:extLst>
        </c:ser>
        <c:ser>
          <c:idx val="1"/>
          <c:order val="1"/>
          <c:tx>
            <c:strRef>
              <c:f>'T-VAL'!$C$2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'T-VAL'!$C$3:$C$174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1.0900000000000001</c:v>
                </c:pt>
                <c:pt idx="63">
                  <c:v>1.17</c:v>
                </c:pt>
                <c:pt idx="64">
                  <c:v>1.19</c:v>
                </c:pt>
                <c:pt idx="65">
                  <c:v>1.1399999999999999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1.1299999999999999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0.56999999999999995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1.1299999999999999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0.57999999999999996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1.0900000000000001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0.55000000000000004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1.1599999999999999</c:v>
                </c:pt>
                <c:pt idx="166">
                  <c:v>1</c:v>
                </c:pt>
                <c:pt idx="167">
                  <c:v>0.8</c:v>
                </c:pt>
                <c:pt idx="168">
                  <c:v>0.57999999999999996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A-4794-B510-C4E981A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0408"/>
        <c:axId val="2081557288"/>
      </c:scatterChart>
      <c:valAx>
        <c:axId val="2081560408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557288"/>
        <c:crosses val="autoZero"/>
        <c:crossBetween val="midCat"/>
      </c:valAx>
      <c:valAx>
        <c:axId val="2081557288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5604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'A-CAL'!$B$3:$B$169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9AC-8C98-A1F976BA968D}"/>
            </c:ext>
          </c:extLst>
        </c:ser>
        <c:ser>
          <c:idx val="1"/>
          <c:order val="1"/>
          <c:tx>
            <c:strRef>
              <c:f>'A-CAL'!$C$2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'A-CAL'!$C$3:$C$169</c:f>
              <c:numCache>
                <c:formatCode>0.00</c:formatCode>
                <c:ptCount val="167"/>
                <c:pt idx="0">
                  <c:v>0.22712199999999999</c:v>
                </c:pt>
                <c:pt idx="1">
                  <c:v>0.20063900000000001</c:v>
                </c:pt>
                <c:pt idx="2">
                  <c:v>0.17313600000000001</c:v>
                </c:pt>
                <c:pt idx="3">
                  <c:v>0.15432899999999999</c:v>
                </c:pt>
                <c:pt idx="4">
                  <c:v>0.15662599999999999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0.15290000000000001</c:v>
                </c:pt>
                <c:pt idx="10">
                  <c:v>0.14762700000000001</c:v>
                </c:pt>
                <c:pt idx="11">
                  <c:v>0.14352400000000001</c:v>
                </c:pt>
                <c:pt idx="12">
                  <c:v>0.14033000000000001</c:v>
                </c:pt>
                <c:pt idx="13">
                  <c:v>0.13761999999999999</c:v>
                </c:pt>
                <c:pt idx="14">
                  <c:v>0.13525599999999999</c:v>
                </c:pt>
                <c:pt idx="15">
                  <c:v>0.13364599999999999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0.14291400000000001</c:v>
                </c:pt>
                <c:pt idx="22">
                  <c:v>0.13225000000000001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9.0874800000000006E-2</c:v>
                </c:pt>
                <c:pt idx="27">
                  <c:v>8.5652400000000004E-2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0.14755499999999999</c:v>
                </c:pt>
                <c:pt idx="31">
                  <c:v>0.15375900000000001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0.13442499999999999</c:v>
                </c:pt>
                <c:pt idx="37">
                  <c:v>0.12806500000000001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9.9389199999999997E-2</c:v>
                </c:pt>
                <c:pt idx="46">
                  <c:v>9.4394199999999998E-2</c:v>
                </c:pt>
                <c:pt idx="47">
                  <c:v>9.0151300000000004E-2</c:v>
                </c:pt>
                <c:pt idx="48">
                  <c:v>8.7654899999999994E-2</c:v>
                </c:pt>
                <c:pt idx="49">
                  <c:v>8.4041000000000005E-2</c:v>
                </c:pt>
                <c:pt idx="50">
                  <c:v>8.0565499999999998E-2</c:v>
                </c:pt>
                <c:pt idx="51">
                  <c:v>9.13244E-2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0.14757200000000001</c:v>
                </c:pt>
                <c:pt idx="56">
                  <c:v>0.143146</c:v>
                </c:pt>
                <c:pt idx="57">
                  <c:v>0.13625699999999999</c:v>
                </c:pt>
                <c:pt idx="58">
                  <c:v>0.13011</c:v>
                </c:pt>
                <c:pt idx="59">
                  <c:v>0.12506400000000001</c:v>
                </c:pt>
                <c:pt idx="60">
                  <c:v>0.120619</c:v>
                </c:pt>
                <c:pt idx="61">
                  <c:v>0.11529200000000001</c:v>
                </c:pt>
                <c:pt idx="62">
                  <c:v>0.10710699999999999</c:v>
                </c:pt>
                <c:pt idx="63">
                  <c:v>9.7394999999999995E-2</c:v>
                </c:pt>
                <c:pt idx="64">
                  <c:v>8.8342500000000004E-2</c:v>
                </c:pt>
                <c:pt idx="65">
                  <c:v>8.0388399999999999E-2</c:v>
                </c:pt>
                <c:pt idx="66">
                  <c:v>7.4731199999999998E-2</c:v>
                </c:pt>
                <c:pt idx="67">
                  <c:v>7.0666000000000007E-2</c:v>
                </c:pt>
                <c:pt idx="68">
                  <c:v>6.6273299999999993E-2</c:v>
                </c:pt>
                <c:pt idx="69">
                  <c:v>6.1990900000000002E-2</c:v>
                </c:pt>
                <c:pt idx="70">
                  <c:v>5.9904800000000001E-2</c:v>
                </c:pt>
                <c:pt idx="71">
                  <c:v>7.3045700000000005E-2</c:v>
                </c:pt>
                <c:pt idx="72">
                  <c:v>9.8586400000000005E-2</c:v>
                </c:pt>
                <c:pt idx="73">
                  <c:v>0.103352</c:v>
                </c:pt>
                <c:pt idx="74">
                  <c:v>9.2021199999999997E-2</c:v>
                </c:pt>
                <c:pt idx="75">
                  <c:v>7.7667299999999995E-2</c:v>
                </c:pt>
                <c:pt idx="76">
                  <c:v>6.9142499999999996E-2</c:v>
                </c:pt>
                <c:pt idx="77">
                  <c:v>6.9823800000000005E-2</c:v>
                </c:pt>
                <c:pt idx="78">
                  <c:v>7.8673999999999994E-2</c:v>
                </c:pt>
                <c:pt idx="79">
                  <c:v>8.8554400000000005E-2</c:v>
                </c:pt>
                <c:pt idx="80">
                  <c:v>9.5322400000000002E-2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0.11289200000000001</c:v>
                </c:pt>
                <c:pt idx="84">
                  <c:v>0.11676499999999999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0.13439599999999999</c:v>
                </c:pt>
                <c:pt idx="89">
                  <c:v>0.13597000000000001</c:v>
                </c:pt>
                <c:pt idx="90">
                  <c:v>0.13713500000000001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0.14865800000000001</c:v>
                </c:pt>
                <c:pt idx="94">
                  <c:v>0.14866399999999999</c:v>
                </c:pt>
                <c:pt idx="95">
                  <c:v>0.14671799999999999</c:v>
                </c:pt>
                <c:pt idx="96">
                  <c:v>0.14396600000000001</c:v>
                </c:pt>
                <c:pt idx="97">
                  <c:v>0.14321500000000001</c:v>
                </c:pt>
                <c:pt idx="98">
                  <c:v>0.14628099999999999</c:v>
                </c:pt>
                <c:pt idx="99">
                  <c:v>0.15009400000000001</c:v>
                </c:pt>
                <c:pt idx="100">
                  <c:v>0.15193599999999999</c:v>
                </c:pt>
                <c:pt idx="101">
                  <c:v>0.152948</c:v>
                </c:pt>
                <c:pt idx="102">
                  <c:v>0.15326300000000001</c:v>
                </c:pt>
                <c:pt idx="103">
                  <c:v>0.15496299999999999</c:v>
                </c:pt>
                <c:pt idx="104">
                  <c:v>0.15940299999999999</c:v>
                </c:pt>
                <c:pt idx="105">
                  <c:v>0.162301</c:v>
                </c:pt>
                <c:pt idx="106">
                  <c:v>0.16325899999999999</c:v>
                </c:pt>
                <c:pt idx="107">
                  <c:v>0.164798</c:v>
                </c:pt>
                <c:pt idx="108">
                  <c:v>0.16614499999999999</c:v>
                </c:pt>
                <c:pt idx="109">
                  <c:v>0.165931</c:v>
                </c:pt>
                <c:pt idx="110">
                  <c:v>0.16481100000000001</c:v>
                </c:pt>
                <c:pt idx="111">
                  <c:v>0.163378</c:v>
                </c:pt>
                <c:pt idx="112">
                  <c:v>0.16192599999999999</c:v>
                </c:pt>
                <c:pt idx="113">
                  <c:v>0.16087199999999999</c:v>
                </c:pt>
                <c:pt idx="114">
                  <c:v>0.15961500000000001</c:v>
                </c:pt>
                <c:pt idx="115">
                  <c:v>0.15809200000000001</c:v>
                </c:pt>
                <c:pt idx="116">
                  <c:v>0.15634000000000001</c:v>
                </c:pt>
                <c:pt idx="117">
                  <c:v>0.15421399999999999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0.15182300000000001</c:v>
                </c:pt>
                <c:pt idx="121">
                  <c:v>0.15420500000000001</c:v>
                </c:pt>
                <c:pt idx="122">
                  <c:v>0.14657899999999999</c:v>
                </c:pt>
                <c:pt idx="123">
                  <c:v>0.12537799999999999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0.13012099999999999</c:v>
                </c:pt>
                <c:pt idx="127">
                  <c:v>0.13755600000000001</c:v>
                </c:pt>
                <c:pt idx="128">
                  <c:v>0.14159099999999999</c:v>
                </c:pt>
                <c:pt idx="129">
                  <c:v>0.146369</c:v>
                </c:pt>
                <c:pt idx="130">
                  <c:v>0.14955599999999999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0.14008699999999999</c:v>
                </c:pt>
                <c:pt idx="134">
                  <c:v>0.13535900000000001</c:v>
                </c:pt>
                <c:pt idx="135">
                  <c:v>0.12623000000000001</c:v>
                </c:pt>
                <c:pt idx="136">
                  <c:v>0.10970100000000001</c:v>
                </c:pt>
                <c:pt idx="137">
                  <c:v>9.8200200000000001E-2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0.13022400000000001</c:v>
                </c:pt>
                <c:pt idx="141">
                  <c:v>0.12822700000000001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0.11486499999999999</c:v>
                </c:pt>
                <c:pt idx="146">
                  <c:v>0.113751</c:v>
                </c:pt>
                <c:pt idx="147">
                  <c:v>0.11139400000000001</c:v>
                </c:pt>
                <c:pt idx="148">
                  <c:v>0.12909799999999999</c:v>
                </c:pt>
                <c:pt idx="149">
                  <c:v>0.15121699999999999</c:v>
                </c:pt>
                <c:pt idx="150">
                  <c:v>0.16191900000000001</c:v>
                </c:pt>
                <c:pt idx="151">
                  <c:v>0.16250400000000001</c:v>
                </c:pt>
                <c:pt idx="152">
                  <c:v>0.15682199999999999</c:v>
                </c:pt>
                <c:pt idx="153">
                  <c:v>0.15159</c:v>
                </c:pt>
                <c:pt idx="154">
                  <c:v>0.15013799999999999</c:v>
                </c:pt>
                <c:pt idx="155">
                  <c:v>0.14905099999999999</c:v>
                </c:pt>
                <c:pt idx="156">
                  <c:v>0.146347</c:v>
                </c:pt>
                <c:pt idx="157">
                  <c:v>0.14307700000000001</c:v>
                </c:pt>
                <c:pt idx="158">
                  <c:v>0.140067</c:v>
                </c:pt>
                <c:pt idx="159">
                  <c:v>0.13680100000000001</c:v>
                </c:pt>
                <c:pt idx="160">
                  <c:v>0.132165</c:v>
                </c:pt>
                <c:pt idx="161">
                  <c:v>0.12601899999999999</c:v>
                </c:pt>
                <c:pt idx="162">
                  <c:v>0.11954099999999999</c:v>
                </c:pt>
                <c:pt idx="163">
                  <c:v>0.11766799999999999</c:v>
                </c:pt>
                <c:pt idx="164">
                  <c:v>0.14186099999999999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D-49AC-8C98-A1F976BA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6504"/>
        <c:axId val="2081493384"/>
      </c:scatterChart>
      <c:valAx>
        <c:axId val="208149650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493384"/>
        <c:crosses val="autoZero"/>
        <c:crossBetween val="midCat"/>
      </c:valAx>
      <c:valAx>
        <c:axId val="208149338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496504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'A-VAL'!$B$3:$B$171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1.1000000000000001</c:v>
                </c:pt>
                <c:pt idx="39">
                  <c:v>1.23</c:v>
                </c:pt>
                <c:pt idx="40">
                  <c:v>1.17</c:v>
                </c:pt>
                <c:pt idx="41">
                  <c:v>1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1.26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1.26</c:v>
                </c:pt>
                <c:pt idx="75">
                  <c:v>1.0900000000000001</c:v>
                </c:pt>
                <c:pt idx="76">
                  <c:v>1.06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1.1000000000000001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1.1200000000000001</c:v>
                </c:pt>
                <c:pt idx="95">
                  <c:v>1.36</c:v>
                </c:pt>
                <c:pt idx="96">
                  <c:v>0.83</c:v>
                </c:pt>
                <c:pt idx="97">
                  <c:v>1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1.0900000000000001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046-8179-65180C482B96}"/>
            </c:ext>
          </c:extLst>
        </c:ser>
        <c:ser>
          <c:idx val="1"/>
          <c:order val="1"/>
          <c:tx>
            <c:strRef>
              <c:f>'A-VAL'!$C$2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'A-VAL'!$C$3:$C$171</c:f>
              <c:numCache>
                <c:formatCode>0.00</c:formatCode>
                <c:ptCount val="169"/>
                <c:pt idx="0">
                  <c:v>0.71348299999999998</c:v>
                </c:pt>
                <c:pt idx="1">
                  <c:v>0.71273900000000001</c:v>
                </c:pt>
                <c:pt idx="2">
                  <c:v>0.71100799999999997</c:v>
                </c:pt>
                <c:pt idx="3">
                  <c:v>0.71286099999999997</c:v>
                </c:pt>
                <c:pt idx="4">
                  <c:v>0.71044200000000002</c:v>
                </c:pt>
                <c:pt idx="5">
                  <c:v>0.71449499999999999</c:v>
                </c:pt>
                <c:pt idx="6">
                  <c:v>0.71969700000000003</c:v>
                </c:pt>
                <c:pt idx="7">
                  <c:v>0.72851299999999997</c:v>
                </c:pt>
                <c:pt idx="8">
                  <c:v>0.74360300000000001</c:v>
                </c:pt>
                <c:pt idx="9">
                  <c:v>0.75968800000000003</c:v>
                </c:pt>
                <c:pt idx="10">
                  <c:v>0.77247600000000005</c:v>
                </c:pt>
                <c:pt idx="11">
                  <c:v>0.78490700000000002</c:v>
                </c:pt>
                <c:pt idx="12">
                  <c:v>0.80566199999999999</c:v>
                </c:pt>
                <c:pt idx="13">
                  <c:v>0.82110799999999995</c:v>
                </c:pt>
                <c:pt idx="14">
                  <c:v>0.83846900000000002</c:v>
                </c:pt>
                <c:pt idx="15">
                  <c:v>0.85759700000000005</c:v>
                </c:pt>
                <c:pt idx="16">
                  <c:v>0.86608499999999999</c:v>
                </c:pt>
                <c:pt idx="17">
                  <c:v>0.880853</c:v>
                </c:pt>
                <c:pt idx="18">
                  <c:v>0.89311200000000002</c:v>
                </c:pt>
                <c:pt idx="19">
                  <c:v>0.90559900000000004</c:v>
                </c:pt>
                <c:pt idx="20">
                  <c:v>0.91405099999999995</c:v>
                </c:pt>
                <c:pt idx="21">
                  <c:v>0.92935999999999996</c:v>
                </c:pt>
                <c:pt idx="22">
                  <c:v>0.95069300000000001</c:v>
                </c:pt>
                <c:pt idx="23">
                  <c:v>0.97850899999999996</c:v>
                </c:pt>
                <c:pt idx="24">
                  <c:v>0.99734500000000004</c:v>
                </c:pt>
                <c:pt idx="25">
                  <c:v>1.0153099999999999</c:v>
                </c:pt>
                <c:pt idx="26">
                  <c:v>1.0294700000000001</c:v>
                </c:pt>
                <c:pt idx="27">
                  <c:v>1.0325200000000001</c:v>
                </c:pt>
                <c:pt idx="28">
                  <c:v>1.0376300000000001</c:v>
                </c:pt>
                <c:pt idx="29">
                  <c:v>1.0345800000000001</c:v>
                </c:pt>
                <c:pt idx="30">
                  <c:v>1.04915</c:v>
                </c:pt>
                <c:pt idx="31">
                  <c:v>1.0569299999999999</c:v>
                </c:pt>
                <c:pt idx="32">
                  <c:v>1.0776399999999999</c:v>
                </c:pt>
                <c:pt idx="33">
                  <c:v>1.0907899999999999</c:v>
                </c:pt>
                <c:pt idx="34">
                  <c:v>1.10178</c:v>
                </c:pt>
                <c:pt idx="35">
                  <c:v>1.11687</c:v>
                </c:pt>
                <c:pt idx="36">
                  <c:v>1.1291899999999999</c:v>
                </c:pt>
                <c:pt idx="37">
                  <c:v>1.15272</c:v>
                </c:pt>
                <c:pt idx="38">
                  <c:v>1.1678999999999999</c:v>
                </c:pt>
                <c:pt idx="39">
                  <c:v>1.1786799999999999</c:v>
                </c:pt>
                <c:pt idx="40">
                  <c:v>1.20794</c:v>
                </c:pt>
                <c:pt idx="41">
                  <c:v>1.2374499999999999</c:v>
                </c:pt>
                <c:pt idx="42">
                  <c:v>1.2621599999999999</c:v>
                </c:pt>
                <c:pt idx="43">
                  <c:v>1.2650999999999999</c:v>
                </c:pt>
                <c:pt idx="44">
                  <c:v>1.26892</c:v>
                </c:pt>
                <c:pt idx="45">
                  <c:v>1.2834099999999999</c:v>
                </c:pt>
                <c:pt idx="46">
                  <c:v>1.3061</c:v>
                </c:pt>
                <c:pt idx="47">
                  <c:v>1.3053600000000001</c:v>
                </c:pt>
                <c:pt idx="48">
                  <c:v>1.2988900000000001</c:v>
                </c:pt>
                <c:pt idx="49">
                  <c:v>1.30643</c:v>
                </c:pt>
                <c:pt idx="50">
                  <c:v>1.3081799999999999</c:v>
                </c:pt>
                <c:pt idx="51">
                  <c:v>1.3042800000000001</c:v>
                </c:pt>
                <c:pt idx="52">
                  <c:v>1.2866599999999999</c:v>
                </c:pt>
                <c:pt idx="53">
                  <c:v>1.2837099999999999</c:v>
                </c:pt>
                <c:pt idx="54">
                  <c:v>1.2652000000000001</c:v>
                </c:pt>
                <c:pt idx="55">
                  <c:v>1.2370000000000001</c:v>
                </c:pt>
                <c:pt idx="56">
                  <c:v>1.2163200000000001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1.1590100000000001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1.1388499999999999</c:v>
                </c:pt>
                <c:pt idx="66">
                  <c:v>1.1393800000000001</c:v>
                </c:pt>
                <c:pt idx="67">
                  <c:v>1.1358200000000001</c:v>
                </c:pt>
                <c:pt idx="68">
                  <c:v>1.12941</c:v>
                </c:pt>
                <c:pt idx="69">
                  <c:v>1.13453</c:v>
                </c:pt>
                <c:pt idx="70">
                  <c:v>1.1262300000000001</c:v>
                </c:pt>
                <c:pt idx="71">
                  <c:v>1.11707</c:v>
                </c:pt>
                <c:pt idx="72">
                  <c:v>1.11066</c:v>
                </c:pt>
                <c:pt idx="73">
                  <c:v>1.1072200000000001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1.0624100000000001</c:v>
                </c:pt>
                <c:pt idx="80">
                  <c:v>1.0427999999999999</c:v>
                </c:pt>
                <c:pt idx="81">
                  <c:v>1.0225200000000001</c:v>
                </c:pt>
                <c:pt idx="82">
                  <c:v>1.00543</c:v>
                </c:pt>
                <c:pt idx="83">
                  <c:v>0.99214199999999997</c:v>
                </c:pt>
                <c:pt idx="84">
                  <c:v>0.98921700000000001</c:v>
                </c:pt>
                <c:pt idx="85">
                  <c:v>0.97582199999999997</c:v>
                </c:pt>
                <c:pt idx="86">
                  <c:v>0.966835</c:v>
                </c:pt>
                <c:pt idx="87">
                  <c:v>0.96322799999999997</c:v>
                </c:pt>
                <c:pt idx="88">
                  <c:v>0.96100399999999997</c:v>
                </c:pt>
                <c:pt idx="89">
                  <c:v>0.95254300000000003</c:v>
                </c:pt>
                <c:pt idx="90">
                  <c:v>0.95151600000000003</c:v>
                </c:pt>
                <c:pt idx="91">
                  <c:v>0.95329799999999998</c:v>
                </c:pt>
                <c:pt idx="92">
                  <c:v>0.94961300000000004</c:v>
                </c:pt>
                <c:pt idx="93">
                  <c:v>0.94157100000000005</c:v>
                </c:pt>
                <c:pt idx="94">
                  <c:v>0.93958399999999997</c:v>
                </c:pt>
                <c:pt idx="95">
                  <c:v>0.939724</c:v>
                </c:pt>
                <c:pt idx="96">
                  <c:v>0.93634099999999998</c:v>
                </c:pt>
                <c:pt idx="97">
                  <c:v>0.93906999999999996</c:v>
                </c:pt>
                <c:pt idx="98">
                  <c:v>0.95067500000000005</c:v>
                </c:pt>
                <c:pt idx="99">
                  <c:v>0.95616199999999996</c:v>
                </c:pt>
                <c:pt idx="100">
                  <c:v>0.95979999999999999</c:v>
                </c:pt>
                <c:pt idx="101">
                  <c:v>0.96354399999999996</c:v>
                </c:pt>
                <c:pt idx="102">
                  <c:v>0.96797599999999995</c:v>
                </c:pt>
                <c:pt idx="103">
                  <c:v>0.97433099999999995</c:v>
                </c:pt>
                <c:pt idx="104">
                  <c:v>0.98112699999999997</c:v>
                </c:pt>
                <c:pt idx="105">
                  <c:v>0.98801300000000003</c:v>
                </c:pt>
                <c:pt idx="106">
                  <c:v>0.99489799999999995</c:v>
                </c:pt>
                <c:pt idx="107">
                  <c:v>1.0017199999999999</c:v>
                </c:pt>
                <c:pt idx="108">
                  <c:v>1.00668</c:v>
                </c:pt>
                <c:pt idx="109">
                  <c:v>1.0100499999999999</c:v>
                </c:pt>
                <c:pt idx="110">
                  <c:v>1.0065500000000001</c:v>
                </c:pt>
                <c:pt idx="111">
                  <c:v>1.0012700000000001</c:v>
                </c:pt>
                <c:pt idx="112">
                  <c:v>0.996197</c:v>
                </c:pt>
                <c:pt idx="113">
                  <c:v>0.98605600000000004</c:v>
                </c:pt>
                <c:pt idx="114">
                  <c:v>0.97031299999999998</c:v>
                </c:pt>
                <c:pt idx="115">
                  <c:v>0.95033800000000002</c:v>
                </c:pt>
                <c:pt idx="116">
                  <c:v>0.93006100000000003</c:v>
                </c:pt>
                <c:pt idx="117">
                  <c:v>0.91588400000000003</c:v>
                </c:pt>
                <c:pt idx="118">
                  <c:v>0.90551599999999999</c:v>
                </c:pt>
                <c:pt idx="119">
                  <c:v>0.89379699999999995</c:v>
                </c:pt>
                <c:pt idx="120">
                  <c:v>0.88447600000000004</c:v>
                </c:pt>
                <c:pt idx="121">
                  <c:v>0.869834</c:v>
                </c:pt>
                <c:pt idx="122">
                  <c:v>0.86099999999999999</c:v>
                </c:pt>
                <c:pt idx="123">
                  <c:v>0.85550800000000005</c:v>
                </c:pt>
                <c:pt idx="124">
                  <c:v>0.84436299999999997</c:v>
                </c:pt>
                <c:pt idx="125">
                  <c:v>0.83544600000000002</c:v>
                </c:pt>
                <c:pt idx="126">
                  <c:v>0.82360900000000004</c:v>
                </c:pt>
                <c:pt idx="127">
                  <c:v>0.81534499999999999</c:v>
                </c:pt>
                <c:pt idx="128">
                  <c:v>0.81221699999999997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0.79886100000000004</c:v>
                </c:pt>
                <c:pt idx="132">
                  <c:v>0.79706299999999997</c:v>
                </c:pt>
                <c:pt idx="133">
                  <c:v>0.80146700000000004</c:v>
                </c:pt>
                <c:pt idx="134">
                  <c:v>0.80584</c:v>
                </c:pt>
                <c:pt idx="135">
                  <c:v>0.81537599999999999</c:v>
                </c:pt>
                <c:pt idx="136">
                  <c:v>0.82138100000000003</c:v>
                </c:pt>
                <c:pt idx="137">
                  <c:v>0.82255299999999998</c:v>
                </c:pt>
                <c:pt idx="138">
                  <c:v>0.82332099999999997</c:v>
                </c:pt>
                <c:pt idx="139">
                  <c:v>0.827233</c:v>
                </c:pt>
                <c:pt idx="140">
                  <c:v>0.82524699999999995</c:v>
                </c:pt>
                <c:pt idx="141">
                  <c:v>0.81781499999999996</c:v>
                </c:pt>
                <c:pt idx="142">
                  <c:v>0.817164</c:v>
                </c:pt>
                <c:pt idx="143">
                  <c:v>0.81401699999999999</c:v>
                </c:pt>
                <c:pt idx="144">
                  <c:v>0.80766199999999999</c:v>
                </c:pt>
                <c:pt idx="145">
                  <c:v>0.80524499999999999</c:v>
                </c:pt>
                <c:pt idx="146">
                  <c:v>0.79853700000000005</c:v>
                </c:pt>
                <c:pt idx="147">
                  <c:v>0.78808900000000004</c:v>
                </c:pt>
                <c:pt idx="148">
                  <c:v>0.77703199999999994</c:v>
                </c:pt>
                <c:pt idx="149">
                  <c:v>0.76746199999999998</c:v>
                </c:pt>
                <c:pt idx="150">
                  <c:v>0.75731700000000002</c:v>
                </c:pt>
                <c:pt idx="151">
                  <c:v>0.74925299999999995</c:v>
                </c:pt>
                <c:pt idx="152">
                  <c:v>0.74345600000000001</c:v>
                </c:pt>
                <c:pt idx="153">
                  <c:v>0.73680100000000004</c:v>
                </c:pt>
                <c:pt idx="154">
                  <c:v>0.73182999999999998</c:v>
                </c:pt>
                <c:pt idx="155">
                  <c:v>0.72397699999999998</c:v>
                </c:pt>
                <c:pt idx="156">
                  <c:v>0.71900600000000003</c:v>
                </c:pt>
                <c:pt idx="157">
                  <c:v>0.71663399999999999</c:v>
                </c:pt>
                <c:pt idx="158">
                  <c:v>0.71303000000000005</c:v>
                </c:pt>
                <c:pt idx="159">
                  <c:v>0.70921599999999996</c:v>
                </c:pt>
                <c:pt idx="160">
                  <c:v>0.70530599999999999</c:v>
                </c:pt>
                <c:pt idx="161">
                  <c:v>0.70280699999999996</c:v>
                </c:pt>
                <c:pt idx="162">
                  <c:v>0.69553699999999996</c:v>
                </c:pt>
                <c:pt idx="163">
                  <c:v>0.69423900000000005</c:v>
                </c:pt>
                <c:pt idx="164">
                  <c:v>0.69694900000000004</c:v>
                </c:pt>
                <c:pt idx="165">
                  <c:v>0.69391700000000001</c:v>
                </c:pt>
                <c:pt idx="166">
                  <c:v>0.68822899999999998</c:v>
                </c:pt>
                <c:pt idx="167">
                  <c:v>0.68743299999999996</c:v>
                </c:pt>
                <c:pt idx="168">
                  <c:v>0.68354800000000004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046-8179-65180C48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8744"/>
        <c:axId val="2084941864"/>
      </c:scatterChart>
      <c:valAx>
        <c:axId val="2084938744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941864"/>
        <c:crosses val="autoZero"/>
        <c:crossBetween val="midCat"/>
      </c:valAx>
      <c:valAx>
        <c:axId val="2084941864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938744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'B-CAL'!$C$2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'B-CAL'!$C$3:$C$170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2-4A40-9FDD-FD1BAFB01899}"/>
            </c:ext>
          </c:extLst>
        </c:ser>
        <c:ser>
          <c:idx val="1"/>
          <c:order val="1"/>
          <c:tx>
            <c:strRef>
              <c:f>'B-CAL'!$D$2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'B-CAL'!$D$3:$D$170</c:f>
              <c:numCache>
                <c:formatCode>0.00</c:formatCode>
                <c:ptCount val="168"/>
                <c:pt idx="0">
                  <c:v>0.245583</c:v>
                </c:pt>
                <c:pt idx="1">
                  <c:v>0.26543699999999998</c:v>
                </c:pt>
                <c:pt idx="2">
                  <c:v>0.28064</c:v>
                </c:pt>
                <c:pt idx="3">
                  <c:v>0.28825800000000001</c:v>
                </c:pt>
                <c:pt idx="4">
                  <c:v>0.28817500000000001</c:v>
                </c:pt>
                <c:pt idx="5">
                  <c:v>0.28811199999999998</c:v>
                </c:pt>
                <c:pt idx="6">
                  <c:v>0.28725699999999998</c:v>
                </c:pt>
                <c:pt idx="7">
                  <c:v>0.28305200000000003</c:v>
                </c:pt>
                <c:pt idx="8">
                  <c:v>0.272142</c:v>
                </c:pt>
                <c:pt idx="9">
                  <c:v>0.26666800000000002</c:v>
                </c:pt>
                <c:pt idx="10">
                  <c:v>0.26808700000000002</c:v>
                </c:pt>
                <c:pt idx="11">
                  <c:v>0.27280799999999999</c:v>
                </c:pt>
                <c:pt idx="12">
                  <c:v>0.276115</c:v>
                </c:pt>
                <c:pt idx="13">
                  <c:v>0.28197100000000003</c:v>
                </c:pt>
                <c:pt idx="14">
                  <c:v>0.28570499999999999</c:v>
                </c:pt>
                <c:pt idx="15">
                  <c:v>0.287607</c:v>
                </c:pt>
                <c:pt idx="16">
                  <c:v>0.28956500000000002</c:v>
                </c:pt>
                <c:pt idx="17">
                  <c:v>0.29099599999999998</c:v>
                </c:pt>
                <c:pt idx="18">
                  <c:v>0.30019099999999999</c:v>
                </c:pt>
                <c:pt idx="19">
                  <c:v>0.30044100000000001</c:v>
                </c:pt>
                <c:pt idx="20">
                  <c:v>0.29628300000000002</c:v>
                </c:pt>
                <c:pt idx="21">
                  <c:v>0.29178900000000002</c:v>
                </c:pt>
                <c:pt idx="22">
                  <c:v>0.28492800000000001</c:v>
                </c:pt>
                <c:pt idx="23">
                  <c:v>0.27823799999999999</c:v>
                </c:pt>
                <c:pt idx="24">
                  <c:v>0.27349400000000001</c:v>
                </c:pt>
                <c:pt idx="25">
                  <c:v>0.26449800000000001</c:v>
                </c:pt>
                <c:pt idx="26">
                  <c:v>0.24752000000000002</c:v>
                </c:pt>
                <c:pt idx="27">
                  <c:v>0.23298099999999999</c:v>
                </c:pt>
                <c:pt idx="28">
                  <c:v>0.22169800000000001</c:v>
                </c:pt>
                <c:pt idx="29">
                  <c:v>0.21257799999999999</c:v>
                </c:pt>
                <c:pt idx="30">
                  <c:v>0.20605099999999998</c:v>
                </c:pt>
                <c:pt idx="31">
                  <c:v>0.19797599999999999</c:v>
                </c:pt>
                <c:pt idx="32">
                  <c:v>0.18967099999999998</c:v>
                </c:pt>
                <c:pt idx="33">
                  <c:v>0.18469099999999999</c:v>
                </c:pt>
                <c:pt idx="34">
                  <c:v>0.18349799999999999</c:v>
                </c:pt>
                <c:pt idx="35">
                  <c:v>0.18673899999999999</c:v>
                </c:pt>
                <c:pt idx="36">
                  <c:v>0.19242599999999999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0.22227999999999998</c:v>
                </c:pt>
                <c:pt idx="40">
                  <c:v>0.233516</c:v>
                </c:pt>
                <c:pt idx="41">
                  <c:v>0.24765500000000001</c:v>
                </c:pt>
                <c:pt idx="42">
                  <c:v>0.25485800000000003</c:v>
                </c:pt>
                <c:pt idx="43">
                  <c:v>0.25508599999999998</c:v>
                </c:pt>
                <c:pt idx="44">
                  <c:v>0.25316100000000002</c:v>
                </c:pt>
                <c:pt idx="45">
                  <c:v>0.24875200000000003</c:v>
                </c:pt>
                <c:pt idx="46">
                  <c:v>0.24267500000000003</c:v>
                </c:pt>
                <c:pt idx="47">
                  <c:v>0.23750500000000002</c:v>
                </c:pt>
                <c:pt idx="48">
                  <c:v>0.23176200000000002</c:v>
                </c:pt>
                <c:pt idx="49">
                  <c:v>0.22329900000000003</c:v>
                </c:pt>
                <c:pt idx="50">
                  <c:v>0.21000800000000003</c:v>
                </c:pt>
                <c:pt idx="51">
                  <c:v>0.19758300000000001</c:v>
                </c:pt>
                <c:pt idx="52">
                  <c:v>0.188442</c:v>
                </c:pt>
                <c:pt idx="53">
                  <c:v>0.18129899999999999</c:v>
                </c:pt>
                <c:pt idx="54">
                  <c:v>0.17537200000000003</c:v>
                </c:pt>
                <c:pt idx="55">
                  <c:v>0.16971600000000001</c:v>
                </c:pt>
                <c:pt idx="56">
                  <c:v>0.16461500000000001</c:v>
                </c:pt>
                <c:pt idx="57">
                  <c:v>0.16100200000000001</c:v>
                </c:pt>
                <c:pt idx="58">
                  <c:v>0.15706700000000001</c:v>
                </c:pt>
                <c:pt idx="59">
                  <c:v>0.15318100000000001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0.14097750000000001</c:v>
                </c:pt>
                <c:pt idx="63">
                  <c:v>0.1365063</c:v>
                </c:pt>
                <c:pt idx="64">
                  <c:v>0.13194529999999999</c:v>
                </c:pt>
                <c:pt idx="65">
                  <c:v>0.12810559999999999</c:v>
                </c:pt>
                <c:pt idx="66">
                  <c:v>0.12505050000000001</c:v>
                </c:pt>
                <c:pt idx="67">
                  <c:v>0.12224600000000001</c:v>
                </c:pt>
                <c:pt idx="68">
                  <c:v>0.1199581</c:v>
                </c:pt>
                <c:pt idx="69">
                  <c:v>0.11759070000000001</c:v>
                </c:pt>
                <c:pt idx="70">
                  <c:v>0.1151427</c:v>
                </c:pt>
                <c:pt idx="71">
                  <c:v>0.11207610000000001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0.10345560000000001</c:v>
                </c:pt>
                <c:pt idx="76">
                  <c:v>0.10294250000000001</c:v>
                </c:pt>
                <c:pt idx="77">
                  <c:v>0.1020797</c:v>
                </c:pt>
                <c:pt idx="78">
                  <c:v>0.10195700000000001</c:v>
                </c:pt>
                <c:pt idx="79">
                  <c:v>0.1040679</c:v>
                </c:pt>
                <c:pt idx="80">
                  <c:v>0.10601769999999999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0.10871220000000001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0.11001610000000001</c:v>
                </c:pt>
                <c:pt idx="94">
                  <c:v>0.1107722</c:v>
                </c:pt>
                <c:pt idx="95">
                  <c:v>0.11111260000000001</c:v>
                </c:pt>
                <c:pt idx="96">
                  <c:v>0.1114415</c:v>
                </c:pt>
                <c:pt idx="97">
                  <c:v>0.11223900000000001</c:v>
                </c:pt>
                <c:pt idx="98">
                  <c:v>0.11280620000000001</c:v>
                </c:pt>
                <c:pt idx="99">
                  <c:v>0.11339970000000001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0.12545430000000002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0.15138099999999999</c:v>
                </c:pt>
                <c:pt idx="110">
                  <c:v>0.15856799999999999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0.16750700000000002</c:v>
                </c:pt>
                <c:pt idx="114">
                  <c:v>0.16845100000000002</c:v>
                </c:pt>
                <c:pt idx="115">
                  <c:v>0.16864099999999999</c:v>
                </c:pt>
                <c:pt idx="116">
                  <c:v>0.16716500000000001</c:v>
                </c:pt>
                <c:pt idx="117">
                  <c:v>0.16526400000000002</c:v>
                </c:pt>
                <c:pt idx="118">
                  <c:v>0.16325899999999999</c:v>
                </c:pt>
                <c:pt idx="119">
                  <c:v>0.16096300000000002</c:v>
                </c:pt>
                <c:pt idx="120">
                  <c:v>0.158333</c:v>
                </c:pt>
                <c:pt idx="121">
                  <c:v>0.15526899999999999</c:v>
                </c:pt>
                <c:pt idx="122">
                  <c:v>0.15276800000000001</c:v>
                </c:pt>
                <c:pt idx="123">
                  <c:v>0.15065499999999998</c:v>
                </c:pt>
                <c:pt idx="124">
                  <c:v>0.14870270000000002</c:v>
                </c:pt>
                <c:pt idx="125">
                  <c:v>0.14692240000000001</c:v>
                </c:pt>
                <c:pt idx="126">
                  <c:v>0.14521919999999999</c:v>
                </c:pt>
                <c:pt idx="127">
                  <c:v>0.14330029999999999</c:v>
                </c:pt>
                <c:pt idx="128">
                  <c:v>0.14129740000000002</c:v>
                </c:pt>
                <c:pt idx="129">
                  <c:v>0.1394116</c:v>
                </c:pt>
                <c:pt idx="130">
                  <c:v>0.13763890000000001</c:v>
                </c:pt>
                <c:pt idx="131">
                  <c:v>0.13634390000000002</c:v>
                </c:pt>
                <c:pt idx="132">
                  <c:v>0.13556960000000001</c:v>
                </c:pt>
                <c:pt idx="133">
                  <c:v>0.1348424</c:v>
                </c:pt>
                <c:pt idx="134">
                  <c:v>0.13405529999999999</c:v>
                </c:pt>
                <c:pt idx="135">
                  <c:v>0.13461630000000002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0.14192359999999998</c:v>
                </c:pt>
                <c:pt idx="139">
                  <c:v>0.14407609999999998</c:v>
                </c:pt>
                <c:pt idx="140">
                  <c:v>0.1463824</c:v>
                </c:pt>
                <c:pt idx="141">
                  <c:v>0.14863670000000001</c:v>
                </c:pt>
                <c:pt idx="142">
                  <c:v>0.15080399999999999</c:v>
                </c:pt>
                <c:pt idx="143">
                  <c:v>0.15245799999999998</c:v>
                </c:pt>
                <c:pt idx="144">
                  <c:v>0.153477</c:v>
                </c:pt>
                <c:pt idx="145">
                  <c:v>0.15457700000000002</c:v>
                </c:pt>
                <c:pt idx="146">
                  <c:v>0.15551599999999999</c:v>
                </c:pt>
                <c:pt idx="147">
                  <c:v>0.154947</c:v>
                </c:pt>
                <c:pt idx="148">
                  <c:v>0.15240799999999999</c:v>
                </c:pt>
                <c:pt idx="149">
                  <c:v>0.14833400000000002</c:v>
                </c:pt>
                <c:pt idx="150">
                  <c:v>0.14452979999999999</c:v>
                </c:pt>
                <c:pt idx="151">
                  <c:v>0.14089869999999999</c:v>
                </c:pt>
                <c:pt idx="152">
                  <c:v>0.1376551</c:v>
                </c:pt>
                <c:pt idx="153">
                  <c:v>0.13471260000000002</c:v>
                </c:pt>
                <c:pt idx="154">
                  <c:v>0.13138539999999999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0.12535570000000001</c:v>
                </c:pt>
                <c:pt idx="158">
                  <c:v>0.1242472</c:v>
                </c:pt>
                <c:pt idx="159">
                  <c:v>0.12296610000000001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0.12385940000000001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2-4A40-9FDD-FD1BAFB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3832"/>
        <c:axId val="2085006952"/>
      </c:scatterChart>
      <c:valAx>
        <c:axId val="20850038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06952"/>
        <c:crosses val="autoZero"/>
        <c:crossBetween val="midCat"/>
      </c:valAx>
      <c:valAx>
        <c:axId val="2085006952"/>
        <c:scaling>
          <c:orientation val="minMax"/>
          <c:max val="0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03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'B-VAL'!$B$3:$B$233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1.1100000000000001</c:v>
                </c:pt>
                <c:pt idx="27">
                  <c:v>1.05</c:v>
                </c:pt>
                <c:pt idx="28">
                  <c:v>1.19</c:v>
                </c:pt>
                <c:pt idx="29">
                  <c:v>1.1399999999999999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0.99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0.98</c:v>
                </c:pt>
                <c:pt idx="36">
                  <c:v>0.97</c:v>
                </c:pt>
                <c:pt idx="37">
                  <c:v>1.0900000000000001</c:v>
                </c:pt>
                <c:pt idx="38">
                  <c:v>1.05</c:v>
                </c:pt>
                <c:pt idx="39">
                  <c:v>1</c:v>
                </c:pt>
                <c:pt idx="40">
                  <c:v>1.04</c:v>
                </c:pt>
                <c:pt idx="41">
                  <c:v>1.24</c:v>
                </c:pt>
                <c:pt idx="42">
                  <c:v>1.1200000000000001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0.56999999999999995</c:v>
                </c:pt>
                <c:pt idx="110">
                  <c:v>0.61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0.56000000000000005</c:v>
                </c:pt>
                <c:pt idx="119">
                  <c:v>0.68</c:v>
                </c:pt>
                <c:pt idx="120">
                  <c:v>0.56999999999999995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0.57999999999999996</c:v>
                </c:pt>
                <c:pt idx="130">
                  <c:v>0.54</c:v>
                </c:pt>
                <c:pt idx="131">
                  <c:v>0.62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0.55000000000000004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0.56999999999999995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1.1100000000000001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2.0299999999999998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5B7-BAFB-424F687434BE}"/>
            </c:ext>
          </c:extLst>
        </c:ser>
        <c:ser>
          <c:idx val="1"/>
          <c:order val="1"/>
          <c:tx>
            <c:strRef>
              <c:f>'B-VAL'!$C$2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'B-VAL'!$C$3:$C$233</c:f>
              <c:numCache>
                <c:formatCode>0.00</c:formatCode>
                <c:ptCount val="231"/>
                <c:pt idx="0">
                  <c:v>1.3599300000000001</c:v>
                </c:pt>
                <c:pt idx="1">
                  <c:v>1.5801000000000001</c:v>
                </c:pt>
                <c:pt idx="2">
                  <c:v>1.63032</c:v>
                </c:pt>
                <c:pt idx="3">
                  <c:v>1.64777</c:v>
                </c:pt>
                <c:pt idx="4">
                  <c:v>1.6478200000000001</c:v>
                </c:pt>
                <c:pt idx="5">
                  <c:v>1.64205</c:v>
                </c:pt>
                <c:pt idx="6">
                  <c:v>1.65063</c:v>
                </c:pt>
                <c:pt idx="7">
                  <c:v>1.6618599999999999</c:v>
                </c:pt>
                <c:pt idx="8">
                  <c:v>1.6638200000000001</c:v>
                </c:pt>
                <c:pt idx="9">
                  <c:v>1.65737</c:v>
                </c:pt>
                <c:pt idx="10">
                  <c:v>1.6447400000000001</c:v>
                </c:pt>
                <c:pt idx="11">
                  <c:v>1.6251500000000001</c:v>
                </c:pt>
                <c:pt idx="12">
                  <c:v>1.6096600000000001</c:v>
                </c:pt>
                <c:pt idx="13">
                  <c:v>1.59169</c:v>
                </c:pt>
                <c:pt idx="14">
                  <c:v>1.5702799999999999</c:v>
                </c:pt>
                <c:pt idx="15">
                  <c:v>1.5464899999999999</c:v>
                </c:pt>
                <c:pt idx="16">
                  <c:v>1.5320199999999999</c:v>
                </c:pt>
                <c:pt idx="17">
                  <c:v>1.51755</c:v>
                </c:pt>
                <c:pt idx="18">
                  <c:v>1.50037</c:v>
                </c:pt>
                <c:pt idx="19">
                  <c:v>1.4944299999999999</c:v>
                </c:pt>
                <c:pt idx="20">
                  <c:v>1.4906999999999999</c:v>
                </c:pt>
                <c:pt idx="21">
                  <c:v>1.4816100000000001</c:v>
                </c:pt>
                <c:pt idx="22">
                  <c:v>1.47072</c:v>
                </c:pt>
                <c:pt idx="23">
                  <c:v>1.4696800000000001</c:v>
                </c:pt>
                <c:pt idx="24">
                  <c:v>1.4675</c:v>
                </c:pt>
                <c:pt idx="25">
                  <c:v>1.4645999999999999</c:v>
                </c:pt>
                <c:pt idx="26">
                  <c:v>1.4598800000000001</c:v>
                </c:pt>
                <c:pt idx="27">
                  <c:v>1.4484999999999999</c:v>
                </c:pt>
                <c:pt idx="28">
                  <c:v>1.43326</c:v>
                </c:pt>
                <c:pt idx="29">
                  <c:v>1.42031</c:v>
                </c:pt>
                <c:pt idx="30">
                  <c:v>1.4031499999999999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1.3309599999999999</c:v>
                </c:pt>
                <c:pt idx="36">
                  <c:v>1.3155399999999999</c:v>
                </c:pt>
                <c:pt idx="37">
                  <c:v>1.29772</c:v>
                </c:pt>
                <c:pt idx="38">
                  <c:v>1.2846500000000001</c:v>
                </c:pt>
                <c:pt idx="39">
                  <c:v>1.2759400000000001</c:v>
                </c:pt>
                <c:pt idx="40">
                  <c:v>1.2558</c:v>
                </c:pt>
                <c:pt idx="41">
                  <c:v>1.23773</c:v>
                </c:pt>
                <c:pt idx="42">
                  <c:v>1.2192400000000001</c:v>
                </c:pt>
                <c:pt idx="43">
                  <c:v>1.20543</c:v>
                </c:pt>
                <c:pt idx="44">
                  <c:v>1.1876199999999999</c:v>
                </c:pt>
                <c:pt idx="45">
                  <c:v>1.17774</c:v>
                </c:pt>
                <c:pt idx="46">
                  <c:v>1.1794500000000001</c:v>
                </c:pt>
                <c:pt idx="47">
                  <c:v>1.18282</c:v>
                </c:pt>
                <c:pt idx="48">
                  <c:v>1.1855500000000001</c:v>
                </c:pt>
                <c:pt idx="49">
                  <c:v>1.18546</c:v>
                </c:pt>
                <c:pt idx="50">
                  <c:v>1.1949099999999999</c:v>
                </c:pt>
                <c:pt idx="51">
                  <c:v>1.2037899999999999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1.2290300000000001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1.2183900000000001</c:v>
                </c:pt>
                <c:pt idx="59">
                  <c:v>1.2073700000000001</c:v>
                </c:pt>
                <c:pt idx="60">
                  <c:v>1.1956599999999999</c:v>
                </c:pt>
                <c:pt idx="61">
                  <c:v>1.1810499999999999</c:v>
                </c:pt>
                <c:pt idx="62">
                  <c:v>1.1618599999999999</c:v>
                </c:pt>
                <c:pt idx="63">
                  <c:v>1.14649</c:v>
                </c:pt>
                <c:pt idx="64">
                  <c:v>1.13443</c:v>
                </c:pt>
                <c:pt idx="65">
                  <c:v>1.1207499999999999</c:v>
                </c:pt>
                <c:pt idx="66">
                  <c:v>1.1113599999999999</c:v>
                </c:pt>
                <c:pt idx="67">
                  <c:v>1.1033999999999999</c:v>
                </c:pt>
                <c:pt idx="68">
                  <c:v>1.1033299999999999</c:v>
                </c:pt>
                <c:pt idx="69">
                  <c:v>1.1034900000000001</c:v>
                </c:pt>
                <c:pt idx="70">
                  <c:v>1.10321</c:v>
                </c:pt>
                <c:pt idx="71">
                  <c:v>1.1025700000000001</c:v>
                </c:pt>
                <c:pt idx="72">
                  <c:v>1.1007499999999999</c:v>
                </c:pt>
                <c:pt idx="73">
                  <c:v>1.1030800000000001</c:v>
                </c:pt>
                <c:pt idx="74">
                  <c:v>1.0949899999999999</c:v>
                </c:pt>
                <c:pt idx="75">
                  <c:v>1.0871999999999999</c:v>
                </c:pt>
                <c:pt idx="76">
                  <c:v>1.0880000000000001</c:v>
                </c:pt>
                <c:pt idx="77">
                  <c:v>1.0840700000000001</c:v>
                </c:pt>
                <c:pt idx="78">
                  <c:v>1.0740400000000001</c:v>
                </c:pt>
                <c:pt idx="79">
                  <c:v>1.0711200000000001</c:v>
                </c:pt>
                <c:pt idx="80">
                  <c:v>1.0719799999999999</c:v>
                </c:pt>
                <c:pt idx="81">
                  <c:v>1.0726199999999999</c:v>
                </c:pt>
                <c:pt idx="82">
                  <c:v>1.06853</c:v>
                </c:pt>
                <c:pt idx="83">
                  <c:v>1.06874</c:v>
                </c:pt>
                <c:pt idx="84">
                  <c:v>1.0702100000000001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1.0424800000000001</c:v>
                </c:pt>
                <c:pt idx="89">
                  <c:v>1.02901</c:v>
                </c:pt>
                <c:pt idx="90">
                  <c:v>1.0167600000000001</c:v>
                </c:pt>
                <c:pt idx="91">
                  <c:v>1.0019800000000001</c:v>
                </c:pt>
                <c:pt idx="92">
                  <c:v>0.99652499999999999</c:v>
                </c:pt>
                <c:pt idx="93">
                  <c:v>0.99426099999999995</c:v>
                </c:pt>
                <c:pt idx="94">
                  <c:v>0.990985</c:v>
                </c:pt>
                <c:pt idx="95">
                  <c:v>0.98369300000000004</c:v>
                </c:pt>
                <c:pt idx="96">
                  <c:v>0.97806599999999999</c:v>
                </c:pt>
                <c:pt idx="97">
                  <c:v>0.97702800000000001</c:v>
                </c:pt>
                <c:pt idx="98">
                  <c:v>0.97147799999999995</c:v>
                </c:pt>
                <c:pt idx="99">
                  <c:v>0.95814200000000005</c:v>
                </c:pt>
                <c:pt idx="100">
                  <c:v>0.95459300000000002</c:v>
                </c:pt>
                <c:pt idx="101">
                  <c:v>0.95302799999999999</c:v>
                </c:pt>
                <c:pt idx="102">
                  <c:v>0.95548100000000002</c:v>
                </c:pt>
                <c:pt idx="103">
                  <c:v>0.95577999999999996</c:v>
                </c:pt>
                <c:pt idx="104">
                  <c:v>0.95223899999999995</c:v>
                </c:pt>
                <c:pt idx="105">
                  <c:v>0.95456399999999997</c:v>
                </c:pt>
                <c:pt idx="106">
                  <c:v>0.95581199999999999</c:v>
                </c:pt>
                <c:pt idx="107">
                  <c:v>0.95286499999999996</c:v>
                </c:pt>
                <c:pt idx="108">
                  <c:v>0.94938800000000001</c:v>
                </c:pt>
                <c:pt idx="109">
                  <c:v>0.94640599999999997</c:v>
                </c:pt>
                <c:pt idx="110">
                  <c:v>0.94036799999999998</c:v>
                </c:pt>
                <c:pt idx="111">
                  <c:v>0.929948</c:v>
                </c:pt>
                <c:pt idx="112">
                  <c:v>0.92395099999999997</c:v>
                </c:pt>
                <c:pt idx="113">
                  <c:v>0.911999</c:v>
                </c:pt>
                <c:pt idx="114">
                  <c:v>0.90199099999999999</c:v>
                </c:pt>
                <c:pt idx="115">
                  <c:v>0.88832299999999997</c:v>
                </c:pt>
                <c:pt idx="116">
                  <c:v>0.87602000000000002</c:v>
                </c:pt>
                <c:pt idx="117">
                  <c:v>0.86300200000000005</c:v>
                </c:pt>
                <c:pt idx="118">
                  <c:v>0.85131599999999996</c:v>
                </c:pt>
                <c:pt idx="119">
                  <c:v>0.83484899999999995</c:v>
                </c:pt>
                <c:pt idx="120">
                  <c:v>0.815724</c:v>
                </c:pt>
                <c:pt idx="121">
                  <c:v>0.79781400000000002</c:v>
                </c:pt>
                <c:pt idx="122">
                  <c:v>0.78034300000000001</c:v>
                </c:pt>
                <c:pt idx="123">
                  <c:v>0.76387700000000003</c:v>
                </c:pt>
                <c:pt idx="124">
                  <c:v>0.74349600000000005</c:v>
                </c:pt>
                <c:pt idx="125">
                  <c:v>0.72303899999999999</c:v>
                </c:pt>
                <c:pt idx="126">
                  <c:v>0.70174700000000001</c:v>
                </c:pt>
                <c:pt idx="127">
                  <c:v>0.68479900000000005</c:v>
                </c:pt>
                <c:pt idx="128">
                  <c:v>0.67132999999999998</c:v>
                </c:pt>
                <c:pt idx="129">
                  <c:v>0.65297300000000003</c:v>
                </c:pt>
                <c:pt idx="130">
                  <c:v>0.63565400000000005</c:v>
                </c:pt>
                <c:pt idx="131">
                  <c:v>0.62063800000000002</c:v>
                </c:pt>
                <c:pt idx="132">
                  <c:v>0.60895600000000005</c:v>
                </c:pt>
                <c:pt idx="133">
                  <c:v>0.59917100000000001</c:v>
                </c:pt>
                <c:pt idx="134">
                  <c:v>0.58993399999999996</c:v>
                </c:pt>
                <c:pt idx="135">
                  <c:v>0.58260999999999996</c:v>
                </c:pt>
                <c:pt idx="136">
                  <c:v>0.583318</c:v>
                </c:pt>
                <c:pt idx="137">
                  <c:v>0.58379800000000004</c:v>
                </c:pt>
                <c:pt idx="138">
                  <c:v>0.58592599999999995</c:v>
                </c:pt>
                <c:pt idx="139">
                  <c:v>0.59412399999999999</c:v>
                </c:pt>
                <c:pt idx="140">
                  <c:v>0.60435099999999997</c:v>
                </c:pt>
                <c:pt idx="141">
                  <c:v>0.61935899999999999</c:v>
                </c:pt>
                <c:pt idx="142">
                  <c:v>0.63419599999999998</c:v>
                </c:pt>
                <c:pt idx="143">
                  <c:v>0.64825600000000005</c:v>
                </c:pt>
                <c:pt idx="144">
                  <c:v>0.65973499999999996</c:v>
                </c:pt>
                <c:pt idx="145">
                  <c:v>0.66674100000000003</c:v>
                </c:pt>
                <c:pt idx="146">
                  <c:v>0.67032499999999995</c:v>
                </c:pt>
                <c:pt idx="147">
                  <c:v>0.67192099999999999</c:v>
                </c:pt>
                <c:pt idx="148">
                  <c:v>0.67110099999999995</c:v>
                </c:pt>
                <c:pt idx="149">
                  <c:v>0.66745500000000002</c:v>
                </c:pt>
                <c:pt idx="150">
                  <c:v>0.665238</c:v>
                </c:pt>
                <c:pt idx="151">
                  <c:v>0.66378199999999998</c:v>
                </c:pt>
                <c:pt idx="152">
                  <c:v>0.66352999999999995</c:v>
                </c:pt>
                <c:pt idx="153">
                  <c:v>0.66145299999999996</c:v>
                </c:pt>
                <c:pt idx="154">
                  <c:v>0.65940399999999999</c:v>
                </c:pt>
                <c:pt idx="155">
                  <c:v>0.659188</c:v>
                </c:pt>
                <c:pt idx="156">
                  <c:v>0.66258399999999995</c:v>
                </c:pt>
                <c:pt idx="157">
                  <c:v>0.66430599999999995</c:v>
                </c:pt>
                <c:pt idx="158">
                  <c:v>0.66623399999999999</c:v>
                </c:pt>
                <c:pt idx="159">
                  <c:v>0.67078700000000002</c:v>
                </c:pt>
                <c:pt idx="160">
                  <c:v>0.67391199999999996</c:v>
                </c:pt>
                <c:pt idx="161">
                  <c:v>0.67416100000000001</c:v>
                </c:pt>
                <c:pt idx="162">
                  <c:v>0.67468499999999998</c:v>
                </c:pt>
                <c:pt idx="163">
                  <c:v>0.67582500000000001</c:v>
                </c:pt>
                <c:pt idx="164">
                  <c:v>0.67914699999999995</c:v>
                </c:pt>
                <c:pt idx="165">
                  <c:v>0.684693</c:v>
                </c:pt>
                <c:pt idx="166">
                  <c:v>0.69006000000000001</c:v>
                </c:pt>
                <c:pt idx="167">
                  <c:v>0.69504600000000005</c:v>
                </c:pt>
                <c:pt idx="168">
                  <c:v>0.70088499999999998</c:v>
                </c:pt>
                <c:pt idx="169">
                  <c:v>0.70743999999999996</c:v>
                </c:pt>
                <c:pt idx="170">
                  <c:v>0.71504100000000004</c:v>
                </c:pt>
                <c:pt idx="171">
                  <c:v>0.72377100000000005</c:v>
                </c:pt>
                <c:pt idx="172">
                  <c:v>0.72881300000000004</c:v>
                </c:pt>
                <c:pt idx="173">
                  <c:v>0.73452300000000004</c:v>
                </c:pt>
                <c:pt idx="174">
                  <c:v>0.74210799999999999</c:v>
                </c:pt>
                <c:pt idx="175">
                  <c:v>0.75281500000000001</c:v>
                </c:pt>
                <c:pt idx="176">
                  <c:v>0.75956599999999996</c:v>
                </c:pt>
                <c:pt idx="177">
                  <c:v>0.77401699999999996</c:v>
                </c:pt>
                <c:pt idx="178">
                  <c:v>0.81058300000000005</c:v>
                </c:pt>
                <c:pt idx="179">
                  <c:v>0.96852899999999997</c:v>
                </c:pt>
                <c:pt idx="180">
                  <c:v>0.99118700000000004</c:v>
                </c:pt>
                <c:pt idx="181">
                  <c:v>0.96558999999999995</c:v>
                </c:pt>
                <c:pt idx="182">
                  <c:v>0.96594800000000003</c:v>
                </c:pt>
                <c:pt idx="183">
                  <c:v>1.0020199999999999</c:v>
                </c:pt>
                <c:pt idx="184">
                  <c:v>1.05145</c:v>
                </c:pt>
                <c:pt idx="185">
                  <c:v>1.1062799999999999</c:v>
                </c:pt>
                <c:pt idx="186">
                  <c:v>1.171</c:v>
                </c:pt>
                <c:pt idx="187">
                  <c:v>1.2296800000000001</c:v>
                </c:pt>
                <c:pt idx="188">
                  <c:v>1.2833300000000001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1.4295199999999999</c:v>
                </c:pt>
                <c:pt idx="192">
                  <c:v>1.4755799999999999</c:v>
                </c:pt>
                <c:pt idx="193">
                  <c:v>1.5196000000000001</c:v>
                </c:pt>
                <c:pt idx="194">
                  <c:v>1.5509599999999999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1.6794899999999999</c:v>
                </c:pt>
                <c:pt idx="200">
                  <c:v>1.7109799999999999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1.7932399999999999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1.8518399999999999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1.8732800000000001</c:v>
                </c:pt>
                <c:pt idx="211">
                  <c:v>1.86568</c:v>
                </c:pt>
                <c:pt idx="212">
                  <c:v>1.8622799999999999</c:v>
                </c:pt>
                <c:pt idx="213">
                  <c:v>1.8539600000000001</c:v>
                </c:pt>
                <c:pt idx="214">
                  <c:v>1.85009</c:v>
                </c:pt>
                <c:pt idx="215">
                  <c:v>1.8378300000000001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1.8139700000000001</c:v>
                </c:pt>
                <c:pt idx="219">
                  <c:v>1.8056000000000001</c:v>
                </c:pt>
                <c:pt idx="220">
                  <c:v>1.7977399999999999</c:v>
                </c:pt>
                <c:pt idx="221">
                  <c:v>1.8155399999999999</c:v>
                </c:pt>
                <c:pt idx="222">
                  <c:v>1.8284100000000001</c:v>
                </c:pt>
                <c:pt idx="223">
                  <c:v>1.8397699999999999</c:v>
                </c:pt>
                <c:pt idx="224">
                  <c:v>1.8616200000000001</c:v>
                </c:pt>
                <c:pt idx="225">
                  <c:v>1.8801600000000001</c:v>
                </c:pt>
                <c:pt idx="226">
                  <c:v>1.8980300000000001</c:v>
                </c:pt>
                <c:pt idx="227">
                  <c:v>1.91743</c:v>
                </c:pt>
                <c:pt idx="228">
                  <c:v>1.9404300000000001</c:v>
                </c:pt>
                <c:pt idx="229">
                  <c:v>1.9686600000000001</c:v>
                </c:pt>
                <c:pt idx="230">
                  <c:v>1.99654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5B7-BAFB-424F6874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70680"/>
        <c:axId val="2085073800"/>
      </c:scatterChart>
      <c:valAx>
        <c:axId val="2085070680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73800"/>
        <c:crosses val="autoZero"/>
        <c:crossBetween val="midCat"/>
      </c:valAx>
      <c:valAx>
        <c:axId val="2085073800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7068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'C-CAL'!$B$3:$B$170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0.33999999999999997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0.28000000000000003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0.28999999999999998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7-491A-8DF1-F05C9A840FD3}"/>
            </c:ext>
          </c:extLst>
        </c:ser>
        <c:ser>
          <c:idx val="1"/>
          <c:order val="1"/>
          <c:tx>
            <c:strRef>
              <c:f>'C-CAL'!$C$2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'C-CAL'!$C$3:$C$170</c:f>
              <c:numCache>
                <c:formatCode>0.00</c:formatCode>
                <c:ptCount val="168"/>
                <c:pt idx="0">
                  <c:v>0.492761</c:v>
                </c:pt>
                <c:pt idx="1">
                  <c:v>0.50005599999999994</c:v>
                </c:pt>
                <c:pt idx="2">
                  <c:v>0.49775700000000001</c:v>
                </c:pt>
                <c:pt idx="3">
                  <c:v>0.48685899999999999</c:v>
                </c:pt>
                <c:pt idx="4">
                  <c:v>0.48243000000000003</c:v>
                </c:pt>
                <c:pt idx="5">
                  <c:v>0.47891</c:v>
                </c:pt>
                <c:pt idx="6">
                  <c:v>0.472001</c:v>
                </c:pt>
                <c:pt idx="7">
                  <c:v>0.45176899999999998</c:v>
                </c:pt>
                <c:pt idx="8">
                  <c:v>0.44664500000000001</c:v>
                </c:pt>
                <c:pt idx="9">
                  <c:v>0.45818700000000001</c:v>
                </c:pt>
                <c:pt idx="10">
                  <c:v>0.47607300000000002</c:v>
                </c:pt>
                <c:pt idx="11">
                  <c:v>0.48716700000000002</c:v>
                </c:pt>
                <c:pt idx="12">
                  <c:v>0.50024800000000003</c:v>
                </c:pt>
                <c:pt idx="13">
                  <c:v>0.50487300000000002</c:v>
                </c:pt>
                <c:pt idx="14">
                  <c:v>0.50543899999999997</c:v>
                </c:pt>
                <c:pt idx="15">
                  <c:v>0.50583800000000001</c:v>
                </c:pt>
                <c:pt idx="16">
                  <c:v>0.50268900000000005</c:v>
                </c:pt>
                <c:pt idx="17">
                  <c:v>0.52061800000000003</c:v>
                </c:pt>
                <c:pt idx="18">
                  <c:v>0.51479600000000003</c:v>
                </c:pt>
                <c:pt idx="19">
                  <c:v>0.50319800000000003</c:v>
                </c:pt>
                <c:pt idx="20">
                  <c:v>0.49326300000000001</c:v>
                </c:pt>
                <c:pt idx="21">
                  <c:v>0.48115000000000002</c:v>
                </c:pt>
                <c:pt idx="22">
                  <c:v>0.47029399999999999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0.41004699999999999</c:v>
                </c:pt>
                <c:pt idx="26">
                  <c:v>0.382635</c:v>
                </c:pt>
                <c:pt idx="27">
                  <c:v>0.36405199999999999</c:v>
                </c:pt>
                <c:pt idx="28">
                  <c:v>0.35047299999999998</c:v>
                </c:pt>
                <c:pt idx="29">
                  <c:v>0.34215400000000001</c:v>
                </c:pt>
                <c:pt idx="30">
                  <c:v>0.32560899999999998</c:v>
                </c:pt>
                <c:pt idx="31">
                  <c:v>0.31011899999999998</c:v>
                </c:pt>
                <c:pt idx="32">
                  <c:v>0.305562</c:v>
                </c:pt>
                <c:pt idx="33">
                  <c:v>0.31317499999999998</c:v>
                </c:pt>
                <c:pt idx="34">
                  <c:v>0.33265099999999997</c:v>
                </c:pt>
                <c:pt idx="35">
                  <c:v>0.353634</c:v>
                </c:pt>
                <c:pt idx="36">
                  <c:v>0.37414999999999998</c:v>
                </c:pt>
                <c:pt idx="37">
                  <c:v>0.39640300000000001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0.44669900000000001</c:v>
                </c:pt>
                <c:pt idx="41">
                  <c:v>0.44980799999999999</c:v>
                </c:pt>
                <c:pt idx="42">
                  <c:v>0.44006499999999998</c:v>
                </c:pt>
                <c:pt idx="43">
                  <c:v>0.43244199999999999</c:v>
                </c:pt>
                <c:pt idx="44">
                  <c:v>0.42071900000000001</c:v>
                </c:pt>
                <c:pt idx="45">
                  <c:v>0.40754299999999999</c:v>
                </c:pt>
                <c:pt idx="46">
                  <c:v>0.39916800000000002</c:v>
                </c:pt>
                <c:pt idx="47">
                  <c:v>0.38744400000000001</c:v>
                </c:pt>
                <c:pt idx="48">
                  <c:v>0.36975400000000003</c:v>
                </c:pt>
                <c:pt idx="49">
                  <c:v>0.33989000000000003</c:v>
                </c:pt>
                <c:pt idx="50">
                  <c:v>0.31728200000000001</c:v>
                </c:pt>
                <c:pt idx="51">
                  <c:v>0.30275400000000002</c:v>
                </c:pt>
                <c:pt idx="52">
                  <c:v>0.29219299999999998</c:v>
                </c:pt>
                <c:pt idx="53">
                  <c:v>0.28264499999999998</c:v>
                </c:pt>
                <c:pt idx="54">
                  <c:v>0.27160499999999999</c:v>
                </c:pt>
                <c:pt idx="55">
                  <c:v>0.26382299999999997</c:v>
                </c:pt>
                <c:pt idx="56">
                  <c:v>0.25900299999999998</c:v>
                </c:pt>
                <c:pt idx="57">
                  <c:v>0.25114199999999998</c:v>
                </c:pt>
                <c:pt idx="58">
                  <c:v>0.244315</c:v>
                </c:pt>
                <c:pt idx="59">
                  <c:v>0.23658599999999999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0.20958599999999999</c:v>
                </c:pt>
                <c:pt idx="64">
                  <c:v>0.20515600000000001</c:v>
                </c:pt>
                <c:pt idx="65">
                  <c:v>0.201685</c:v>
                </c:pt>
                <c:pt idx="66">
                  <c:v>0.19767299999999999</c:v>
                </c:pt>
                <c:pt idx="67">
                  <c:v>0.19365399999999999</c:v>
                </c:pt>
                <c:pt idx="68">
                  <c:v>0.18873300000000001</c:v>
                </c:pt>
                <c:pt idx="69">
                  <c:v>0.18259400000000001</c:v>
                </c:pt>
                <c:pt idx="70">
                  <c:v>0.17393500000000001</c:v>
                </c:pt>
                <c:pt idx="71">
                  <c:v>0.16570199999999999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0.15332599999999999</c:v>
                </c:pt>
                <c:pt idx="76">
                  <c:v>0.150087</c:v>
                </c:pt>
                <c:pt idx="77">
                  <c:v>0.15207899999999999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0.15499599999999999</c:v>
                </c:pt>
                <c:pt idx="82">
                  <c:v>0.15293999999999999</c:v>
                </c:pt>
                <c:pt idx="83">
                  <c:v>0.15226999999999999</c:v>
                </c:pt>
                <c:pt idx="84">
                  <c:v>0.15174799999999999</c:v>
                </c:pt>
                <c:pt idx="85">
                  <c:v>0.150173</c:v>
                </c:pt>
                <c:pt idx="86">
                  <c:v>0.14988499999999999</c:v>
                </c:pt>
                <c:pt idx="87">
                  <c:v>0.14999499999999999</c:v>
                </c:pt>
                <c:pt idx="88">
                  <c:v>0.15115700000000001</c:v>
                </c:pt>
                <c:pt idx="89">
                  <c:v>0.154807</c:v>
                </c:pt>
                <c:pt idx="90">
                  <c:v>0.15984400000000001</c:v>
                </c:pt>
                <c:pt idx="91">
                  <c:v>0.16525400000000001</c:v>
                </c:pt>
                <c:pt idx="92">
                  <c:v>0.16749600000000001</c:v>
                </c:pt>
                <c:pt idx="93">
                  <c:v>0.167355</c:v>
                </c:pt>
                <c:pt idx="94">
                  <c:v>0.16576099999999999</c:v>
                </c:pt>
                <c:pt idx="95">
                  <c:v>0.166216</c:v>
                </c:pt>
                <c:pt idx="96">
                  <c:v>0.16664799999999999</c:v>
                </c:pt>
                <c:pt idx="97">
                  <c:v>0.16678999999999999</c:v>
                </c:pt>
                <c:pt idx="98">
                  <c:v>0.166271</c:v>
                </c:pt>
                <c:pt idx="99">
                  <c:v>0.16639699999999999</c:v>
                </c:pt>
                <c:pt idx="100">
                  <c:v>0.16658200000000001</c:v>
                </c:pt>
                <c:pt idx="101">
                  <c:v>0.16711799999999999</c:v>
                </c:pt>
                <c:pt idx="102">
                  <c:v>0.17061999999999999</c:v>
                </c:pt>
                <c:pt idx="103">
                  <c:v>0.17768700000000001</c:v>
                </c:pt>
                <c:pt idx="104">
                  <c:v>0.18678800000000001</c:v>
                </c:pt>
                <c:pt idx="105">
                  <c:v>0.19504199999999999</c:v>
                </c:pt>
                <c:pt idx="106">
                  <c:v>0.210948</c:v>
                </c:pt>
                <c:pt idx="107">
                  <c:v>0.22969800000000001</c:v>
                </c:pt>
                <c:pt idx="108">
                  <c:v>0.24118500000000001</c:v>
                </c:pt>
                <c:pt idx="109">
                  <c:v>0.24802299999999999</c:v>
                </c:pt>
                <c:pt idx="110">
                  <c:v>0.25100499999999998</c:v>
                </c:pt>
                <c:pt idx="111">
                  <c:v>0.25094300000000003</c:v>
                </c:pt>
                <c:pt idx="112">
                  <c:v>0.25139800000000001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0.23716000000000001</c:v>
                </c:pt>
                <c:pt idx="118">
                  <c:v>0.23427500000000001</c:v>
                </c:pt>
                <c:pt idx="119">
                  <c:v>0.229236</c:v>
                </c:pt>
                <c:pt idx="120">
                  <c:v>0.22579199999999999</c:v>
                </c:pt>
                <c:pt idx="121">
                  <c:v>0.22320499999999999</c:v>
                </c:pt>
                <c:pt idx="122">
                  <c:v>0.22092899999999999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0.21349599999999999</c:v>
                </c:pt>
                <c:pt idx="126">
                  <c:v>0.20957600000000001</c:v>
                </c:pt>
                <c:pt idx="127">
                  <c:v>0.20630100000000001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0.20292099999999999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0.21691299999999999</c:v>
                </c:pt>
                <c:pt idx="136">
                  <c:v>0.22477900000000001</c:v>
                </c:pt>
                <c:pt idx="137">
                  <c:v>0.22886200000000001</c:v>
                </c:pt>
                <c:pt idx="138">
                  <c:v>0.233795</c:v>
                </c:pt>
                <c:pt idx="139">
                  <c:v>0.23876500000000001</c:v>
                </c:pt>
                <c:pt idx="140">
                  <c:v>0.24438799999999999</c:v>
                </c:pt>
                <c:pt idx="141">
                  <c:v>0.24867900000000001</c:v>
                </c:pt>
                <c:pt idx="142">
                  <c:v>0.25065900000000002</c:v>
                </c:pt>
                <c:pt idx="143">
                  <c:v>0.25095400000000001</c:v>
                </c:pt>
                <c:pt idx="144">
                  <c:v>0.25216699999999997</c:v>
                </c:pt>
                <c:pt idx="145">
                  <c:v>0.250919</c:v>
                </c:pt>
                <c:pt idx="146">
                  <c:v>0.24634600000000001</c:v>
                </c:pt>
                <c:pt idx="147">
                  <c:v>0.23580100000000001</c:v>
                </c:pt>
                <c:pt idx="148">
                  <c:v>0.22562499999999999</c:v>
                </c:pt>
                <c:pt idx="149">
                  <c:v>0.21795999999999999</c:v>
                </c:pt>
                <c:pt idx="150">
                  <c:v>0.21115</c:v>
                </c:pt>
                <c:pt idx="151">
                  <c:v>0.20708499999999999</c:v>
                </c:pt>
                <c:pt idx="152">
                  <c:v>0.20188700000000001</c:v>
                </c:pt>
                <c:pt idx="153">
                  <c:v>0.19636300000000001</c:v>
                </c:pt>
                <c:pt idx="154">
                  <c:v>0.19312599999999999</c:v>
                </c:pt>
                <c:pt idx="155">
                  <c:v>0.19018599999999999</c:v>
                </c:pt>
                <c:pt idx="156">
                  <c:v>0.18779699999999999</c:v>
                </c:pt>
                <c:pt idx="157">
                  <c:v>0.18632000000000001</c:v>
                </c:pt>
                <c:pt idx="158">
                  <c:v>0.182171</c:v>
                </c:pt>
                <c:pt idx="159">
                  <c:v>0.18147099999999999</c:v>
                </c:pt>
                <c:pt idx="160">
                  <c:v>0.184422</c:v>
                </c:pt>
                <c:pt idx="161">
                  <c:v>0.18872900000000001</c:v>
                </c:pt>
                <c:pt idx="162">
                  <c:v>0.19658300000000001</c:v>
                </c:pt>
                <c:pt idx="163">
                  <c:v>0.21091599999999999</c:v>
                </c:pt>
                <c:pt idx="164">
                  <c:v>0.233935</c:v>
                </c:pt>
                <c:pt idx="165">
                  <c:v>0.25348300000000001</c:v>
                </c:pt>
                <c:pt idx="166">
                  <c:v>0.26520100000000002</c:v>
                </c:pt>
                <c:pt idx="167">
                  <c:v>0.27453499999999997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7-491A-8DF1-F05C9A84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0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'C-VAL'!$B$3:$B$233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1.1299999999999999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1.0900000000000001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1.1599999999999999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1.0900000000000001</c:v>
                </c:pt>
                <c:pt idx="37">
                  <c:v>1.06</c:v>
                </c:pt>
                <c:pt idx="38">
                  <c:v>1.31</c:v>
                </c:pt>
                <c:pt idx="39">
                  <c:v>1.0900000000000001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0.80499999999999994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1.0899999999999999</c:v>
                </c:pt>
                <c:pt idx="117">
                  <c:v>1.21</c:v>
                </c:pt>
                <c:pt idx="118">
                  <c:v>1.1200000000000001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1.1000000000000001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0.82000000000000006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</c:v>
                </c:pt>
                <c:pt idx="174">
                  <c:v>1.03</c:v>
                </c:pt>
                <c:pt idx="175">
                  <c:v>1.1599999999999999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2.2999999999999998</c:v>
                </c:pt>
                <c:pt idx="193">
                  <c:v>1.93</c:v>
                </c:pt>
                <c:pt idx="194">
                  <c:v>2.21</c:v>
                </c:pt>
                <c:pt idx="195">
                  <c:v>2.3199999999999998</c:v>
                </c:pt>
                <c:pt idx="196">
                  <c:v>2.17</c:v>
                </c:pt>
                <c:pt idx="197">
                  <c:v>2.0099999999999998</c:v>
                </c:pt>
                <c:pt idx="198">
                  <c:v>2.3199999999999998</c:v>
                </c:pt>
                <c:pt idx="199">
                  <c:v>2.34</c:v>
                </c:pt>
                <c:pt idx="200">
                  <c:v>2.2200000000000002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2.2400000000000002</c:v>
                </c:pt>
                <c:pt idx="206">
                  <c:v>2.21</c:v>
                </c:pt>
                <c:pt idx="207">
                  <c:v>2.13</c:v>
                </c:pt>
                <c:pt idx="208">
                  <c:v>2.0299999999999998</c:v>
                </c:pt>
                <c:pt idx="209">
                  <c:v>2.14</c:v>
                </c:pt>
                <c:pt idx="210">
                  <c:v>1.79</c:v>
                </c:pt>
                <c:pt idx="211">
                  <c:v>2.2000000000000002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34E-98DB-87D8B287D874}"/>
            </c:ext>
          </c:extLst>
        </c:ser>
        <c:ser>
          <c:idx val="1"/>
          <c:order val="1"/>
          <c:tx>
            <c:strRef>
              <c:f>'C-VAL'!$C$2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'C-VAL'!$C$3:$C$233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1.7214799999999999</c:v>
                </c:pt>
                <c:pt idx="3">
                  <c:v>1.7412399999999999</c:v>
                </c:pt>
                <c:pt idx="4">
                  <c:v>1.7408699999999999</c:v>
                </c:pt>
                <c:pt idx="5">
                  <c:v>1.7419800000000001</c:v>
                </c:pt>
                <c:pt idx="6">
                  <c:v>1.75373</c:v>
                </c:pt>
                <c:pt idx="7">
                  <c:v>1.76169</c:v>
                </c:pt>
                <c:pt idx="8">
                  <c:v>1.7642800000000001</c:v>
                </c:pt>
                <c:pt idx="9">
                  <c:v>1.75515</c:v>
                </c:pt>
                <c:pt idx="10">
                  <c:v>1.7372000000000001</c:v>
                </c:pt>
                <c:pt idx="11">
                  <c:v>1.71516</c:v>
                </c:pt>
                <c:pt idx="12">
                  <c:v>1.6959200000000001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1.5712699999999999</c:v>
                </c:pt>
                <c:pt idx="20">
                  <c:v>1.56382</c:v>
                </c:pt>
                <c:pt idx="21">
                  <c:v>1.5550600000000001</c:v>
                </c:pt>
                <c:pt idx="22">
                  <c:v>1.5456399999999999</c:v>
                </c:pt>
                <c:pt idx="23">
                  <c:v>1.5437700000000001</c:v>
                </c:pt>
                <c:pt idx="24">
                  <c:v>1.54311</c:v>
                </c:pt>
                <c:pt idx="25">
                  <c:v>1.5410299999999999</c:v>
                </c:pt>
                <c:pt idx="26">
                  <c:v>1.5339799999999999</c:v>
                </c:pt>
                <c:pt idx="27">
                  <c:v>1.51993</c:v>
                </c:pt>
                <c:pt idx="28">
                  <c:v>1.5087299999999999</c:v>
                </c:pt>
                <c:pt idx="29">
                  <c:v>1.4908300000000001</c:v>
                </c:pt>
                <c:pt idx="30">
                  <c:v>1.4763299999999999</c:v>
                </c:pt>
                <c:pt idx="31">
                  <c:v>1.45777</c:v>
                </c:pt>
                <c:pt idx="32">
                  <c:v>1.4431700000000001</c:v>
                </c:pt>
                <c:pt idx="33">
                  <c:v>1.43642</c:v>
                </c:pt>
                <c:pt idx="34">
                  <c:v>1.4189099999999999</c:v>
                </c:pt>
                <c:pt idx="35">
                  <c:v>1.4014</c:v>
                </c:pt>
                <c:pt idx="36">
                  <c:v>1.38283</c:v>
                </c:pt>
                <c:pt idx="37">
                  <c:v>1.3659300000000001</c:v>
                </c:pt>
                <c:pt idx="38">
                  <c:v>1.35432</c:v>
                </c:pt>
                <c:pt idx="39">
                  <c:v>1.3398600000000001</c:v>
                </c:pt>
                <c:pt idx="40">
                  <c:v>1.3226100000000001</c:v>
                </c:pt>
                <c:pt idx="41">
                  <c:v>1.3004899999999999</c:v>
                </c:pt>
                <c:pt idx="42">
                  <c:v>1.28254</c:v>
                </c:pt>
                <c:pt idx="43">
                  <c:v>1.2666999999999999</c:v>
                </c:pt>
                <c:pt idx="44">
                  <c:v>1.24902</c:v>
                </c:pt>
                <c:pt idx="45">
                  <c:v>1.2458199999999999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1.2598199999999999</c:v>
                </c:pt>
                <c:pt idx="50">
                  <c:v>1.2721199999999999</c:v>
                </c:pt>
                <c:pt idx="51">
                  <c:v>1.2793000000000001</c:v>
                </c:pt>
                <c:pt idx="52">
                  <c:v>1.2865800000000001</c:v>
                </c:pt>
                <c:pt idx="53">
                  <c:v>1.2963</c:v>
                </c:pt>
                <c:pt idx="54">
                  <c:v>1.3043199999999999</c:v>
                </c:pt>
                <c:pt idx="55">
                  <c:v>1.3117399999999999</c:v>
                </c:pt>
                <c:pt idx="56">
                  <c:v>1.3083899999999999</c:v>
                </c:pt>
                <c:pt idx="57">
                  <c:v>1.2985899999999999</c:v>
                </c:pt>
                <c:pt idx="58">
                  <c:v>1.28538</c:v>
                </c:pt>
                <c:pt idx="59">
                  <c:v>1.2773600000000001</c:v>
                </c:pt>
                <c:pt idx="60">
                  <c:v>1.26379</c:v>
                </c:pt>
                <c:pt idx="61">
                  <c:v>1.2428300000000001</c:v>
                </c:pt>
                <c:pt idx="62">
                  <c:v>1.22465</c:v>
                </c:pt>
                <c:pt idx="63">
                  <c:v>1.20957</c:v>
                </c:pt>
                <c:pt idx="64">
                  <c:v>1.1944399999999999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1.1706300000000001</c:v>
                </c:pt>
                <c:pt idx="69">
                  <c:v>1.1695800000000001</c:v>
                </c:pt>
                <c:pt idx="70">
                  <c:v>1.1695800000000001</c:v>
                </c:pt>
                <c:pt idx="71">
                  <c:v>1.1677900000000001</c:v>
                </c:pt>
                <c:pt idx="72">
                  <c:v>1.1675199999999999</c:v>
                </c:pt>
                <c:pt idx="73">
                  <c:v>1.1684300000000001</c:v>
                </c:pt>
                <c:pt idx="74">
                  <c:v>1.1625399999999999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1.1376900000000001</c:v>
                </c:pt>
                <c:pt idx="79">
                  <c:v>1.13591</c:v>
                </c:pt>
                <c:pt idx="80">
                  <c:v>1.1371500000000001</c:v>
                </c:pt>
                <c:pt idx="81">
                  <c:v>1.1370400000000001</c:v>
                </c:pt>
                <c:pt idx="82">
                  <c:v>1.13365</c:v>
                </c:pt>
                <c:pt idx="83">
                  <c:v>1.1344799999999999</c:v>
                </c:pt>
                <c:pt idx="84">
                  <c:v>1.13351</c:v>
                </c:pt>
                <c:pt idx="85">
                  <c:v>1.1274999999999999</c:v>
                </c:pt>
                <c:pt idx="86">
                  <c:v>1.11961</c:v>
                </c:pt>
                <c:pt idx="87">
                  <c:v>1.1134200000000001</c:v>
                </c:pt>
                <c:pt idx="88">
                  <c:v>1.09981</c:v>
                </c:pt>
                <c:pt idx="89">
                  <c:v>1.0880300000000001</c:v>
                </c:pt>
                <c:pt idx="90">
                  <c:v>1.0745400000000001</c:v>
                </c:pt>
                <c:pt idx="91">
                  <c:v>1.0619000000000001</c:v>
                </c:pt>
                <c:pt idx="92">
                  <c:v>1.0591699999999999</c:v>
                </c:pt>
                <c:pt idx="93">
                  <c:v>1.05643</c:v>
                </c:pt>
                <c:pt idx="94">
                  <c:v>1.0529500000000001</c:v>
                </c:pt>
                <c:pt idx="95">
                  <c:v>1.0442</c:v>
                </c:pt>
                <c:pt idx="96">
                  <c:v>1.0418000000000001</c:v>
                </c:pt>
                <c:pt idx="97">
                  <c:v>1.0445500000000001</c:v>
                </c:pt>
                <c:pt idx="98">
                  <c:v>1.0370600000000001</c:v>
                </c:pt>
                <c:pt idx="99">
                  <c:v>1.0286599999999999</c:v>
                </c:pt>
                <c:pt idx="100">
                  <c:v>1.02589</c:v>
                </c:pt>
                <c:pt idx="101">
                  <c:v>1.0227299999999999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1.0226200000000001</c:v>
                </c:pt>
                <c:pt idx="105">
                  <c:v>1.0281199999999999</c:v>
                </c:pt>
                <c:pt idx="106">
                  <c:v>1.0261800000000001</c:v>
                </c:pt>
                <c:pt idx="107">
                  <c:v>1.0226999999999999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1.0017400000000001</c:v>
                </c:pt>
                <c:pt idx="111">
                  <c:v>0.99345600000000001</c:v>
                </c:pt>
                <c:pt idx="112">
                  <c:v>0.98419999999999996</c:v>
                </c:pt>
                <c:pt idx="113">
                  <c:v>0.96969700000000003</c:v>
                </c:pt>
                <c:pt idx="114">
                  <c:v>0.95716699999999999</c:v>
                </c:pt>
                <c:pt idx="115">
                  <c:v>0.94142000000000003</c:v>
                </c:pt>
                <c:pt idx="116">
                  <c:v>0.92971499999999996</c:v>
                </c:pt>
                <c:pt idx="117">
                  <c:v>0.91598100000000005</c:v>
                </c:pt>
                <c:pt idx="118">
                  <c:v>0.90258099999999997</c:v>
                </c:pt>
                <c:pt idx="119">
                  <c:v>0.88117900000000005</c:v>
                </c:pt>
                <c:pt idx="120">
                  <c:v>0.86135600000000001</c:v>
                </c:pt>
                <c:pt idx="121">
                  <c:v>0.84233000000000002</c:v>
                </c:pt>
                <c:pt idx="122">
                  <c:v>0.82359099999999996</c:v>
                </c:pt>
                <c:pt idx="123">
                  <c:v>0.80316799999999999</c:v>
                </c:pt>
                <c:pt idx="124">
                  <c:v>0.78036099999999997</c:v>
                </c:pt>
                <c:pt idx="125">
                  <c:v>0.75833300000000003</c:v>
                </c:pt>
                <c:pt idx="126">
                  <c:v>0.73790199999999995</c:v>
                </c:pt>
                <c:pt idx="127">
                  <c:v>0.72356299999999996</c:v>
                </c:pt>
                <c:pt idx="128">
                  <c:v>0.70767500000000005</c:v>
                </c:pt>
                <c:pt idx="129">
                  <c:v>0.68808999999999998</c:v>
                </c:pt>
                <c:pt idx="130">
                  <c:v>0.67107099999999997</c:v>
                </c:pt>
                <c:pt idx="131">
                  <c:v>0.65569699999999997</c:v>
                </c:pt>
                <c:pt idx="132">
                  <c:v>0.64444100000000004</c:v>
                </c:pt>
                <c:pt idx="133">
                  <c:v>0.63369200000000003</c:v>
                </c:pt>
                <c:pt idx="134">
                  <c:v>0.62329299999999999</c:v>
                </c:pt>
                <c:pt idx="135">
                  <c:v>0.62284799999999996</c:v>
                </c:pt>
                <c:pt idx="136">
                  <c:v>0.62611899999999998</c:v>
                </c:pt>
                <c:pt idx="137">
                  <c:v>0.62838499999999997</c:v>
                </c:pt>
                <c:pt idx="138">
                  <c:v>0.63650200000000001</c:v>
                </c:pt>
                <c:pt idx="139">
                  <c:v>0.64554500000000004</c:v>
                </c:pt>
                <c:pt idx="140">
                  <c:v>0.660555</c:v>
                </c:pt>
                <c:pt idx="141">
                  <c:v>0.67732700000000001</c:v>
                </c:pt>
                <c:pt idx="142">
                  <c:v>0.69383399999999995</c:v>
                </c:pt>
                <c:pt idx="143">
                  <c:v>0.70749899999999999</c:v>
                </c:pt>
                <c:pt idx="144">
                  <c:v>0.71642700000000004</c:v>
                </c:pt>
                <c:pt idx="145">
                  <c:v>0.72126100000000004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0.72078299999999995</c:v>
                </c:pt>
                <c:pt idx="149">
                  <c:v>0.71862400000000004</c:v>
                </c:pt>
                <c:pt idx="150">
                  <c:v>0.71615600000000001</c:v>
                </c:pt>
                <c:pt idx="151">
                  <c:v>0.71683600000000003</c:v>
                </c:pt>
                <c:pt idx="152">
                  <c:v>0.71535499999999996</c:v>
                </c:pt>
                <c:pt idx="153">
                  <c:v>0.713453</c:v>
                </c:pt>
                <c:pt idx="154">
                  <c:v>0.71181000000000005</c:v>
                </c:pt>
                <c:pt idx="155">
                  <c:v>0.71564099999999997</c:v>
                </c:pt>
                <c:pt idx="156">
                  <c:v>0.71790500000000002</c:v>
                </c:pt>
                <c:pt idx="157">
                  <c:v>0.71911099999999994</c:v>
                </c:pt>
                <c:pt idx="158">
                  <c:v>0.72335300000000002</c:v>
                </c:pt>
                <c:pt idx="159">
                  <c:v>0.72811099999999995</c:v>
                </c:pt>
                <c:pt idx="160">
                  <c:v>0.72845599999999999</c:v>
                </c:pt>
                <c:pt idx="161">
                  <c:v>0.72908700000000004</c:v>
                </c:pt>
                <c:pt idx="162">
                  <c:v>0.72902699999999998</c:v>
                </c:pt>
                <c:pt idx="163">
                  <c:v>0.73192599999999997</c:v>
                </c:pt>
                <c:pt idx="164">
                  <c:v>0.73594499999999996</c:v>
                </c:pt>
                <c:pt idx="165">
                  <c:v>0.74242200000000003</c:v>
                </c:pt>
                <c:pt idx="166">
                  <c:v>0.74741599999999997</c:v>
                </c:pt>
                <c:pt idx="167">
                  <c:v>0.75332200000000005</c:v>
                </c:pt>
                <c:pt idx="168">
                  <c:v>0.76085899999999995</c:v>
                </c:pt>
                <c:pt idx="169">
                  <c:v>0.76988699999999999</c:v>
                </c:pt>
                <c:pt idx="170">
                  <c:v>0.78091600000000005</c:v>
                </c:pt>
                <c:pt idx="171">
                  <c:v>0.78867299999999996</c:v>
                </c:pt>
                <c:pt idx="172">
                  <c:v>0.79418699999999998</c:v>
                </c:pt>
                <c:pt idx="173">
                  <c:v>0.80348699999999995</c:v>
                </c:pt>
                <c:pt idx="174">
                  <c:v>0.81686000000000003</c:v>
                </c:pt>
                <c:pt idx="175">
                  <c:v>0.82675399999999999</c:v>
                </c:pt>
                <c:pt idx="176">
                  <c:v>0.84022399999999997</c:v>
                </c:pt>
                <c:pt idx="177">
                  <c:v>0.86509800000000003</c:v>
                </c:pt>
                <c:pt idx="178">
                  <c:v>0.95744300000000004</c:v>
                </c:pt>
                <c:pt idx="179">
                  <c:v>0.93768799999999997</c:v>
                </c:pt>
                <c:pt idx="180">
                  <c:v>0.88642299999999996</c:v>
                </c:pt>
                <c:pt idx="181">
                  <c:v>0.99494400000000005</c:v>
                </c:pt>
                <c:pt idx="182">
                  <c:v>1.0407200000000001</c:v>
                </c:pt>
                <c:pt idx="183">
                  <c:v>1.0989599999999999</c:v>
                </c:pt>
                <c:pt idx="184">
                  <c:v>1.1667700000000001</c:v>
                </c:pt>
                <c:pt idx="185">
                  <c:v>1.23993</c:v>
                </c:pt>
                <c:pt idx="186">
                  <c:v>1.3163800000000001</c:v>
                </c:pt>
                <c:pt idx="187">
                  <c:v>1.3887700000000001</c:v>
                </c:pt>
                <c:pt idx="188">
                  <c:v>1.4475</c:v>
                </c:pt>
                <c:pt idx="189">
                  <c:v>1.5113300000000001</c:v>
                </c:pt>
                <c:pt idx="190">
                  <c:v>1.56765</c:v>
                </c:pt>
                <c:pt idx="191">
                  <c:v>1.6117699999999999</c:v>
                </c:pt>
                <c:pt idx="192">
                  <c:v>1.6599900000000001</c:v>
                </c:pt>
                <c:pt idx="193">
                  <c:v>1.6948099999999999</c:v>
                </c:pt>
                <c:pt idx="194">
                  <c:v>1.72712</c:v>
                </c:pt>
                <c:pt idx="195">
                  <c:v>1.7502899999999999</c:v>
                </c:pt>
                <c:pt idx="196">
                  <c:v>1.7743199999999999</c:v>
                </c:pt>
                <c:pt idx="197">
                  <c:v>1.7976399999999999</c:v>
                </c:pt>
                <c:pt idx="198">
                  <c:v>1.82073</c:v>
                </c:pt>
                <c:pt idx="199">
                  <c:v>1.8489599999999999</c:v>
                </c:pt>
                <c:pt idx="200">
                  <c:v>1.8736200000000001</c:v>
                </c:pt>
                <c:pt idx="201">
                  <c:v>1.9019200000000001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1.9754499999999999</c:v>
                </c:pt>
                <c:pt idx="205">
                  <c:v>1.99169</c:v>
                </c:pt>
                <c:pt idx="206">
                  <c:v>1.9958400000000001</c:v>
                </c:pt>
                <c:pt idx="207">
                  <c:v>2.0099300000000002</c:v>
                </c:pt>
                <c:pt idx="208">
                  <c:v>2.0228999999999999</c:v>
                </c:pt>
                <c:pt idx="209">
                  <c:v>2.0238299999999998</c:v>
                </c:pt>
                <c:pt idx="210">
                  <c:v>2.0215700000000001</c:v>
                </c:pt>
                <c:pt idx="211">
                  <c:v>2.0098199999999999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1.9568300000000001</c:v>
                </c:pt>
                <c:pt idx="216">
                  <c:v>1.93232</c:v>
                </c:pt>
                <c:pt idx="217">
                  <c:v>1.9282300000000001</c:v>
                </c:pt>
                <c:pt idx="218">
                  <c:v>1.92717</c:v>
                </c:pt>
                <c:pt idx="219">
                  <c:v>1.9117999999999999</c:v>
                </c:pt>
                <c:pt idx="220">
                  <c:v>1.91378</c:v>
                </c:pt>
                <c:pt idx="221">
                  <c:v>1.9326399999999999</c:v>
                </c:pt>
                <c:pt idx="222">
                  <c:v>1.9506399999999999</c:v>
                </c:pt>
                <c:pt idx="223">
                  <c:v>1.9761599999999999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2.1089899999999999</c:v>
                </c:pt>
                <c:pt idx="229">
                  <c:v>2.1480600000000001</c:v>
                </c:pt>
                <c:pt idx="230">
                  <c:v>2.1847599999999998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34E-98DB-87D8B287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2248"/>
        <c:axId val="2085205368"/>
      </c:scatterChart>
      <c:valAx>
        <c:axId val="2085202248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205368"/>
        <c:crosses val="autoZero"/>
        <c:crossBetween val="midCat"/>
      </c:valAx>
      <c:valAx>
        <c:axId val="2085205368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20224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238125</xdr:colOff>
      <xdr:row>40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39967-F9DA-4E1F-BA4C-2DB81C211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132"/>
        <a:stretch/>
      </xdr:blipFill>
      <xdr:spPr>
        <a:xfrm>
          <a:off x="647700" y="4019550"/>
          <a:ext cx="2009775" cy="440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19050</xdr:rowOff>
    </xdr:from>
    <xdr:to>
      <xdr:col>20</xdr:col>
      <xdr:colOff>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21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"/>
  <sheetViews>
    <sheetView workbookViewId="0">
      <selection activeCell="J7" sqref="J7"/>
    </sheetView>
    <sheetView tabSelected="1" workbookViewId="1">
      <selection activeCell="J27" sqref="J27"/>
    </sheetView>
  </sheetViews>
  <sheetFormatPr defaultColWidth="8.85546875" defaultRowHeight="15" x14ac:dyDescent="0.25"/>
  <cols>
    <col min="1" max="1" width="9.7109375" customWidth="1"/>
  </cols>
  <sheetData>
    <row r="1" spans="1:16" ht="31.5" x14ac:dyDescent="0.25">
      <c r="A1" s="42" t="s">
        <v>64</v>
      </c>
      <c r="B1" s="73" t="s">
        <v>24</v>
      </c>
      <c r="C1" s="74"/>
      <c r="D1" s="74"/>
      <c r="E1" s="74"/>
      <c r="F1" s="74"/>
      <c r="G1" s="74"/>
      <c r="H1" s="74"/>
      <c r="I1" s="73" t="s">
        <v>91</v>
      </c>
      <c r="J1" s="74"/>
      <c r="K1" s="74"/>
      <c r="L1" s="74"/>
      <c r="M1" s="74"/>
      <c r="N1" s="74"/>
      <c r="O1" s="75"/>
      <c r="P1" s="46"/>
    </row>
    <row r="2" spans="1:16" ht="16.5" thickBot="1" x14ac:dyDescent="0.3">
      <c r="A2" s="43" t="s">
        <v>22</v>
      </c>
      <c r="B2" s="76"/>
      <c r="C2" s="77"/>
      <c r="D2" s="77"/>
      <c r="E2" s="77"/>
      <c r="F2" s="77"/>
      <c r="G2" s="77"/>
      <c r="H2" s="77"/>
      <c r="I2" s="76"/>
      <c r="J2" s="77"/>
      <c r="K2" s="77"/>
      <c r="L2" s="77"/>
      <c r="M2" s="77"/>
      <c r="N2" s="77"/>
      <c r="O2" s="78"/>
      <c r="P2" s="46"/>
    </row>
    <row r="3" spans="1:16" ht="16.5" thickBot="1" x14ac:dyDescent="0.3">
      <c r="A3" s="43" t="s">
        <v>23</v>
      </c>
      <c r="B3" s="44" t="s">
        <v>18</v>
      </c>
      <c r="C3" s="44" t="s">
        <v>65</v>
      </c>
      <c r="D3" s="44" t="s">
        <v>25</v>
      </c>
      <c r="E3" s="65" t="s">
        <v>20</v>
      </c>
      <c r="F3" s="65" t="s">
        <v>0</v>
      </c>
      <c r="G3" s="65" t="s">
        <v>2</v>
      </c>
      <c r="H3" s="66" t="s">
        <v>1</v>
      </c>
      <c r="I3" s="44" t="s">
        <v>18</v>
      </c>
      <c r="J3" s="44" t="s">
        <v>65</v>
      </c>
      <c r="K3" s="44" t="s">
        <v>25</v>
      </c>
      <c r="L3" s="65" t="s">
        <v>20</v>
      </c>
      <c r="M3" s="65" t="s">
        <v>0</v>
      </c>
      <c r="N3" s="65" t="s">
        <v>2</v>
      </c>
      <c r="O3" s="66" t="s">
        <v>1</v>
      </c>
      <c r="P3" s="45"/>
    </row>
    <row r="4" spans="1:16" ht="16.5" thickBot="1" x14ac:dyDescent="0.3">
      <c r="A4" s="63" t="s">
        <v>26</v>
      </c>
      <c r="B4" s="64" t="s">
        <v>39</v>
      </c>
      <c r="C4" s="64" t="s">
        <v>41</v>
      </c>
      <c r="D4" s="64" t="s">
        <v>45</v>
      </c>
      <c r="E4" s="70">
        <v>0.22</v>
      </c>
      <c r="F4" s="64">
        <v>0.93</v>
      </c>
      <c r="G4" s="70">
        <v>0.97</v>
      </c>
      <c r="H4" s="64">
        <v>0.97</v>
      </c>
      <c r="I4" s="64" t="s">
        <v>49</v>
      </c>
      <c r="J4" s="64" t="s">
        <v>53</v>
      </c>
      <c r="K4" s="64" t="s">
        <v>57</v>
      </c>
      <c r="L4" s="70">
        <v>0.12</v>
      </c>
      <c r="M4" s="64">
        <v>0.94</v>
      </c>
      <c r="N4" s="70">
        <v>0.99</v>
      </c>
      <c r="O4" s="64">
        <v>0.97</v>
      </c>
      <c r="P4" s="41"/>
    </row>
    <row r="5" spans="1:16" ht="19.5" thickBot="1" x14ac:dyDescent="0.3">
      <c r="A5" s="47" t="s">
        <v>27</v>
      </c>
      <c r="B5" s="48" t="s">
        <v>40</v>
      </c>
      <c r="C5" s="48" t="s">
        <v>42</v>
      </c>
      <c r="D5" s="48" t="s">
        <v>46</v>
      </c>
      <c r="E5" s="48">
        <v>0.24</v>
      </c>
      <c r="F5" s="48">
        <v>-0.57999999999999996</v>
      </c>
      <c r="G5" s="48">
        <v>0.94</v>
      </c>
      <c r="H5" s="48">
        <v>0.43</v>
      </c>
      <c r="I5" s="48" t="s">
        <v>50</v>
      </c>
      <c r="J5" s="48" t="s">
        <v>54</v>
      </c>
      <c r="K5" s="48" t="s">
        <v>40</v>
      </c>
      <c r="L5" s="48">
        <v>0.16</v>
      </c>
      <c r="M5" s="48">
        <v>0.69</v>
      </c>
      <c r="N5" s="48">
        <v>0.97</v>
      </c>
      <c r="O5" s="48">
        <v>0.86</v>
      </c>
      <c r="P5" s="41"/>
    </row>
    <row r="6" spans="1:16" ht="19.5" thickBot="1" x14ac:dyDescent="0.3">
      <c r="A6" s="47" t="s">
        <v>28</v>
      </c>
      <c r="B6" s="48" t="s">
        <v>38</v>
      </c>
      <c r="C6" s="48" t="s">
        <v>43</v>
      </c>
      <c r="D6" s="48" t="s">
        <v>47</v>
      </c>
      <c r="E6" s="48">
        <v>0.36</v>
      </c>
      <c r="F6" s="48">
        <v>-0.28999999999999998</v>
      </c>
      <c r="G6" s="48">
        <v>0.88</v>
      </c>
      <c r="H6" s="48">
        <v>0.42</v>
      </c>
      <c r="I6" s="48" t="s">
        <v>51</v>
      </c>
      <c r="J6" s="48" t="s">
        <v>55</v>
      </c>
      <c r="K6" s="48" t="s">
        <v>58</v>
      </c>
      <c r="L6" s="48">
        <v>0.28000000000000003</v>
      </c>
      <c r="M6" s="48">
        <v>0.57999999999999996</v>
      </c>
      <c r="N6" s="48">
        <v>0.93</v>
      </c>
      <c r="O6" s="48">
        <v>0.84</v>
      </c>
      <c r="P6" s="41"/>
    </row>
    <row r="7" spans="1:16" ht="19.5" thickBot="1" x14ac:dyDescent="0.3">
      <c r="A7" s="47" t="s">
        <v>29</v>
      </c>
      <c r="B7" s="48" t="s">
        <v>37</v>
      </c>
      <c r="C7" s="48" t="s">
        <v>44</v>
      </c>
      <c r="D7" s="48" t="s">
        <v>48</v>
      </c>
      <c r="E7" s="48">
        <v>0.32</v>
      </c>
      <c r="F7" s="48">
        <v>-0.82</v>
      </c>
      <c r="G7" s="48">
        <v>0.91</v>
      </c>
      <c r="H7" s="60">
        <v>0.6</v>
      </c>
      <c r="I7" s="48" t="s">
        <v>52</v>
      </c>
      <c r="J7" s="48" t="s">
        <v>56</v>
      </c>
      <c r="K7" s="48" t="s">
        <v>59</v>
      </c>
      <c r="L7" s="48">
        <v>0.28999999999999998</v>
      </c>
      <c r="M7" s="48">
        <v>0.69</v>
      </c>
      <c r="N7" s="48">
        <v>0.93</v>
      </c>
      <c r="O7" s="48">
        <v>0.76</v>
      </c>
      <c r="P7" s="41"/>
    </row>
    <row r="8" spans="1:16" ht="19.5" thickBot="1" x14ac:dyDescent="0.3">
      <c r="A8" s="49" t="s">
        <v>105</v>
      </c>
      <c r="B8" s="50" t="s">
        <v>34</v>
      </c>
      <c r="C8" s="50" t="s">
        <v>35</v>
      </c>
      <c r="D8" s="58" t="s">
        <v>36</v>
      </c>
      <c r="E8" s="59">
        <v>1.2</v>
      </c>
      <c r="F8" s="50">
        <v>-2E-3</v>
      </c>
      <c r="G8" s="50">
        <v>0.96</v>
      </c>
      <c r="H8" s="50">
        <v>0.36</v>
      </c>
      <c r="I8" s="50" t="s">
        <v>92</v>
      </c>
      <c r="J8" s="50" t="s">
        <v>66</v>
      </c>
      <c r="K8" s="50" t="s">
        <v>67</v>
      </c>
      <c r="L8" s="50">
        <v>1.0900000000000001</v>
      </c>
      <c r="M8" s="50">
        <v>0.20599999999999999</v>
      </c>
      <c r="N8" s="50">
        <v>0.97</v>
      </c>
      <c r="O8" s="50">
        <v>0.69</v>
      </c>
    </row>
    <row r="9" spans="1:16" ht="19.5" thickBot="1" x14ac:dyDescent="0.3">
      <c r="A9" s="49" t="s">
        <v>106</v>
      </c>
      <c r="B9" s="50" t="s">
        <v>93</v>
      </c>
      <c r="C9" s="50" t="s">
        <v>72</v>
      </c>
      <c r="D9" s="58" t="s">
        <v>73</v>
      </c>
      <c r="E9" s="50">
        <v>1.22</v>
      </c>
      <c r="F9" s="50">
        <v>-1.204</v>
      </c>
      <c r="G9" s="50">
        <v>0.93</v>
      </c>
      <c r="H9" s="50">
        <v>0.28999999999999998</v>
      </c>
      <c r="I9" s="50" t="s">
        <v>76</v>
      </c>
      <c r="J9" s="50" t="s">
        <v>77</v>
      </c>
      <c r="K9" s="50" t="s">
        <v>78</v>
      </c>
      <c r="L9" s="50">
        <v>1.1399999999999999</v>
      </c>
      <c r="M9" s="50">
        <v>-0.63500000000000001</v>
      </c>
      <c r="N9" s="50">
        <v>0.97</v>
      </c>
      <c r="O9" s="50">
        <v>0.53</v>
      </c>
    </row>
    <row r="10" spans="1:16" ht="19.5" thickBot="1" x14ac:dyDescent="0.3">
      <c r="A10" s="49" t="s">
        <v>107</v>
      </c>
      <c r="B10" s="50" t="s">
        <v>83</v>
      </c>
      <c r="C10" s="50" t="s">
        <v>84</v>
      </c>
      <c r="D10" s="58" t="s">
        <v>85</v>
      </c>
      <c r="E10" s="50">
        <v>1.39</v>
      </c>
      <c r="F10" s="50">
        <v>-8.8999999999999996E-2</v>
      </c>
      <c r="G10" s="50">
        <v>0.86</v>
      </c>
      <c r="H10" s="50">
        <v>0.28999999999999998</v>
      </c>
      <c r="I10" s="50" t="s">
        <v>86</v>
      </c>
      <c r="J10" s="50" t="s">
        <v>87</v>
      </c>
      <c r="K10" s="50" t="s">
        <v>88</v>
      </c>
      <c r="L10" s="50">
        <v>1.3</v>
      </c>
      <c r="M10" s="50">
        <v>0.83399999999999996</v>
      </c>
      <c r="N10" s="50">
        <v>0.96</v>
      </c>
      <c r="O10" s="50">
        <v>0.91</v>
      </c>
    </row>
    <row r="11" spans="1:16" ht="19.5" thickBot="1" x14ac:dyDescent="0.3">
      <c r="A11" s="51" t="s">
        <v>30</v>
      </c>
      <c r="B11" s="52" t="s">
        <v>61</v>
      </c>
      <c r="C11" s="52" t="s">
        <v>62</v>
      </c>
      <c r="D11" s="52" t="s">
        <v>60</v>
      </c>
      <c r="E11" s="71">
        <v>1.32</v>
      </c>
      <c r="F11" s="71">
        <v>-0.38</v>
      </c>
      <c r="G11" s="71">
        <v>0.99</v>
      </c>
      <c r="H11" s="52">
        <v>0.25</v>
      </c>
      <c r="I11" s="52" t="s">
        <v>68</v>
      </c>
      <c r="J11" s="52" t="s">
        <v>69</v>
      </c>
      <c r="K11" s="52" t="s">
        <v>70</v>
      </c>
      <c r="L11" s="71">
        <v>1.1599999999999999</v>
      </c>
      <c r="M11" s="71">
        <v>-1.4239999999999999</v>
      </c>
      <c r="N11" s="71">
        <v>0.98</v>
      </c>
      <c r="O11" s="52">
        <v>-0.38600000000000001</v>
      </c>
    </row>
    <row r="12" spans="1:16" ht="19.5" thickBot="1" x14ac:dyDescent="0.3">
      <c r="A12" s="51" t="s">
        <v>32</v>
      </c>
      <c r="B12" s="52" t="s">
        <v>94</v>
      </c>
      <c r="C12" s="52" t="s">
        <v>95</v>
      </c>
      <c r="D12" s="69" t="s">
        <v>82</v>
      </c>
      <c r="E12" s="71">
        <v>1.18</v>
      </c>
      <c r="F12" s="71">
        <v>0.13</v>
      </c>
      <c r="G12" s="71" t="s">
        <v>96</v>
      </c>
      <c r="H12" s="52">
        <v>7.0000000000000007E-2</v>
      </c>
      <c r="I12" s="52" t="s">
        <v>79</v>
      </c>
      <c r="J12" s="52" t="s">
        <v>80</v>
      </c>
      <c r="K12" s="52" t="s">
        <v>81</v>
      </c>
      <c r="L12" s="71">
        <v>1.3</v>
      </c>
      <c r="M12" s="71">
        <v>0.09</v>
      </c>
      <c r="N12" s="71">
        <v>0.87</v>
      </c>
      <c r="O12" s="52">
        <v>0.3</v>
      </c>
    </row>
    <row r="13" spans="1:16" ht="19.5" thickBot="1" x14ac:dyDescent="0.3">
      <c r="A13" s="51" t="s">
        <v>31</v>
      </c>
      <c r="B13" s="52" t="s">
        <v>102</v>
      </c>
      <c r="C13" s="52" t="s">
        <v>103</v>
      </c>
      <c r="D13" s="69" t="s">
        <v>104</v>
      </c>
      <c r="E13" s="71">
        <v>1.62</v>
      </c>
      <c r="F13" s="71">
        <v>-0.17</v>
      </c>
      <c r="G13" s="71">
        <v>0.86</v>
      </c>
      <c r="H13" s="52">
        <v>-0.39</v>
      </c>
      <c r="I13" s="52" t="s">
        <v>74</v>
      </c>
      <c r="J13" s="52" t="s">
        <v>75</v>
      </c>
      <c r="K13" s="69" t="s">
        <v>82</v>
      </c>
      <c r="L13" s="71">
        <v>1.25</v>
      </c>
      <c r="M13" s="71">
        <v>0.43</v>
      </c>
      <c r="N13" s="71">
        <v>0.44</v>
      </c>
      <c r="O13" s="52">
        <v>0.83</v>
      </c>
    </row>
    <row r="16" spans="1:16" x14ac:dyDescent="0.25">
      <c r="B16" t="s">
        <v>63</v>
      </c>
    </row>
    <row r="18" spans="1:1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mergeCells count="2">
    <mergeCell ref="I1:O2"/>
    <mergeCell ref="B1:H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673"/>
  <sheetViews>
    <sheetView workbookViewId="0"/>
    <sheetView workbookViewId="1"/>
  </sheetViews>
  <sheetFormatPr defaultColWidth="8.85546875" defaultRowHeight="15" x14ac:dyDescent="0.25"/>
  <cols>
    <col min="1" max="1" width="15.57031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</cols>
  <sheetData>
    <row r="1" spans="1:20" s="8" customFormat="1" x14ac:dyDescent="0.25">
      <c r="A1" s="31" t="s">
        <v>11</v>
      </c>
      <c r="B1" s="8">
        <f>AVERAGE(B3:B668)</f>
        <v>0.56286786786786835</v>
      </c>
      <c r="C1" s="8">
        <f>AVERAGE(C3:C668)</f>
        <v>0.5746696696696697</v>
      </c>
      <c r="D1" s="8">
        <f>AVERAGE(D3:D668)</f>
        <v>0.55020255255255246</v>
      </c>
      <c r="G1" s="8">
        <f>SUM(G3:G668)</f>
        <v>148.14288093093094</v>
      </c>
      <c r="H1" s="8">
        <f>SUM(H3:H668)</f>
        <v>155.43262237237272</v>
      </c>
      <c r="I1" s="8">
        <f>SUM(I3:I668)</f>
        <v>151.04837732732736</v>
      </c>
      <c r="J1" s="8">
        <f>SUM(J3:J668)</f>
        <v>7.8599999999999959</v>
      </c>
      <c r="K1" s="8">
        <f>SUM(K3:K668)</f>
        <v>10.287999999999977</v>
      </c>
      <c r="L1" s="8">
        <f>AVERAGE(L3:L668)</f>
        <v>9.825825825825843E-2</v>
      </c>
      <c r="N1" s="18">
        <f>ROUND(L1,3)</f>
        <v>9.8000000000000004E-2</v>
      </c>
      <c r="O1" s="19">
        <f>AVERAGE(J3:J668)</f>
        <v>1.1801801801801796E-2</v>
      </c>
      <c r="P1" s="19">
        <f>SQRT(SUM(K3:K668)/COUNT(K3:K668))</f>
        <v>0.12428776065022418</v>
      </c>
      <c r="Q1" s="19">
        <f>1-$K$1/$H$1</f>
        <v>0.9338105486288919</v>
      </c>
      <c r="R1" s="19">
        <f>G1/SQRT(H1*I1)</f>
        <v>0.9668334487505883</v>
      </c>
      <c r="S1" s="20">
        <f>1-AVERAGE(K3:K668)/D1</f>
        <v>0.97192407164273931</v>
      </c>
      <c r="T1" s="18">
        <f>P1/$B$1</f>
        <v>0.2208116109399238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39" t="s">
        <v>4</v>
      </c>
      <c r="P2" s="39" t="s">
        <v>3</v>
      </c>
      <c r="Q2" s="39" t="s">
        <v>0</v>
      </c>
      <c r="R2" s="39" t="s">
        <v>1</v>
      </c>
      <c r="S2" s="39" t="s">
        <v>2</v>
      </c>
      <c r="T2" s="39" t="s">
        <v>20</v>
      </c>
    </row>
    <row r="3" spans="1:20" x14ac:dyDescent="0.25">
      <c r="A3" s="28">
        <v>43618.708333333336</v>
      </c>
      <c r="B3">
        <v>-0.16</v>
      </c>
      <c r="C3">
        <v>0.04</v>
      </c>
      <c r="D3" s="8">
        <f>B3^2</f>
        <v>2.5600000000000001E-2</v>
      </c>
      <c r="E3" s="8">
        <f>B3 - $B$1</f>
        <v>-0.72286786786786839</v>
      </c>
      <c r="F3" s="8">
        <f>C3 - $C$1</f>
        <v>-0.53466966966966967</v>
      </c>
      <c r="G3" s="8">
        <f>E3*F3</f>
        <v>0.38649552412773158</v>
      </c>
      <c r="H3" s="8">
        <f>(B3-$B$1)^2</f>
        <v>0.52253795439583806</v>
      </c>
      <c r="I3" s="8">
        <f>(C3-$C$1)^2</f>
        <v>0.28587165566467371</v>
      </c>
      <c r="J3" s="8">
        <f>C3-B3</f>
        <v>0.2</v>
      </c>
      <c r="K3" s="8">
        <f>(C3-B3)^2</f>
        <v>4.0000000000000008E-2</v>
      </c>
      <c r="L3" s="8">
        <f>ABS(B3-C3)</f>
        <v>0.2</v>
      </c>
    </row>
    <row r="4" spans="1:20" x14ac:dyDescent="0.25">
      <c r="A4" s="28">
        <v>43618.71875</v>
      </c>
      <c r="B4">
        <v>-0.14000000000000001</v>
      </c>
      <c r="C4">
        <v>0.06</v>
      </c>
      <c r="D4" s="8">
        <f t="shared" ref="D4:D67" si="0">B4^2</f>
        <v>1.9600000000000003E-2</v>
      </c>
      <c r="E4" s="8">
        <f t="shared" ref="E4:E67" si="1">B4 - $B$1</f>
        <v>-0.70286786786786837</v>
      </c>
      <c r="F4" s="8">
        <f t="shared" ref="F4:F67" si="2">C4 - $C$1</f>
        <v>-0.51466966966966976</v>
      </c>
      <c r="G4" s="8">
        <f t="shared" ref="G4:G67" si="3">E4*F4</f>
        <v>0.36174477337698091</v>
      </c>
      <c r="H4" s="8">
        <f t="shared" ref="H4:H67" si="4">(B4-$B$1)^2</f>
        <v>0.49402323968112327</v>
      </c>
      <c r="I4" s="8">
        <f t="shared" ref="I4:I67" si="5">(C4-$C$1)^2</f>
        <v>0.26488486887788698</v>
      </c>
      <c r="J4" s="8">
        <f t="shared" ref="J4:J67" si="6">C4-B4</f>
        <v>0.2</v>
      </c>
      <c r="K4" s="8">
        <f t="shared" ref="K4:K67" si="7">(C4-B4)^2</f>
        <v>4.0000000000000008E-2</v>
      </c>
      <c r="L4" s="8">
        <f t="shared" ref="L4:L67" si="8">ABS(B4-C4)</f>
        <v>0.2</v>
      </c>
      <c r="O4" s="8"/>
      <c r="P4" s="8"/>
    </row>
    <row r="5" spans="1:20" x14ac:dyDescent="0.25">
      <c r="A5" s="28">
        <v>43618.729166666664</v>
      </c>
      <c r="B5">
        <v>-0.1</v>
      </c>
      <c r="C5">
        <v>0.08</v>
      </c>
      <c r="D5" s="8">
        <f t="shared" si="0"/>
        <v>1.0000000000000002E-2</v>
      </c>
      <c r="E5" s="8">
        <f t="shared" si="1"/>
        <v>-0.66286786786786833</v>
      </c>
      <c r="F5" s="8">
        <f t="shared" si="2"/>
        <v>-0.49466966966966969</v>
      </c>
      <c r="G5" s="8">
        <f t="shared" si="3"/>
        <v>0.32790062923283669</v>
      </c>
      <c r="H5" s="8">
        <f t="shared" si="4"/>
        <v>0.43939381025169377</v>
      </c>
      <c r="I5" s="8">
        <f t="shared" si="5"/>
        <v>0.24469808209110014</v>
      </c>
      <c r="J5" s="8">
        <f t="shared" si="6"/>
        <v>0.18</v>
      </c>
      <c r="K5" s="8">
        <f t="shared" si="7"/>
        <v>3.2399999999999998E-2</v>
      </c>
      <c r="L5" s="8">
        <f t="shared" si="8"/>
        <v>0.18</v>
      </c>
      <c r="O5" s="8"/>
      <c r="P5" s="8"/>
    </row>
    <row r="6" spans="1:20" x14ac:dyDescent="0.25">
      <c r="A6" s="28">
        <v>43618.739583333336</v>
      </c>
      <c r="B6">
        <v>-0.1</v>
      </c>
      <c r="C6">
        <v>0.11</v>
      </c>
      <c r="D6" s="8">
        <f t="shared" si="0"/>
        <v>1.0000000000000002E-2</v>
      </c>
      <c r="E6" s="8">
        <f t="shared" si="1"/>
        <v>-0.66286786786786833</v>
      </c>
      <c r="F6" s="8">
        <f t="shared" si="2"/>
        <v>-0.46466966966966972</v>
      </c>
      <c r="G6" s="8">
        <f t="shared" si="3"/>
        <v>0.30801459319680063</v>
      </c>
      <c r="H6" s="8">
        <f t="shared" si="4"/>
        <v>0.43939381025169377</v>
      </c>
      <c r="I6" s="8">
        <f t="shared" si="5"/>
        <v>0.21591790191091997</v>
      </c>
      <c r="J6" s="8">
        <f t="shared" si="6"/>
        <v>0.21000000000000002</v>
      </c>
      <c r="K6" s="8">
        <f t="shared" si="7"/>
        <v>4.4100000000000007E-2</v>
      </c>
      <c r="L6" s="8">
        <f t="shared" si="8"/>
        <v>0.21000000000000002</v>
      </c>
      <c r="O6" s="8"/>
      <c r="P6" s="8"/>
    </row>
    <row r="7" spans="1:20" x14ac:dyDescent="0.25">
      <c r="A7" s="28">
        <v>43618.75</v>
      </c>
      <c r="B7">
        <v>-7.0000000000000007E-2</v>
      </c>
      <c r="C7">
        <v>0.14000000000000001</v>
      </c>
      <c r="D7" s="8">
        <f t="shared" si="0"/>
        <v>4.9000000000000007E-3</v>
      </c>
      <c r="E7" s="8">
        <f t="shared" si="1"/>
        <v>-0.63286786786786831</v>
      </c>
      <c r="F7" s="8">
        <f t="shared" si="2"/>
        <v>-0.43466966966966969</v>
      </c>
      <c r="G7" s="8">
        <f t="shared" si="3"/>
        <v>0.27508846707067447</v>
      </c>
      <c r="H7" s="8">
        <f t="shared" si="4"/>
        <v>0.40052173817962161</v>
      </c>
      <c r="I7" s="8">
        <f t="shared" si="5"/>
        <v>0.18893772173073978</v>
      </c>
      <c r="J7" s="8">
        <f t="shared" si="6"/>
        <v>0.21000000000000002</v>
      </c>
      <c r="K7" s="8">
        <f t="shared" si="7"/>
        <v>4.4100000000000007E-2</v>
      </c>
      <c r="L7" s="8">
        <f t="shared" si="8"/>
        <v>0.21000000000000002</v>
      </c>
      <c r="O7" s="8"/>
      <c r="P7" s="8"/>
    </row>
    <row r="8" spans="1:20" x14ac:dyDescent="0.25">
      <c r="A8" s="28">
        <v>43618.760416666664</v>
      </c>
      <c r="B8">
        <v>-0.01</v>
      </c>
      <c r="C8">
        <v>0.18</v>
      </c>
      <c r="D8" s="8">
        <f t="shared" si="0"/>
        <v>1E-4</v>
      </c>
      <c r="E8" s="8">
        <f t="shared" si="1"/>
        <v>-0.57286786786786836</v>
      </c>
      <c r="F8" s="8">
        <f t="shared" si="2"/>
        <v>-0.39466966966966971</v>
      </c>
      <c r="G8" s="8">
        <f t="shared" si="3"/>
        <v>0.22609357217577961</v>
      </c>
      <c r="H8" s="8">
        <f t="shared" si="4"/>
        <v>0.32817759403547747</v>
      </c>
      <c r="I8" s="8">
        <f t="shared" si="5"/>
        <v>0.15576414815716622</v>
      </c>
      <c r="J8" s="8">
        <f t="shared" si="6"/>
        <v>0.19</v>
      </c>
      <c r="K8" s="8">
        <f t="shared" si="7"/>
        <v>3.61E-2</v>
      </c>
      <c r="L8" s="8">
        <f t="shared" si="8"/>
        <v>0.19</v>
      </c>
      <c r="O8" s="8"/>
      <c r="P8" s="8"/>
    </row>
    <row r="9" spans="1:20" x14ac:dyDescent="0.25">
      <c r="A9" s="28">
        <v>43618.770833333336</v>
      </c>
      <c r="B9">
        <v>-0.01</v>
      </c>
      <c r="C9">
        <v>0.21</v>
      </c>
      <c r="D9" s="8">
        <f t="shared" si="0"/>
        <v>1E-4</v>
      </c>
      <c r="E9" s="8">
        <f t="shared" si="1"/>
        <v>-0.57286786786786836</v>
      </c>
      <c r="F9" s="8">
        <f t="shared" si="2"/>
        <v>-0.36466966966966974</v>
      </c>
      <c r="G9" s="8">
        <f t="shared" si="3"/>
        <v>0.20890753613974355</v>
      </c>
      <c r="H9" s="8">
        <f t="shared" si="4"/>
        <v>0.32817759403547747</v>
      </c>
      <c r="I9" s="8">
        <f t="shared" si="5"/>
        <v>0.13298396797698606</v>
      </c>
      <c r="J9" s="8">
        <f t="shared" si="6"/>
        <v>0.22</v>
      </c>
      <c r="K9" s="8">
        <f t="shared" si="7"/>
        <v>4.8399999999999999E-2</v>
      </c>
      <c r="L9" s="8">
        <f t="shared" si="8"/>
        <v>0.22</v>
      </c>
      <c r="O9" s="8"/>
      <c r="P9" s="8"/>
    </row>
    <row r="10" spans="1:20" x14ac:dyDescent="0.25">
      <c r="A10" s="28">
        <v>43618.78125</v>
      </c>
      <c r="B10">
        <v>-0.01</v>
      </c>
      <c r="C10">
        <v>0.25</v>
      </c>
      <c r="D10" s="8">
        <f t="shared" si="0"/>
        <v>1E-4</v>
      </c>
      <c r="E10" s="8">
        <f t="shared" si="1"/>
        <v>-0.57286786786786836</v>
      </c>
      <c r="F10" s="8">
        <f t="shared" si="2"/>
        <v>-0.3246696696696697</v>
      </c>
      <c r="G10" s="8">
        <f t="shared" si="3"/>
        <v>0.18599282142502882</v>
      </c>
      <c r="H10" s="8">
        <f t="shared" si="4"/>
        <v>0.32817759403547747</v>
      </c>
      <c r="I10" s="8">
        <f t="shared" si="5"/>
        <v>0.10541039440341245</v>
      </c>
      <c r="J10" s="8">
        <f t="shared" si="6"/>
        <v>0.26</v>
      </c>
      <c r="K10" s="8">
        <f t="shared" si="7"/>
        <v>6.7600000000000007E-2</v>
      </c>
      <c r="L10" s="8">
        <f t="shared" si="8"/>
        <v>0.26</v>
      </c>
      <c r="O10" s="8"/>
      <c r="P10" s="8"/>
    </row>
    <row r="11" spans="1:20" x14ac:dyDescent="0.25">
      <c r="A11" s="28">
        <v>43618.791666666664</v>
      </c>
      <c r="B11">
        <v>0.05</v>
      </c>
      <c r="C11">
        <v>0.28000000000000003</v>
      </c>
      <c r="D11" s="8">
        <f t="shared" si="0"/>
        <v>2.5000000000000005E-3</v>
      </c>
      <c r="E11" s="8">
        <f t="shared" si="1"/>
        <v>-0.51286786786786831</v>
      </c>
      <c r="F11" s="8">
        <f t="shared" si="2"/>
        <v>-0.29466966966966968</v>
      </c>
      <c r="G11" s="8">
        <f t="shared" si="3"/>
        <v>0.15112660520881255</v>
      </c>
      <c r="H11" s="8">
        <f t="shared" si="4"/>
        <v>0.2630334498913332</v>
      </c>
      <c r="I11" s="8">
        <f t="shared" si="5"/>
        <v>8.6830214223232241E-2</v>
      </c>
      <c r="J11" s="8">
        <f t="shared" si="6"/>
        <v>0.23000000000000004</v>
      </c>
      <c r="K11" s="8">
        <f t="shared" si="7"/>
        <v>5.2900000000000016E-2</v>
      </c>
      <c r="L11" s="8">
        <f t="shared" si="8"/>
        <v>0.23000000000000004</v>
      </c>
      <c r="O11" s="8"/>
      <c r="P11" s="8"/>
    </row>
    <row r="12" spans="1:20" x14ac:dyDescent="0.25">
      <c r="A12" s="28">
        <v>43618.802083333336</v>
      </c>
      <c r="B12">
        <v>0.12</v>
      </c>
      <c r="C12">
        <v>0.32</v>
      </c>
      <c r="D12" s="8">
        <f t="shared" si="0"/>
        <v>1.44E-2</v>
      </c>
      <c r="E12" s="8">
        <f t="shared" si="1"/>
        <v>-0.44286786786786836</v>
      </c>
      <c r="F12" s="8">
        <f t="shared" si="2"/>
        <v>-0.2546696696696697</v>
      </c>
      <c r="G12" s="8">
        <f t="shared" si="3"/>
        <v>0.11278501361722096</v>
      </c>
      <c r="H12" s="8">
        <f t="shared" si="4"/>
        <v>0.1961319483898317</v>
      </c>
      <c r="I12" s="8">
        <f t="shared" si="5"/>
        <v>6.4856640649658681E-2</v>
      </c>
      <c r="J12" s="8">
        <f t="shared" si="6"/>
        <v>0.2</v>
      </c>
      <c r="K12" s="8">
        <f t="shared" si="7"/>
        <v>4.0000000000000008E-2</v>
      </c>
      <c r="L12" s="8">
        <f t="shared" si="8"/>
        <v>0.2</v>
      </c>
      <c r="O12" s="8"/>
      <c r="P12" s="8"/>
    </row>
    <row r="13" spans="1:20" x14ac:dyDescent="0.25">
      <c r="A13" s="28">
        <v>43618.8125</v>
      </c>
      <c r="B13">
        <v>0.09</v>
      </c>
      <c r="C13">
        <v>0.36</v>
      </c>
      <c r="D13" s="8">
        <f t="shared" si="0"/>
        <v>8.0999999999999996E-3</v>
      </c>
      <c r="E13" s="8">
        <f t="shared" si="1"/>
        <v>-0.47286786786786839</v>
      </c>
      <c r="F13" s="8">
        <f t="shared" si="2"/>
        <v>-0.21466966966966972</v>
      </c>
      <c r="G13" s="8">
        <f t="shared" si="3"/>
        <v>0.10151038899259633</v>
      </c>
      <c r="H13" s="8">
        <f t="shared" si="4"/>
        <v>0.22360402046190384</v>
      </c>
      <c r="I13" s="8">
        <f t="shared" si="5"/>
        <v>4.6083067076085116E-2</v>
      </c>
      <c r="J13" s="8">
        <f t="shared" si="6"/>
        <v>0.27</v>
      </c>
      <c r="K13" s="8">
        <f t="shared" si="7"/>
        <v>7.2900000000000006E-2</v>
      </c>
      <c r="L13" s="8">
        <f t="shared" si="8"/>
        <v>0.27</v>
      </c>
      <c r="O13" s="8"/>
      <c r="P13" s="8"/>
    </row>
    <row r="14" spans="1:20" x14ac:dyDescent="0.25">
      <c r="A14" s="28">
        <v>43618.822916666664</v>
      </c>
      <c r="B14">
        <v>0.16</v>
      </c>
      <c r="C14">
        <v>0.39</v>
      </c>
      <c r="D14" s="8">
        <f t="shared" si="0"/>
        <v>2.5600000000000001E-2</v>
      </c>
      <c r="E14" s="8">
        <f t="shared" si="1"/>
        <v>-0.40286786786786832</v>
      </c>
      <c r="F14" s="8">
        <f t="shared" si="2"/>
        <v>-0.18466966966966969</v>
      </c>
      <c r="G14" s="8">
        <f t="shared" si="3"/>
        <v>7.4397476079683375E-2</v>
      </c>
      <c r="H14" s="8">
        <f t="shared" si="4"/>
        <v>0.16230251896040221</v>
      </c>
      <c r="I14" s="8">
        <f t="shared" si="5"/>
        <v>3.4102886895904919E-2</v>
      </c>
      <c r="J14" s="8">
        <f t="shared" si="6"/>
        <v>0.23</v>
      </c>
      <c r="K14" s="8">
        <f t="shared" si="7"/>
        <v>5.2900000000000003E-2</v>
      </c>
      <c r="L14" s="8">
        <f t="shared" si="8"/>
        <v>0.23</v>
      </c>
      <c r="O14" s="8"/>
      <c r="P14" s="8"/>
    </row>
    <row r="15" spans="1:20" x14ac:dyDescent="0.25">
      <c r="A15" s="28">
        <v>43618.833333333336</v>
      </c>
      <c r="B15">
        <v>0.2</v>
      </c>
      <c r="C15">
        <v>0.43</v>
      </c>
      <c r="D15" s="8">
        <f t="shared" si="0"/>
        <v>4.0000000000000008E-2</v>
      </c>
      <c r="E15" s="8">
        <f t="shared" si="1"/>
        <v>-0.36286786786786834</v>
      </c>
      <c r="F15" s="8">
        <f t="shared" si="2"/>
        <v>-0.14466966966966971</v>
      </c>
      <c r="G15" s="8">
        <f t="shared" si="3"/>
        <v>5.2495974578181871E-2</v>
      </c>
      <c r="H15" s="8">
        <f t="shared" si="4"/>
        <v>0.13167308953097276</v>
      </c>
      <c r="I15" s="8">
        <f t="shared" si="5"/>
        <v>2.0929313322331351E-2</v>
      </c>
      <c r="J15" s="8">
        <f t="shared" si="6"/>
        <v>0.22999999999999998</v>
      </c>
      <c r="K15" s="8">
        <f t="shared" si="7"/>
        <v>5.2899999999999989E-2</v>
      </c>
      <c r="L15" s="8">
        <f t="shared" si="8"/>
        <v>0.22999999999999998</v>
      </c>
      <c r="O15" s="8"/>
      <c r="P15" s="8"/>
    </row>
    <row r="16" spans="1:20" x14ac:dyDescent="0.25">
      <c r="A16" s="28">
        <v>43618.84375</v>
      </c>
      <c r="B16">
        <v>0.22</v>
      </c>
      <c r="C16">
        <v>0.46</v>
      </c>
      <c r="D16" s="8">
        <f t="shared" si="0"/>
        <v>4.8399999999999999E-2</v>
      </c>
      <c r="E16" s="8">
        <f t="shared" si="1"/>
        <v>-0.34286786786786838</v>
      </c>
      <c r="F16" s="8">
        <f t="shared" si="2"/>
        <v>-0.11466966966966968</v>
      </c>
      <c r="G16" s="8">
        <f t="shared" si="3"/>
        <v>3.9316545148752421E-2</v>
      </c>
      <c r="H16" s="8">
        <f t="shared" si="4"/>
        <v>0.11755837481625805</v>
      </c>
      <c r="I16" s="8">
        <f t="shared" si="5"/>
        <v>1.3149133142151163E-2</v>
      </c>
      <c r="J16" s="8">
        <f t="shared" si="6"/>
        <v>0.24000000000000002</v>
      </c>
      <c r="K16" s="8">
        <f t="shared" si="7"/>
        <v>5.7600000000000012E-2</v>
      </c>
      <c r="L16" s="8">
        <f t="shared" si="8"/>
        <v>0.24000000000000002</v>
      </c>
      <c r="O16" s="8"/>
      <c r="P16" s="8"/>
    </row>
    <row r="17" spans="1:16" x14ac:dyDescent="0.25">
      <c r="A17" s="28">
        <v>43618.854166666664</v>
      </c>
      <c r="B17">
        <v>0.27</v>
      </c>
      <c r="C17">
        <v>0.49</v>
      </c>
      <c r="D17" s="8">
        <f t="shared" si="0"/>
        <v>7.2900000000000006E-2</v>
      </c>
      <c r="E17" s="8">
        <f t="shared" si="1"/>
        <v>-0.29286786786786834</v>
      </c>
      <c r="F17" s="8">
        <f t="shared" si="2"/>
        <v>-8.4669669669669712E-2</v>
      </c>
      <c r="G17" s="8">
        <f t="shared" si="3"/>
        <v>2.4797025629232888E-2</v>
      </c>
      <c r="H17" s="8">
        <f t="shared" si="4"/>
        <v>8.5771588029471185E-2</v>
      </c>
      <c r="I17" s="8">
        <f t="shared" si="5"/>
        <v>7.1689529619709874E-3</v>
      </c>
      <c r="J17" s="8">
        <f t="shared" si="6"/>
        <v>0.21999999999999997</v>
      </c>
      <c r="K17" s="8">
        <f t="shared" si="7"/>
        <v>4.8399999999999992E-2</v>
      </c>
      <c r="L17" s="8">
        <f t="shared" si="8"/>
        <v>0.21999999999999997</v>
      </c>
      <c r="O17" s="8"/>
      <c r="P17" s="8"/>
    </row>
    <row r="18" spans="1:16" x14ac:dyDescent="0.25">
      <c r="A18" s="28">
        <v>43618.864583333336</v>
      </c>
      <c r="B18">
        <v>0.33</v>
      </c>
      <c r="C18">
        <v>0.52</v>
      </c>
      <c r="D18" s="8">
        <f t="shared" si="0"/>
        <v>0.10890000000000001</v>
      </c>
      <c r="E18" s="8">
        <f t="shared" si="1"/>
        <v>-0.23286786786786834</v>
      </c>
      <c r="F18" s="8">
        <f t="shared" si="2"/>
        <v>-5.4669669669669685E-2</v>
      </c>
      <c r="G18" s="8">
        <f t="shared" si="3"/>
        <v>1.273080941301665E-2</v>
      </c>
      <c r="H18" s="8">
        <f t="shared" si="4"/>
        <v>5.4227443885326986E-2</v>
      </c>
      <c r="I18" s="8">
        <f t="shared" si="5"/>
        <v>2.9887727817908016E-3</v>
      </c>
      <c r="J18" s="8">
        <f t="shared" si="6"/>
        <v>0.19</v>
      </c>
      <c r="K18" s="8">
        <f t="shared" si="7"/>
        <v>3.61E-2</v>
      </c>
      <c r="L18" s="8">
        <f t="shared" si="8"/>
        <v>0.19</v>
      </c>
      <c r="O18" s="8"/>
      <c r="P18" s="8"/>
    </row>
    <row r="19" spans="1:16" x14ac:dyDescent="0.25">
      <c r="A19" s="28">
        <v>43618.875</v>
      </c>
      <c r="B19">
        <v>0.33</v>
      </c>
      <c r="C19">
        <v>0.54</v>
      </c>
      <c r="D19" s="8">
        <f t="shared" si="0"/>
        <v>0.10890000000000001</v>
      </c>
      <c r="E19" s="8">
        <f t="shared" si="1"/>
        <v>-0.23286786786786834</v>
      </c>
      <c r="F19" s="8">
        <f t="shared" si="2"/>
        <v>-3.4669669669669667E-2</v>
      </c>
      <c r="G19" s="8">
        <f t="shared" si="3"/>
        <v>8.0734520556592793E-3</v>
      </c>
      <c r="H19" s="8">
        <f t="shared" si="4"/>
        <v>5.4227443885326986E-2</v>
      </c>
      <c r="I19" s="8">
        <f t="shared" si="5"/>
        <v>1.2019859950040128E-3</v>
      </c>
      <c r="J19" s="8">
        <f t="shared" si="6"/>
        <v>0.21000000000000002</v>
      </c>
      <c r="K19" s="8">
        <f t="shared" si="7"/>
        <v>4.4100000000000007E-2</v>
      </c>
      <c r="L19" s="8">
        <f t="shared" si="8"/>
        <v>0.21000000000000002</v>
      </c>
      <c r="O19" s="8"/>
      <c r="P19" s="8"/>
    </row>
    <row r="20" spans="1:16" x14ac:dyDescent="0.25">
      <c r="A20" s="28">
        <v>43618.885416666664</v>
      </c>
      <c r="B20">
        <v>0.33</v>
      </c>
      <c r="C20">
        <v>0.56999999999999995</v>
      </c>
      <c r="D20" s="8">
        <f t="shared" si="0"/>
        <v>0.10890000000000001</v>
      </c>
      <c r="E20" s="8">
        <f t="shared" si="1"/>
        <v>-0.23286786786786834</v>
      </c>
      <c r="F20" s="8">
        <f t="shared" si="2"/>
        <v>-4.6696696696697515E-3</v>
      </c>
      <c r="G20" s="8">
        <f t="shared" si="3"/>
        <v>1.087416019623248E-3</v>
      </c>
      <c r="H20" s="8">
        <f t="shared" si="4"/>
        <v>5.4227443885326986E-2</v>
      </c>
      <c r="I20" s="8">
        <f t="shared" si="5"/>
        <v>2.1805814823833605E-5</v>
      </c>
      <c r="J20" s="8">
        <f t="shared" si="6"/>
        <v>0.23999999999999994</v>
      </c>
      <c r="K20" s="8">
        <f t="shared" si="7"/>
        <v>5.7599999999999971E-2</v>
      </c>
      <c r="L20" s="8">
        <f t="shared" si="8"/>
        <v>0.23999999999999994</v>
      </c>
      <c r="O20" s="8"/>
      <c r="P20" s="8"/>
    </row>
    <row r="21" spans="1:16" x14ac:dyDescent="0.25">
      <c r="A21" s="28">
        <v>43618.895833333336</v>
      </c>
      <c r="B21">
        <v>0.34</v>
      </c>
      <c r="C21">
        <v>0.59</v>
      </c>
      <c r="D21" s="8">
        <f t="shared" si="0"/>
        <v>0.11560000000000002</v>
      </c>
      <c r="E21" s="8">
        <f t="shared" si="1"/>
        <v>-0.22286786786786833</v>
      </c>
      <c r="F21" s="8">
        <f t="shared" si="2"/>
        <v>1.5330330330330266E-2</v>
      </c>
      <c r="G21" s="8">
        <f t="shared" si="3"/>
        <v>-3.4166380344308202E-3</v>
      </c>
      <c r="H21" s="8">
        <f t="shared" si="4"/>
        <v>4.9670086527969615E-2</v>
      </c>
      <c r="I21" s="8">
        <f t="shared" si="5"/>
        <v>2.3501902803704409E-4</v>
      </c>
      <c r="J21" s="8">
        <f t="shared" si="6"/>
        <v>0.24999999999999994</v>
      </c>
      <c r="K21" s="8">
        <f t="shared" si="7"/>
        <v>6.2499999999999972E-2</v>
      </c>
      <c r="L21" s="8">
        <f t="shared" si="8"/>
        <v>0.24999999999999994</v>
      </c>
      <c r="O21" s="8"/>
      <c r="P21" s="8"/>
    </row>
    <row r="22" spans="1:16" x14ac:dyDescent="0.25">
      <c r="A22" s="28">
        <v>43618.90625</v>
      </c>
      <c r="B22">
        <v>0.37</v>
      </c>
      <c r="C22">
        <v>0.61</v>
      </c>
      <c r="D22" s="8">
        <f t="shared" si="0"/>
        <v>0.13689999999999999</v>
      </c>
      <c r="E22" s="8">
        <f t="shared" si="1"/>
        <v>-0.19286786786786836</v>
      </c>
      <c r="F22" s="8">
        <f t="shared" si="2"/>
        <v>3.5330330330330284E-2</v>
      </c>
      <c r="G22" s="8">
        <f t="shared" si="3"/>
        <v>-6.814085481878283E-3</v>
      </c>
      <c r="H22" s="8">
        <f t="shared" si="4"/>
        <v>3.719801445589753E-2</v>
      </c>
      <c r="I22" s="8">
        <f t="shared" si="5"/>
        <v>1.248232241250256E-3</v>
      </c>
      <c r="J22" s="8">
        <f t="shared" si="6"/>
        <v>0.24</v>
      </c>
      <c r="K22" s="8">
        <f t="shared" si="7"/>
        <v>5.7599999999999998E-2</v>
      </c>
      <c r="L22" s="8">
        <f t="shared" si="8"/>
        <v>0.24</v>
      </c>
      <c r="O22" s="8"/>
      <c r="P22" s="8"/>
    </row>
    <row r="23" spans="1:16" x14ac:dyDescent="0.25">
      <c r="A23" s="28">
        <v>43618.916666666664</v>
      </c>
      <c r="B23">
        <v>0.38</v>
      </c>
      <c r="C23">
        <v>0.62</v>
      </c>
      <c r="D23" s="8">
        <f t="shared" si="0"/>
        <v>0.1444</v>
      </c>
      <c r="E23" s="8">
        <f t="shared" si="1"/>
        <v>-0.18286786786786835</v>
      </c>
      <c r="F23" s="8">
        <f t="shared" si="2"/>
        <v>4.5330330330330293E-2</v>
      </c>
      <c r="G23" s="8">
        <f t="shared" si="3"/>
        <v>-8.2894608572536659E-3</v>
      </c>
      <c r="H23" s="8">
        <f t="shared" si="4"/>
        <v>3.3440657098540161E-2</v>
      </c>
      <c r="I23" s="8">
        <f t="shared" si="5"/>
        <v>2.0548388478568626E-3</v>
      </c>
      <c r="J23" s="8">
        <f t="shared" si="6"/>
        <v>0.24</v>
      </c>
      <c r="K23" s="8">
        <f t="shared" si="7"/>
        <v>5.7599999999999998E-2</v>
      </c>
      <c r="L23" s="8">
        <f t="shared" si="8"/>
        <v>0.24</v>
      </c>
      <c r="O23" s="8"/>
      <c r="P23" s="8"/>
    </row>
    <row r="24" spans="1:16" x14ac:dyDescent="0.25">
      <c r="A24" s="28">
        <v>43618.927083333336</v>
      </c>
      <c r="B24">
        <v>0.43</v>
      </c>
      <c r="C24">
        <v>0.64</v>
      </c>
      <c r="D24" s="8">
        <f t="shared" si="0"/>
        <v>0.18489999999999998</v>
      </c>
      <c r="E24" s="8">
        <f t="shared" si="1"/>
        <v>-0.13286786786786836</v>
      </c>
      <c r="F24" s="8">
        <f t="shared" si="2"/>
        <v>6.5330330330330311E-2</v>
      </c>
      <c r="G24" s="8">
        <f t="shared" si="3"/>
        <v>-8.6803016980945211E-3</v>
      </c>
      <c r="H24" s="8">
        <f t="shared" si="4"/>
        <v>1.7653870311753327E-2</v>
      </c>
      <c r="I24" s="8">
        <f t="shared" si="5"/>
        <v>4.2680520610700766E-3</v>
      </c>
      <c r="J24" s="8">
        <f t="shared" si="6"/>
        <v>0.21000000000000002</v>
      </c>
      <c r="K24" s="8">
        <f t="shared" si="7"/>
        <v>4.4100000000000007E-2</v>
      </c>
      <c r="L24" s="8">
        <f t="shared" si="8"/>
        <v>0.21000000000000002</v>
      </c>
      <c r="O24" s="8"/>
      <c r="P24" s="8"/>
    </row>
    <row r="25" spans="1:16" x14ac:dyDescent="0.25">
      <c r="A25" s="28">
        <v>43618.9375</v>
      </c>
      <c r="B25">
        <v>0.43</v>
      </c>
      <c r="C25">
        <v>0.64</v>
      </c>
      <c r="D25" s="8">
        <f t="shared" si="0"/>
        <v>0.18489999999999998</v>
      </c>
      <c r="E25" s="8">
        <f t="shared" si="1"/>
        <v>-0.13286786786786836</v>
      </c>
      <c r="F25" s="8">
        <f t="shared" si="2"/>
        <v>6.5330330330330311E-2</v>
      </c>
      <c r="G25" s="8">
        <f t="shared" si="3"/>
        <v>-8.6803016980945211E-3</v>
      </c>
      <c r="H25" s="8">
        <f t="shared" si="4"/>
        <v>1.7653870311753327E-2</v>
      </c>
      <c r="I25" s="8">
        <f t="shared" si="5"/>
        <v>4.2680520610700766E-3</v>
      </c>
      <c r="J25" s="8">
        <f t="shared" si="6"/>
        <v>0.21000000000000002</v>
      </c>
      <c r="K25" s="8">
        <f t="shared" si="7"/>
        <v>4.4100000000000007E-2</v>
      </c>
      <c r="L25" s="8">
        <f t="shared" si="8"/>
        <v>0.21000000000000002</v>
      </c>
      <c r="O25" s="8"/>
      <c r="P25" s="8"/>
    </row>
    <row r="26" spans="1:16" x14ac:dyDescent="0.25">
      <c r="A26" s="28">
        <v>43618.947916666664</v>
      </c>
      <c r="B26">
        <v>0.43</v>
      </c>
      <c r="C26">
        <v>0.65</v>
      </c>
      <c r="D26" s="8">
        <f t="shared" si="0"/>
        <v>0.18489999999999998</v>
      </c>
      <c r="E26" s="8">
        <f t="shared" si="1"/>
        <v>-0.13286786786786836</v>
      </c>
      <c r="F26" s="8">
        <f t="shared" si="2"/>
        <v>7.533033033033032E-2</v>
      </c>
      <c r="G26" s="8">
        <f t="shared" si="3"/>
        <v>-1.0008980376773205E-2</v>
      </c>
      <c r="H26" s="8">
        <f t="shared" si="4"/>
        <v>1.7653870311753327E-2</v>
      </c>
      <c r="I26" s="8">
        <f t="shared" si="5"/>
        <v>5.6746586676766839E-3</v>
      </c>
      <c r="J26" s="8">
        <f t="shared" si="6"/>
        <v>0.22000000000000003</v>
      </c>
      <c r="K26" s="8">
        <f t="shared" si="7"/>
        <v>4.8400000000000012E-2</v>
      </c>
      <c r="L26" s="8">
        <f t="shared" si="8"/>
        <v>0.22000000000000003</v>
      </c>
      <c r="O26" s="8"/>
      <c r="P26" s="8"/>
    </row>
    <row r="27" spans="1:16" x14ac:dyDescent="0.25">
      <c r="A27" s="28">
        <v>43618.958333333336</v>
      </c>
      <c r="B27">
        <v>0.43</v>
      </c>
      <c r="C27">
        <v>0.66</v>
      </c>
      <c r="D27" s="8">
        <f t="shared" si="0"/>
        <v>0.18489999999999998</v>
      </c>
      <c r="E27" s="8">
        <f t="shared" si="1"/>
        <v>-0.13286786786786836</v>
      </c>
      <c r="F27" s="8">
        <f t="shared" si="2"/>
        <v>8.5330330330330328E-2</v>
      </c>
      <c r="G27" s="8">
        <f t="shared" si="3"/>
        <v>-1.133765905545189E-2</v>
      </c>
      <c r="H27" s="8">
        <f t="shared" si="4"/>
        <v>1.7653870311753327E-2</v>
      </c>
      <c r="I27" s="8">
        <f t="shared" si="5"/>
        <v>7.2812652742832917E-3</v>
      </c>
      <c r="J27" s="8">
        <f t="shared" si="6"/>
        <v>0.23000000000000004</v>
      </c>
      <c r="K27" s="8">
        <f t="shared" si="7"/>
        <v>5.2900000000000016E-2</v>
      </c>
      <c r="L27" s="8">
        <f t="shared" si="8"/>
        <v>0.23000000000000004</v>
      </c>
      <c r="O27" s="8"/>
      <c r="P27" s="8"/>
    </row>
    <row r="28" spans="1:16" x14ac:dyDescent="0.25">
      <c r="A28" s="28">
        <v>43618.96875</v>
      </c>
      <c r="B28">
        <v>0.44</v>
      </c>
      <c r="C28">
        <v>0.66</v>
      </c>
      <c r="D28" s="8">
        <f t="shared" si="0"/>
        <v>0.19359999999999999</v>
      </c>
      <c r="E28" s="8">
        <f t="shared" si="1"/>
        <v>-0.12286786786786835</v>
      </c>
      <c r="F28" s="8">
        <f t="shared" si="2"/>
        <v>8.5330330330330328E-2</v>
      </c>
      <c r="G28" s="8">
        <f t="shared" si="3"/>
        <v>-1.0484355752148585E-2</v>
      </c>
      <c r="H28" s="8">
        <f t="shared" si="4"/>
        <v>1.5096512954395956E-2</v>
      </c>
      <c r="I28" s="8">
        <f t="shared" si="5"/>
        <v>7.2812652742832917E-3</v>
      </c>
      <c r="J28" s="8">
        <f t="shared" si="6"/>
        <v>0.22000000000000003</v>
      </c>
      <c r="K28" s="8">
        <f t="shared" si="7"/>
        <v>4.8400000000000012E-2</v>
      </c>
      <c r="L28" s="8">
        <f t="shared" si="8"/>
        <v>0.22000000000000003</v>
      </c>
      <c r="O28" s="8"/>
      <c r="P28" s="8"/>
    </row>
    <row r="29" spans="1:16" x14ac:dyDescent="0.25">
      <c r="A29" s="28">
        <v>43618.979166666664</v>
      </c>
      <c r="B29">
        <v>0.4</v>
      </c>
      <c r="C29">
        <v>0.66</v>
      </c>
      <c r="D29" s="8">
        <f t="shared" si="0"/>
        <v>0.16000000000000003</v>
      </c>
      <c r="E29" s="8">
        <f t="shared" si="1"/>
        <v>-0.16286786786786833</v>
      </c>
      <c r="F29" s="8">
        <f t="shared" si="2"/>
        <v>8.5330330330330328E-2</v>
      </c>
      <c r="G29" s="8">
        <f t="shared" si="3"/>
        <v>-1.3897568965361798E-2</v>
      </c>
      <c r="H29" s="8">
        <f t="shared" si="4"/>
        <v>2.652594238382542E-2</v>
      </c>
      <c r="I29" s="8">
        <f t="shared" si="5"/>
        <v>7.2812652742832917E-3</v>
      </c>
      <c r="J29" s="8">
        <f t="shared" si="6"/>
        <v>0.26</v>
      </c>
      <c r="K29" s="8">
        <f t="shared" si="7"/>
        <v>6.7600000000000007E-2</v>
      </c>
      <c r="L29" s="8">
        <f t="shared" si="8"/>
        <v>0.26</v>
      </c>
      <c r="O29" s="8"/>
      <c r="P29" s="8"/>
    </row>
    <row r="30" spans="1:16" x14ac:dyDescent="0.25">
      <c r="A30" s="28">
        <v>43618.989583333336</v>
      </c>
      <c r="B30">
        <v>0.42</v>
      </c>
      <c r="C30">
        <v>0.66</v>
      </c>
      <c r="D30" s="8">
        <f t="shared" si="0"/>
        <v>0.17639999999999997</v>
      </c>
      <c r="E30" s="8">
        <f t="shared" si="1"/>
        <v>-0.14286786786786837</v>
      </c>
      <c r="F30" s="8">
        <f t="shared" si="2"/>
        <v>8.5330330330330328E-2</v>
      </c>
      <c r="G30" s="8">
        <f t="shared" si="3"/>
        <v>-1.2190962358755194E-2</v>
      </c>
      <c r="H30" s="8">
        <f t="shared" si="4"/>
        <v>2.0411227669110694E-2</v>
      </c>
      <c r="I30" s="8">
        <f t="shared" si="5"/>
        <v>7.2812652742832917E-3</v>
      </c>
      <c r="J30" s="8">
        <f t="shared" si="6"/>
        <v>0.24000000000000005</v>
      </c>
      <c r="K30" s="8">
        <f t="shared" si="7"/>
        <v>5.7600000000000019E-2</v>
      </c>
      <c r="L30" s="8">
        <f t="shared" si="8"/>
        <v>0.24000000000000005</v>
      </c>
      <c r="O30" s="8"/>
      <c r="P30" s="8"/>
    </row>
    <row r="31" spans="1:16" x14ac:dyDescent="0.25">
      <c r="A31" s="28">
        <v>43619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 x14ac:dyDescent="0.25">
      <c r="A32" s="28">
        <v>43619.010416666664</v>
      </c>
      <c r="B32">
        <v>0.4</v>
      </c>
      <c r="C32">
        <v>0.65</v>
      </c>
      <c r="D32" s="8">
        <f t="shared" si="0"/>
        <v>0.16000000000000003</v>
      </c>
      <c r="E32" s="8">
        <f t="shared" si="1"/>
        <v>-0.16286786786786833</v>
      </c>
      <c r="F32" s="8">
        <f t="shared" si="2"/>
        <v>7.533033033033032E-2</v>
      </c>
      <c r="G32" s="8">
        <f t="shared" si="3"/>
        <v>-1.2268890286683112E-2</v>
      </c>
      <c r="H32" s="8">
        <f t="shared" si="4"/>
        <v>2.652594238382542E-2</v>
      </c>
      <c r="I32" s="8">
        <f t="shared" si="5"/>
        <v>5.6746586676766839E-3</v>
      </c>
      <c r="J32" s="8">
        <f t="shared" si="6"/>
        <v>0.25</v>
      </c>
      <c r="K32" s="8">
        <f t="shared" si="7"/>
        <v>6.25E-2</v>
      </c>
      <c r="L32" s="8">
        <f t="shared" si="8"/>
        <v>0.25</v>
      </c>
      <c r="O32" s="8"/>
      <c r="P32" s="8"/>
    </row>
    <row r="33" spans="1:16" x14ac:dyDescent="0.25">
      <c r="A33" s="28">
        <v>43619.020833333336</v>
      </c>
      <c r="B33">
        <v>0.43</v>
      </c>
      <c r="C33">
        <v>0.65</v>
      </c>
      <c r="D33" s="8">
        <f t="shared" si="0"/>
        <v>0.18489999999999998</v>
      </c>
      <c r="E33" s="8">
        <f t="shared" si="1"/>
        <v>-0.13286786786786836</v>
      </c>
      <c r="F33" s="8">
        <f t="shared" si="2"/>
        <v>7.533033033033032E-2</v>
      </c>
      <c r="G33" s="8">
        <f t="shared" si="3"/>
        <v>-1.0008980376773205E-2</v>
      </c>
      <c r="H33" s="8">
        <f t="shared" si="4"/>
        <v>1.7653870311753327E-2</v>
      </c>
      <c r="I33" s="8">
        <f t="shared" si="5"/>
        <v>5.6746586676766839E-3</v>
      </c>
      <c r="J33" s="8">
        <f t="shared" si="6"/>
        <v>0.22000000000000003</v>
      </c>
      <c r="K33" s="8">
        <f t="shared" si="7"/>
        <v>4.8400000000000012E-2</v>
      </c>
      <c r="L33" s="8">
        <f t="shared" si="8"/>
        <v>0.22000000000000003</v>
      </c>
      <c r="O33" s="8"/>
      <c r="P33" s="8"/>
    </row>
    <row r="34" spans="1:16" x14ac:dyDescent="0.25">
      <c r="A34" s="28">
        <v>43619.03125</v>
      </c>
      <c r="B34">
        <v>0.43</v>
      </c>
      <c r="C34">
        <v>0.64</v>
      </c>
      <c r="D34" s="8">
        <f t="shared" si="0"/>
        <v>0.18489999999999998</v>
      </c>
      <c r="E34" s="8">
        <f t="shared" si="1"/>
        <v>-0.13286786786786836</v>
      </c>
      <c r="F34" s="8">
        <f t="shared" si="2"/>
        <v>6.5330330330330311E-2</v>
      </c>
      <c r="G34" s="8">
        <f t="shared" si="3"/>
        <v>-8.6803016980945211E-3</v>
      </c>
      <c r="H34" s="8">
        <f t="shared" si="4"/>
        <v>1.7653870311753327E-2</v>
      </c>
      <c r="I34" s="8">
        <f t="shared" si="5"/>
        <v>4.2680520610700766E-3</v>
      </c>
      <c r="J34" s="8">
        <f t="shared" si="6"/>
        <v>0.21000000000000002</v>
      </c>
      <c r="K34" s="8">
        <f t="shared" si="7"/>
        <v>4.4100000000000007E-2</v>
      </c>
      <c r="L34" s="8">
        <f t="shared" si="8"/>
        <v>0.21000000000000002</v>
      </c>
      <c r="O34" s="8"/>
      <c r="P34" s="8"/>
    </row>
    <row r="35" spans="1:16" x14ac:dyDescent="0.25">
      <c r="A35" s="28">
        <v>43619.041666666664</v>
      </c>
      <c r="B35">
        <v>0.43</v>
      </c>
      <c r="C35">
        <v>0.64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6.5330330330330311E-2</v>
      </c>
      <c r="G35" s="8">
        <f t="shared" si="3"/>
        <v>-8.6803016980945211E-3</v>
      </c>
      <c r="H35" s="8">
        <f t="shared" si="4"/>
        <v>1.7653870311753327E-2</v>
      </c>
      <c r="I35" s="8">
        <f t="shared" si="5"/>
        <v>4.2680520610700766E-3</v>
      </c>
      <c r="J35" s="8">
        <f t="shared" si="6"/>
        <v>0.21000000000000002</v>
      </c>
      <c r="K35" s="8">
        <f t="shared" si="7"/>
        <v>4.4100000000000007E-2</v>
      </c>
      <c r="L35" s="8">
        <f t="shared" si="8"/>
        <v>0.21000000000000002</v>
      </c>
      <c r="O35" s="8"/>
      <c r="P35" s="8"/>
    </row>
    <row r="36" spans="1:16" x14ac:dyDescent="0.25">
      <c r="A36" s="28">
        <v>43619.052083333336</v>
      </c>
      <c r="B36">
        <v>0.42</v>
      </c>
      <c r="C36">
        <v>0.64</v>
      </c>
      <c r="D36" s="8">
        <f t="shared" si="0"/>
        <v>0.17639999999999997</v>
      </c>
      <c r="E36" s="8">
        <f t="shared" si="1"/>
        <v>-0.14286786786786837</v>
      </c>
      <c r="F36" s="8">
        <f t="shared" si="2"/>
        <v>6.5330330330330311E-2</v>
      </c>
      <c r="G36" s="8">
        <f t="shared" si="3"/>
        <v>-9.3336050013978246E-3</v>
      </c>
      <c r="H36" s="8">
        <f t="shared" si="4"/>
        <v>2.0411227669110694E-2</v>
      </c>
      <c r="I36" s="8">
        <f t="shared" si="5"/>
        <v>4.2680520610700766E-3</v>
      </c>
      <c r="J36" s="8">
        <f t="shared" si="6"/>
        <v>0.22000000000000003</v>
      </c>
      <c r="K36" s="8">
        <f t="shared" si="7"/>
        <v>4.8400000000000012E-2</v>
      </c>
      <c r="L36" s="8">
        <f t="shared" si="8"/>
        <v>0.22000000000000003</v>
      </c>
      <c r="O36" s="8"/>
      <c r="P36" s="8"/>
    </row>
    <row r="37" spans="1:16" x14ac:dyDescent="0.25">
      <c r="A37" s="28">
        <v>43619.0625</v>
      </c>
      <c r="B37">
        <v>0.41</v>
      </c>
      <c r="C37">
        <v>0.64</v>
      </c>
      <c r="D37" s="8">
        <f t="shared" si="0"/>
        <v>0.16809999999999997</v>
      </c>
      <c r="E37" s="8">
        <f t="shared" si="1"/>
        <v>-0.15286786786786838</v>
      </c>
      <c r="F37" s="8">
        <f t="shared" si="2"/>
        <v>6.5330330330330311E-2</v>
      </c>
      <c r="G37" s="8">
        <f t="shared" si="3"/>
        <v>-9.9869083047011281E-3</v>
      </c>
      <c r="H37" s="8">
        <f t="shared" si="4"/>
        <v>2.3368585026468065E-2</v>
      </c>
      <c r="I37" s="8">
        <f t="shared" si="5"/>
        <v>4.2680520610700766E-3</v>
      </c>
      <c r="J37" s="8">
        <f t="shared" si="6"/>
        <v>0.23000000000000004</v>
      </c>
      <c r="K37" s="8">
        <f t="shared" si="7"/>
        <v>5.2900000000000016E-2</v>
      </c>
      <c r="L37" s="8">
        <f t="shared" si="8"/>
        <v>0.23000000000000004</v>
      </c>
      <c r="O37" s="8"/>
      <c r="P37" s="8"/>
    </row>
    <row r="38" spans="1:16" x14ac:dyDescent="0.25">
      <c r="A38" s="28">
        <v>43619.072916666664</v>
      </c>
      <c r="B38">
        <v>0.42</v>
      </c>
      <c r="C38">
        <v>0.63</v>
      </c>
      <c r="D38" s="8">
        <f t="shared" si="0"/>
        <v>0.17639999999999997</v>
      </c>
      <c r="E38" s="8">
        <f t="shared" si="1"/>
        <v>-0.14286786786786837</v>
      </c>
      <c r="F38" s="8">
        <f t="shared" si="2"/>
        <v>5.5330330330330302E-2</v>
      </c>
      <c r="G38" s="8">
        <f t="shared" si="3"/>
        <v>-7.9049263227191392E-3</v>
      </c>
      <c r="H38" s="8">
        <f t="shared" si="4"/>
        <v>2.0411227669110694E-2</v>
      </c>
      <c r="I38" s="8">
        <f t="shared" si="5"/>
        <v>3.0614454544634693E-3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 x14ac:dyDescent="0.25">
      <c r="A39" s="28">
        <v>43619.083333333336</v>
      </c>
      <c r="B39">
        <v>0.4</v>
      </c>
      <c r="C39">
        <v>0.64</v>
      </c>
      <c r="D39" s="8">
        <f t="shared" si="0"/>
        <v>0.16000000000000003</v>
      </c>
      <c r="E39" s="8">
        <f t="shared" si="1"/>
        <v>-0.16286786786786833</v>
      </c>
      <c r="F39" s="8">
        <f t="shared" si="2"/>
        <v>6.5330330330330311E-2</v>
      </c>
      <c r="G39" s="8">
        <f t="shared" si="3"/>
        <v>-1.0640211608004428E-2</v>
      </c>
      <c r="H39" s="8">
        <f t="shared" si="4"/>
        <v>2.652594238382542E-2</v>
      </c>
      <c r="I39" s="8">
        <f t="shared" si="5"/>
        <v>4.2680520610700766E-3</v>
      </c>
      <c r="J39" s="8">
        <f t="shared" si="6"/>
        <v>0.24</v>
      </c>
      <c r="K39" s="8">
        <f t="shared" si="7"/>
        <v>5.7599999999999998E-2</v>
      </c>
      <c r="L39" s="8">
        <f t="shared" si="8"/>
        <v>0.24</v>
      </c>
      <c r="O39" s="8"/>
      <c r="P39" s="8"/>
    </row>
    <row r="40" spans="1:16" x14ac:dyDescent="0.25">
      <c r="A40" s="28">
        <v>43619.09375</v>
      </c>
      <c r="B40">
        <v>0.41</v>
      </c>
      <c r="C40">
        <v>0.64</v>
      </c>
      <c r="D40" s="8">
        <f t="shared" si="0"/>
        <v>0.16809999999999997</v>
      </c>
      <c r="E40" s="8">
        <f t="shared" si="1"/>
        <v>-0.15286786786786838</v>
      </c>
      <c r="F40" s="8">
        <f t="shared" si="2"/>
        <v>6.5330330330330311E-2</v>
      </c>
      <c r="G40" s="8">
        <f t="shared" si="3"/>
        <v>-9.9869083047011281E-3</v>
      </c>
      <c r="H40" s="8">
        <f t="shared" si="4"/>
        <v>2.3368585026468065E-2</v>
      </c>
      <c r="I40" s="8">
        <f t="shared" si="5"/>
        <v>4.2680520610700766E-3</v>
      </c>
      <c r="J40" s="8">
        <f t="shared" si="6"/>
        <v>0.23000000000000004</v>
      </c>
      <c r="K40" s="8">
        <f t="shared" si="7"/>
        <v>5.2900000000000016E-2</v>
      </c>
      <c r="L40" s="8">
        <f t="shared" si="8"/>
        <v>0.23000000000000004</v>
      </c>
      <c r="O40" s="8"/>
      <c r="P40" s="8"/>
    </row>
    <row r="41" spans="1:16" x14ac:dyDescent="0.25">
      <c r="A41" s="28">
        <v>43619.104166666664</v>
      </c>
      <c r="B41">
        <v>0.44</v>
      </c>
      <c r="C41">
        <v>0.64</v>
      </c>
      <c r="D41" s="8">
        <f t="shared" si="0"/>
        <v>0.19359999999999999</v>
      </c>
      <c r="E41" s="8">
        <f t="shared" si="1"/>
        <v>-0.12286786786786835</v>
      </c>
      <c r="F41" s="8">
        <f t="shared" si="2"/>
        <v>6.5330330330330311E-2</v>
      </c>
      <c r="G41" s="8">
        <f t="shared" si="3"/>
        <v>-8.0269983947912175E-3</v>
      </c>
      <c r="H41" s="8">
        <f t="shared" si="4"/>
        <v>1.5096512954395956E-2</v>
      </c>
      <c r="I41" s="8">
        <f t="shared" si="5"/>
        <v>4.2680520610700766E-3</v>
      </c>
      <c r="J41" s="8">
        <f t="shared" si="6"/>
        <v>0.2</v>
      </c>
      <c r="K41" s="8">
        <f t="shared" si="7"/>
        <v>4.0000000000000008E-2</v>
      </c>
      <c r="L41" s="8">
        <f t="shared" si="8"/>
        <v>0.2</v>
      </c>
      <c r="O41" s="8"/>
      <c r="P41" s="8"/>
    </row>
    <row r="42" spans="1:16" x14ac:dyDescent="0.25">
      <c r="A42" s="28">
        <v>43619.114583333336</v>
      </c>
      <c r="B42">
        <v>0.42</v>
      </c>
      <c r="C42">
        <v>0.65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7.533033033033032E-2</v>
      </c>
      <c r="G42" s="8">
        <f t="shared" si="3"/>
        <v>-1.076228368007651E-2</v>
      </c>
      <c r="H42" s="8">
        <f t="shared" si="4"/>
        <v>2.0411227669110694E-2</v>
      </c>
      <c r="I42" s="8">
        <f t="shared" si="5"/>
        <v>5.6746586676766839E-3</v>
      </c>
      <c r="J42" s="8">
        <f t="shared" si="6"/>
        <v>0.23000000000000004</v>
      </c>
      <c r="K42" s="8">
        <f t="shared" si="7"/>
        <v>5.2900000000000016E-2</v>
      </c>
      <c r="L42" s="8">
        <f t="shared" si="8"/>
        <v>0.23000000000000004</v>
      </c>
      <c r="O42" s="8"/>
      <c r="P42" s="8"/>
    </row>
    <row r="43" spans="1:16" x14ac:dyDescent="0.25">
      <c r="A43" s="28">
        <v>43619.125</v>
      </c>
      <c r="B43">
        <v>0.44</v>
      </c>
      <c r="C43">
        <v>0.66</v>
      </c>
      <c r="D43" s="8">
        <f t="shared" si="0"/>
        <v>0.19359999999999999</v>
      </c>
      <c r="E43" s="8">
        <f t="shared" si="1"/>
        <v>-0.12286786786786835</v>
      </c>
      <c r="F43" s="8">
        <f t="shared" si="2"/>
        <v>8.5330330330330328E-2</v>
      </c>
      <c r="G43" s="8">
        <f t="shared" si="3"/>
        <v>-1.0484355752148585E-2</v>
      </c>
      <c r="H43" s="8">
        <f t="shared" si="4"/>
        <v>1.5096512954395956E-2</v>
      </c>
      <c r="I43" s="8">
        <f t="shared" si="5"/>
        <v>7.2812652742832917E-3</v>
      </c>
      <c r="J43" s="8">
        <f t="shared" si="6"/>
        <v>0.22000000000000003</v>
      </c>
      <c r="K43" s="8">
        <f t="shared" si="7"/>
        <v>4.8400000000000012E-2</v>
      </c>
      <c r="L43" s="8">
        <f t="shared" si="8"/>
        <v>0.22000000000000003</v>
      </c>
      <c r="O43" s="8"/>
      <c r="P43" s="8"/>
    </row>
    <row r="44" spans="1:16" x14ac:dyDescent="0.25">
      <c r="A44" s="28">
        <v>43619.135416666664</v>
      </c>
      <c r="B44">
        <v>0.46</v>
      </c>
      <c r="C44">
        <v>0.67</v>
      </c>
      <c r="D44" s="8">
        <f t="shared" si="0"/>
        <v>0.21160000000000001</v>
      </c>
      <c r="E44" s="8">
        <f t="shared" si="1"/>
        <v>-0.10286786786786833</v>
      </c>
      <c r="F44" s="8">
        <f t="shared" si="2"/>
        <v>9.5330330330330337E-2</v>
      </c>
      <c r="G44" s="8">
        <f t="shared" si="3"/>
        <v>-9.8064278242206617E-3</v>
      </c>
      <c r="H44" s="8">
        <f t="shared" si="4"/>
        <v>1.0581798239681219E-2</v>
      </c>
      <c r="I44" s="8">
        <f t="shared" si="5"/>
        <v>9.0878718808899001E-3</v>
      </c>
      <c r="J44" s="8">
        <f t="shared" si="6"/>
        <v>0.21000000000000002</v>
      </c>
      <c r="K44" s="8">
        <f t="shared" si="7"/>
        <v>4.4100000000000007E-2</v>
      </c>
      <c r="L44" s="8">
        <f t="shared" si="8"/>
        <v>0.21000000000000002</v>
      </c>
      <c r="O44" s="8"/>
      <c r="P44" s="8"/>
    </row>
    <row r="45" spans="1:16" x14ac:dyDescent="0.25">
      <c r="A45" s="28">
        <v>43619.145833333336</v>
      </c>
      <c r="B45">
        <v>0.45</v>
      </c>
      <c r="C45">
        <v>0.69</v>
      </c>
      <c r="D45" s="8">
        <f t="shared" si="0"/>
        <v>0.20250000000000001</v>
      </c>
      <c r="E45" s="8">
        <f t="shared" si="1"/>
        <v>-0.11286786786786834</v>
      </c>
      <c r="F45" s="8">
        <f t="shared" si="2"/>
        <v>0.11533033033033024</v>
      </c>
      <c r="G45" s="8">
        <f t="shared" si="3"/>
        <v>-1.3017088484881322E-2</v>
      </c>
      <c r="H45" s="8">
        <f t="shared" si="4"/>
        <v>1.2739155597038587E-2</v>
      </c>
      <c r="I45" s="8">
        <f t="shared" si="5"/>
        <v>1.3301085094103092E-2</v>
      </c>
      <c r="J45" s="8">
        <f t="shared" si="6"/>
        <v>0.23999999999999994</v>
      </c>
      <c r="K45" s="8">
        <f t="shared" si="7"/>
        <v>5.7599999999999971E-2</v>
      </c>
      <c r="L45" s="8">
        <f t="shared" si="8"/>
        <v>0.23999999999999994</v>
      </c>
      <c r="O45" s="8"/>
      <c r="P45" s="8"/>
    </row>
    <row r="46" spans="1:16" x14ac:dyDescent="0.25">
      <c r="A46" s="28">
        <v>43619.15625</v>
      </c>
      <c r="B46">
        <v>0.48</v>
      </c>
      <c r="C46">
        <v>0.7</v>
      </c>
      <c r="D46" s="8">
        <f t="shared" si="0"/>
        <v>0.23039999999999999</v>
      </c>
      <c r="E46" s="8">
        <f t="shared" si="1"/>
        <v>-8.2867867867868372E-2</v>
      </c>
      <c r="F46" s="8">
        <f t="shared" si="2"/>
        <v>0.12533033033033025</v>
      </c>
      <c r="G46" s="8">
        <f t="shared" si="3"/>
        <v>-1.0385857253650103E-2</v>
      </c>
      <c r="H46" s="8">
        <f t="shared" si="4"/>
        <v>6.8670835249664917E-3</v>
      </c>
      <c r="I46" s="8">
        <f t="shared" si="5"/>
        <v>1.5707691700709698E-2</v>
      </c>
      <c r="J46" s="8">
        <f t="shared" si="6"/>
        <v>0.21999999999999997</v>
      </c>
      <c r="K46" s="8">
        <f t="shared" si="7"/>
        <v>4.8399999999999992E-2</v>
      </c>
      <c r="L46" s="8">
        <f t="shared" si="8"/>
        <v>0.21999999999999997</v>
      </c>
      <c r="O46" s="8"/>
      <c r="P46" s="8"/>
    </row>
    <row r="47" spans="1:16" x14ac:dyDescent="0.25">
      <c r="A47" s="28">
        <v>43619.166666666664</v>
      </c>
      <c r="B47">
        <v>0.48</v>
      </c>
      <c r="C47">
        <v>0.72</v>
      </c>
      <c r="D47" s="8">
        <f t="shared" si="0"/>
        <v>0.23039999999999999</v>
      </c>
      <c r="E47" s="8">
        <f t="shared" si="1"/>
        <v>-8.2867867867868372E-2</v>
      </c>
      <c r="F47" s="8">
        <f t="shared" si="2"/>
        <v>0.14533033033033027</v>
      </c>
      <c r="G47" s="8">
        <f t="shared" si="3"/>
        <v>-1.2043214611007472E-2</v>
      </c>
      <c r="H47" s="8">
        <f t="shared" si="4"/>
        <v>6.8670835249664917E-3</v>
      </c>
      <c r="I47" s="8">
        <f t="shared" si="5"/>
        <v>2.1120904913922916E-2</v>
      </c>
      <c r="J47" s="8">
        <f t="shared" si="6"/>
        <v>0.24</v>
      </c>
      <c r="K47" s="8">
        <f t="shared" si="7"/>
        <v>5.7599999999999998E-2</v>
      </c>
      <c r="L47" s="8">
        <f t="shared" si="8"/>
        <v>0.24</v>
      </c>
      <c r="O47" s="8"/>
      <c r="P47" s="8"/>
    </row>
    <row r="48" spans="1:16" x14ac:dyDescent="0.25">
      <c r="A48" s="28">
        <v>43619.177083333336</v>
      </c>
      <c r="B48">
        <v>0.48</v>
      </c>
      <c r="C48">
        <v>0.75</v>
      </c>
      <c r="D48" s="8">
        <f t="shared" si="0"/>
        <v>0.23039999999999999</v>
      </c>
      <c r="E48" s="8">
        <f t="shared" si="1"/>
        <v>-8.2867867867868372E-2</v>
      </c>
      <c r="F48" s="8">
        <f t="shared" si="2"/>
        <v>0.1753303303303303</v>
      </c>
      <c r="G48" s="8">
        <f t="shared" si="3"/>
        <v>-1.4529250647043525E-2</v>
      </c>
      <c r="H48" s="8">
        <f t="shared" si="4"/>
        <v>6.8670835249664917E-3</v>
      </c>
      <c r="I48" s="8">
        <f t="shared" si="5"/>
        <v>3.0740724733742741E-2</v>
      </c>
      <c r="J48" s="8">
        <f t="shared" si="6"/>
        <v>0.27</v>
      </c>
      <c r="K48" s="8">
        <f t="shared" si="7"/>
        <v>7.2900000000000006E-2</v>
      </c>
      <c r="L48" s="8">
        <f t="shared" si="8"/>
        <v>0.27</v>
      </c>
      <c r="O48" s="8"/>
      <c r="P48" s="8"/>
    </row>
    <row r="49" spans="1:16" x14ac:dyDescent="0.25">
      <c r="A49" s="28">
        <v>43619.1875</v>
      </c>
      <c r="B49">
        <v>0.52</v>
      </c>
      <c r="C49">
        <v>0.77</v>
      </c>
      <c r="D49" s="8">
        <f t="shared" si="0"/>
        <v>0.27040000000000003</v>
      </c>
      <c r="E49" s="8">
        <f t="shared" si="1"/>
        <v>-4.2867867867868337E-2</v>
      </c>
      <c r="F49" s="8">
        <f t="shared" si="2"/>
        <v>0.19533033033033032</v>
      </c>
      <c r="G49" s="8">
        <f t="shared" si="3"/>
        <v>-8.3733947911876754E-3</v>
      </c>
      <c r="H49" s="8">
        <f t="shared" si="4"/>
        <v>1.8376540955370186E-3</v>
      </c>
      <c r="I49" s="8">
        <f t="shared" si="5"/>
        <v>3.8153937946955957E-2</v>
      </c>
      <c r="J49" s="8">
        <f t="shared" si="6"/>
        <v>0.25</v>
      </c>
      <c r="K49" s="8">
        <f t="shared" si="7"/>
        <v>6.25E-2</v>
      </c>
      <c r="L49" s="8">
        <f t="shared" si="8"/>
        <v>0.25</v>
      </c>
      <c r="O49" s="8"/>
      <c r="P49" s="8"/>
    </row>
    <row r="50" spans="1:16" x14ac:dyDescent="0.25">
      <c r="A50" s="28">
        <v>43619.197916666664</v>
      </c>
      <c r="B50">
        <v>0.56999999999999995</v>
      </c>
      <c r="C50">
        <v>0.8</v>
      </c>
      <c r="D50" s="8">
        <f t="shared" si="0"/>
        <v>0.32489999999999997</v>
      </c>
      <c r="E50" s="8">
        <f t="shared" si="1"/>
        <v>7.1321321321315967E-3</v>
      </c>
      <c r="F50" s="8">
        <f t="shared" si="2"/>
        <v>0.22533033033033034</v>
      </c>
      <c r="G50" s="8">
        <f t="shared" si="3"/>
        <v>1.6070856892927759E-3</v>
      </c>
      <c r="H50" s="8">
        <f t="shared" si="4"/>
        <v>5.0867308750183995E-5</v>
      </c>
      <c r="I50" s="8">
        <f t="shared" si="5"/>
        <v>5.0773757766775791E-2</v>
      </c>
      <c r="J50" s="8">
        <f t="shared" si="6"/>
        <v>0.23000000000000009</v>
      </c>
      <c r="K50" s="8">
        <f t="shared" si="7"/>
        <v>5.2900000000000044E-2</v>
      </c>
      <c r="L50" s="8">
        <f t="shared" si="8"/>
        <v>0.23000000000000009</v>
      </c>
      <c r="O50" s="8"/>
      <c r="P50" s="8"/>
    </row>
    <row r="51" spans="1:16" x14ac:dyDescent="0.25">
      <c r="A51" s="28">
        <v>43619.208333333336</v>
      </c>
      <c r="B51">
        <v>0.6</v>
      </c>
      <c r="C51">
        <v>0.82</v>
      </c>
      <c r="D51" s="8">
        <f t="shared" si="0"/>
        <v>0.36</v>
      </c>
      <c r="E51" s="8">
        <f t="shared" si="1"/>
        <v>3.7132132132131623E-2</v>
      </c>
      <c r="F51" s="8">
        <f t="shared" si="2"/>
        <v>0.24533033033033025</v>
      </c>
      <c r="G51" s="8">
        <f t="shared" si="3"/>
        <v>9.1096382418453213E-3</v>
      </c>
      <c r="H51" s="8">
        <f t="shared" si="4"/>
        <v>1.3787952366780818E-3</v>
      </c>
      <c r="I51" s="8">
        <f t="shared" si="5"/>
        <v>6.0186970979988957E-2</v>
      </c>
      <c r="J51" s="8">
        <f t="shared" si="6"/>
        <v>0.21999999999999997</v>
      </c>
      <c r="K51" s="8">
        <f t="shared" si="7"/>
        <v>4.8399999999999992E-2</v>
      </c>
      <c r="L51" s="8">
        <f t="shared" si="8"/>
        <v>0.21999999999999997</v>
      </c>
      <c r="O51" s="8"/>
      <c r="P51" s="8"/>
    </row>
    <row r="52" spans="1:16" x14ac:dyDescent="0.25">
      <c r="A52" s="28">
        <v>43619.21875</v>
      </c>
      <c r="B52">
        <v>0.64</v>
      </c>
      <c r="C52">
        <v>0.85</v>
      </c>
      <c r="D52" s="8">
        <f t="shared" si="0"/>
        <v>0.40960000000000002</v>
      </c>
      <c r="E52" s="8">
        <f t="shared" si="1"/>
        <v>7.7132132132131659E-2</v>
      </c>
      <c r="F52" s="8">
        <f t="shared" si="2"/>
        <v>0.27533033033033028</v>
      </c>
      <c r="G52" s="8">
        <f t="shared" si="3"/>
        <v>2.1236815419022493E-2</v>
      </c>
      <c r="H52" s="8">
        <f t="shared" si="4"/>
        <v>5.9493658072486168E-3</v>
      </c>
      <c r="I52" s="8">
        <f t="shared" si="5"/>
        <v>7.5806790799808788E-2</v>
      </c>
      <c r="J52" s="8">
        <f t="shared" si="6"/>
        <v>0.20999999999999996</v>
      </c>
      <c r="K52" s="8">
        <f t="shared" si="7"/>
        <v>4.4099999999999986E-2</v>
      </c>
      <c r="L52" s="8">
        <f t="shared" si="8"/>
        <v>0.20999999999999996</v>
      </c>
      <c r="O52" s="8"/>
      <c r="P52" s="8"/>
    </row>
    <row r="53" spans="1:16" x14ac:dyDescent="0.25">
      <c r="A53" s="28">
        <v>43619.229166666664</v>
      </c>
      <c r="B53">
        <v>0.68</v>
      </c>
      <c r="C53">
        <v>0.88</v>
      </c>
      <c r="D53" s="8">
        <f t="shared" si="0"/>
        <v>0.46240000000000009</v>
      </c>
      <c r="E53" s="8">
        <f t="shared" si="1"/>
        <v>0.11713213213213169</v>
      </c>
      <c r="F53" s="8">
        <f t="shared" si="2"/>
        <v>0.3053303303303303</v>
      </c>
      <c r="G53" s="8">
        <f t="shared" si="3"/>
        <v>3.5763992596199667E-2</v>
      </c>
      <c r="H53" s="8">
        <f t="shared" si="4"/>
        <v>1.3719936377819158E-2</v>
      </c>
      <c r="I53" s="8">
        <f t="shared" si="5"/>
        <v>9.3226610619628614E-2</v>
      </c>
      <c r="J53" s="8">
        <f t="shared" si="6"/>
        <v>0.19999999999999996</v>
      </c>
      <c r="K53" s="8">
        <f t="shared" si="7"/>
        <v>3.999999999999998E-2</v>
      </c>
      <c r="L53" s="8">
        <f t="shared" si="8"/>
        <v>0.19999999999999996</v>
      </c>
      <c r="O53" s="8"/>
      <c r="P53" s="8"/>
    </row>
    <row r="54" spans="1:16" x14ac:dyDescent="0.25">
      <c r="A54" s="28">
        <v>43619.239583333336</v>
      </c>
      <c r="B54">
        <v>0.69</v>
      </c>
      <c r="C54">
        <v>0.91</v>
      </c>
      <c r="D54" s="8">
        <f t="shared" si="0"/>
        <v>0.47609999999999991</v>
      </c>
      <c r="E54" s="8">
        <f t="shared" si="1"/>
        <v>0.12713213213213159</v>
      </c>
      <c r="F54" s="8">
        <f t="shared" si="2"/>
        <v>0.33533033033033033</v>
      </c>
      <c r="G54" s="8">
        <f t="shared" si="3"/>
        <v>4.2631259863466886E-2</v>
      </c>
      <c r="H54" s="8">
        <f t="shared" si="4"/>
        <v>1.6162579020461768E-2</v>
      </c>
      <c r="I54" s="8">
        <f t="shared" si="5"/>
        <v>0.11244643043944845</v>
      </c>
      <c r="J54" s="8">
        <f t="shared" si="6"/>
        <v>0.22000000000000008</v>
      </c>
      <c r="K54" s="8">
        <f t="shared" si="7"/>
        <v>4.840000000000004E-2</v>
      </c>
      <c r="L54" s="8">
        <f t="shared" si="8"/>
        <v>0.22000000000000008</v>
      </c>
      <c r="O54" s="8"/>
      <c r="P54" s="8"/>
    </row>
    <row r="55" spans="1:16" x14ac:dyDescent="0.25">
      <c r="A55" s="28">
        <v>43619.25</v>
      </c>
      <c r="B55">
        <v>0.71</v>
      </c>
      <c r="C55">
        <v>0.94</v>
      </c>
      <c r="D55" s="8">
        <f t="shared" si="0"/>
        <v>0.50409999999999999</v>
      </c>
      <c r="E55" s="8">
        <f t="shared" si="1"/>
        <v>0.14713213213213161</v>
      </c>
      <c r="F55" s="8">
        <f t="shared" si="2"/>
        <v>0.36533033033033024</v>
      </c>
      <c r="G55" s="8">
        <f t="shared" si="3"/>
        <v>5.3751830434037438E-2</v>
      </c>
      <c r="H55" s="8">
        <f t="shared" si="4"/>
        <v>2.1647864305747035E-2</v>
      </c>
      <c r="I55" s="8">
        <f t="shared" si="5"/>
        <v>0.13346625025926823</v>
      </c>
      <c r="J55" s="8">
        <f t="shared" si="6"/>
        <v>0.22999999999999998</v>
      </c>
      <c r="K55" s="8">
        <f t="shared" si="7"/>
        <v>5.2899999999999989E-2</v>
      </c>
      <c r="L55" s="8">
        <f t="shared" si="8"/>
        <v>0.22999999999999998</v>
      </c>
      <c r="O55" s="8"/>
      <c r="P55" s="8"/>
    </row>
    <row r="56" spans="1:16" x14ac:dyDescent="0.25">
      <c r="A56" s="28">
        <v>43619.260416666664</v>
      </c>
      <c r="B56">
        <v>0.75</v>
      </c>
      <c r="C56">
        <v>0.97</v>
      </c>
      <c r="D56" s="8">
        <f t="shared" si="0"/>
        <v>0.5625</v>
      </c>
      <c r="E56" s="8">
        <f t="shared" si="1"/>
        <v>0.18713213213213165</v>
      </c>
      <c r="F56" s="8">
        <f t="shared" si="2"/>
        <v>0.39533033033033027</v>
      </c>
      <c r="G56" s="8">
        <f t="shared" si="3"/>
        <v>7.397900761121462E-2</v>
      </c>
      <c r="H56" s="8">
        <f t="shared" si="4"/>
        <v>3.5018434876317575E-2</v>
      </c>
      <c r="I56" s="8">
        <f t="shared" si="5"/>
        <v>0.15628607007908804</v>
      </c>
      <c r="J56" s="8">
        <f t="shared" si="6"/>
        <v>0.21999999999999997</v>
      </c>
      <c r="K56" s="8">
        <f t="shared" si="7"/>
        <v>4.8399999999999992E-2</v>
      </c>
      <c r="L56" s="8">
        <f t="shared" si="8"/>
        <v>0.21999999999999997</v>
      </c>
      <c r="O56" s="8"/>
      <c r="P56" s="8"/>
    </row>
    <row r="57" spans="1:16" x14ac:dyDescent="0.25">
      <c r="A57" s="28">
        <v>43619.270833333336</v>
      </c>
      <c r="B57">
        <v>0.8</v>
      </c>
      <c r="C57">
        <v>1</v>
      </c>
      <c r="D57" s="8">
        <f t="shared" si="0"/>
        <v>0.64000000000000012</v>
      </c>
      <c r="E57" s="8">
        <f t="shared" si="1"/>
        <v>0.23713213213213169</v>
      </c>
      <c r="F57" s="8">
        <f t="shared" si="2"/>
        <v>0.4253303303303303</v>
      </c>
      <c r="G57" s="8">
        <f t="shared" si="3"/>
        <v>0.10085948809169511</v>
      </c>
      <c r="H57" s="8">
        <f t="shared" si="4"/>
        <v>5.623164808953076E-2</v>
      </c>
      <c r="I57" s="8">
        <f t="shared" si="5"/>
        <v>0.18090588989890788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 x14ac:dyDescent="0.25">
      <c r="A58" s="28">
        <v>43619.28125</v>
      </c>
      <c r="B58">
        <v>0.79</v>
      </c>
      <c r="C58">
        <v>1.02</v>
      </c>
      <c r="D58" s="8">
        <f t="shared" si="0"/>
        <v>0.6241000000000001</v>
      </c>
      <c r="E58" s="8">
        <f t="shared" si="1"/>
        <v>0.22713213213213168</v>
      </c>
      <c r="F58" s="8">
        <f t="shared" si="2"/>
        <v>0.44533033033033032</v>
      </c>
      <c r="G58" s="8">
        <f t="shared" si="3"/>
        <v>0.10114882743103443</v>
      </c>
      <c r="H58" s="8">
        <f t="shared" si="4"/>
        <v>5.1589005446888124E-2</v>
      </c>
      <c r="I58" s="8">
        <f t="shared" si="5"/>
        <v>0.19831910311212111</v>
      </c>
      <c r="J58" s="8">
        <f t="shared" si="6"/>
        <v>0.22999999999999998</v>
      </c>
      <c r="K58" s="8">
        <f t="shared" si="7"/>
        <v>5.2899999999999989E-2</v>
      </c>
      <c r="L58" s="8">
        <f t="shared" si="8"/>
        <v>0.22999999999999998</v>
      </c>
      <c r="O58" s="8"/>
      <c r="P58" s="8"/>
    </row>
    <row r="59" spans="1:16" x14ac:dyDescent="0.25">
      <c r="A59" s="28">
        <v>43619.291666666664</v>
      </c>
      <c r="B59">
        <v>0.84</v>
      </c>
      <c r="C59">
        <v>1.05</v>
      </c>
      <c r="D59" s="8">
        <f t="shared" si="0"/>
        <v>0.70559999999999989</v>
      </c>
      <c r="E59" s="8">
        <f t="shared" si="1"/>
        <v>0.27713213213213161</v>
      </c>
      <c r="F59" s="8">
        <f t="shared" si="2"/>
        <v>0.47533033033033034</v>
      </c>
      <c r="G59" s="8">
        <f t="shared" si="3"/>
        <v>0.13172930791151488</v>
      </c>
      <c r="H59" s="8">
        <f t="shared" si="4"/>
        <v>7.6802218660101257E-2</v>
      </c>
      <c r="I59" s="8">
        <f t="shared" si="5"/>
        <v>0.22593892293194096</v>
      </c>
      <c r="J59" s="8">
        <f t="shared" si="6"/>
        <v>0.21000000000000008</v>
      </c>
      <c r="K59" s="8">
        <f t="shared" si="7"/>
        <v>4.4100000000000035E-2</v>
      </c>
      <c r="L59" s="8">
        <f t="shared" si="8"/>
        <v>0.21000000000000008</v>
      </c>
      <c r="O59" s="8"/>
      <c r="P59" s="8"/>
    </row>
    <row r="60" spans="1:16" x14ac:dyDescent="0.25">
      <c r="A60" s="28">
        <v>43619.302083333336</v>
      </c>
      <c r="B60">
        <v>0.87</v>
      </c>
      <c r="C60">
        <v>1.07</v>
      </c>
      <c r="D60" s="8">
        <f t="shared" si="0"/>
        <v>0.75690000000000002</v>
      </c>
      <c r="E60" s="8">
        <f t="shared" si="1"/>
        <v>0.30713213213213164</v>
      </c>
      <c r="F60" s="8">
        <f t="shared" si="2"/>
        <v>0.49533033033033036</v>
      </c>
      <c r="G60" s="8">
        <f t="shared" si="3"/>
        <v>0.15213186046406743</v>
      </c>
      <c r="H60" s="8">
        <f t="shared" si="4"/>
        <v>9.4330146588029171E-2</v>
      </c>
      <c r="I60" s="8">
        <f t="shared" si="5"/>
        <v>0.24535213614515419</v>
      </c>
      <c r="J60" s="8">
        <f t="shared" si="6"/>
        <v>0.20000000000000007</v>
      </c>
      <c r="K60" s="8">
        <f t="shared" si="7"/>
        <v>4.0000000000000029E-2</v>
      </c>
      <c r="L60" s="8">
        <f t="shared" si="8"/>
        <v>0.20000000000000007</v>
      </c>
      <c r="O60" s="8"/>
      <c r="P60" s="8"/>
    </row>
    <row r="61" spans="1:16" x14ac:dyDescent="0.25">
      <c r="A61" s="28">
        <v>43619.3125</v>
      </c>
      <c r="B61">
        <v>0.88</v>
      </c>
      <c r="C61">
        <v>1.0900000000000001</v>
      </c>
      <c r="D61" s="8">
        <f t="shared" si="0"/>
        <v>0.77439999999999998</v>
      </c>
      <c r="E61" s="8">
        <f t="shared" si="1"/>
        <v>0.31713213213213165</v>
      </c>
      <c r="F61" s="8">
        <f t="shared" si="2"/>
        <v>0.51533033033033038</v>
      </c>
      <c r="G61" s="8">
        <f t="shared" si="3"/>
        <v>0.16342780641001339</v>
      </c>
      <c r="H61" s="8">
        <f t="shared" si="4"/>
        <v>0.10057278923067181</v>
      </c>
      <c r="I61" s="8">
        <f t="shared" si="5"/>
        <v>0.2655653493583674</v>
      </c>
      <c r="J61" s="8">
        <f t="shared" si="6"/>
        <v>0.21000000000000008</v>
      </c>
      <c r="K61" s="8">
        <f t="shared" si="7"/>
        <v>4.4100000000000035E-2</v>
      </c>
      <c r="L61" s="8">
        <f t="shared" si="8"/>
        <v>0.21000000000000008</v>
      </c>
      <c r="O61" s="8"/>
      <c r="P61" s="8"/>
    </row>
    <row r="62" spans="1:16" x14ac:dyDescent="0.25">
      <c r="A62" s="28">
        <v>43619.322916666664</v>
      </c>
      <c r="B62">
        <v>0.92</v>
      </c>
      <c r="C62">
        <v>1.1000000000000001</v>
      </c>
      <c r="D62" s="8">
        <f t="shared" si="0"/>
        <v>0.84640000000000004</v>
      </c>
      <c r="E62" s="8">
        <f t="shared" si="1"/>
        <v>0.35713213213213169</v>
      </c>
      <c r="F62" s="8">
        <f t="shared" si="2"/>
        <v>0.52533033033033039</v>
      </c>
      <c r="G62" s="8">
        <f t="shared" si="3"/>
        <v>0.18761234094454793</v>
      </c>
      <c r="H62" s="8">
        <f t="shared" si="4"/>
        <v>0.12754335980124237</v>
      </c>
      <c r="I62" s="8">
        <f t="shared" si="5"/>
        <v>0.27597195596497404</v>
      </c>
      <c r="J62" s="8">
        <f t="shared" si="6"/>
        <v>0.18000000000000005</v>
      </c>
      <c r="K62" s="8">
        <f t="shared" si="7"/>
        <v>3.2400000000000019E-2</v>
      </c>
      <c r="L62" s="8">
        <f t="shared" si="8"/>
        <v>0.18000000000000005</v>
      </c>
      <c r="O62" s="8"/>
      <c r="P62" s="8"/>
    </row>
    <row r="63" spans="1:16" x14ac:dyDescent="0.25">
      <c r="A63" s="28">
        <v>43619.333333333336</v>
      </c>
      <c r="B63">
        <v>0.93</v>
      </c>
      <c r="C63">
        <v>1.1100000000000001</v>
      </c>
      <c r="D63" s="8">
        <f t="shared" si="0"/>
        <v>0.86490000000000011</v>
      </c>
      <c r="E63" s="8">
        <f t="shared" si="1"/>
        <v>0.36713213213213169</v>
      </c>
      <c r="F63" s="8">
        <f t="shared" si="2"/>
        <v>0.5353303303303304</v>
      </c>
      <c r="G63" s="8">
        <f t="shared" si="3"/>
        <v>0.19653696556917258</v>
      </c>
      <c r="H63" s="8">
        <f t="shared" si="4"/>
        <v>0.134786002443885</v>
      </c>
      <c r="I63" s="8">
        <f t="shared" si="5"/>
        <v>0.28657856257158065</v>
      </c>
      <c r="J63" s="8">
        <f t="shared" si="6"/>
        <v>0.18000000000000005</v>
      </c>
      <c r="K63" s="8">
        <f t="shared" si="7"/>
        <v>3.2400000000000019E-2</v>
      </c>
      <c r="L63" s="8">
        <f t="shared" si="8"/>
        <v>0.18000000000000005</v>
      </c>
      <c r="O63" s="8"/>
      <c r="P63" s="8"/>
    </row>
    <row r="64" spans="1:16" x14ac:dyDescent="0.25">
      <c r="A64" s="28">
        <v>43619.34375</v>
      </c>
      <c r="B64">
        <v>0.91</v>
      </c>
      <c r="C64">
        <v>1.1200000000000001</v>
      </c>
      <c r="D64" s="8">
        <f t="shared" si="0"/>
        <v>0.82810000000000006</v>
      </c>
      <c r="E64" s="8">
        <f t="shared" si="1"/>
        <v>0.34713213213213168</v>
      </c>
      <c r="F64" s="8">
        <f t="shared" si="2"/>
        <v>0.5453303303303304</v>
      </c>
      <c r="G64" s="8">
        <f t="shared" si="3"/>
        <v>0.18930168028388727</v>
      </c>
      <c r="H64" s="8">
        <f t="shared" si="4"/>
        <v>0.12050071715859972</v>
      </c>
      <c r="I64" s="8">
        <f t="shared" si="5"/>
        <v>0.2973851691781873</v>
      </c>
      <c r="J64" s="8">
        <f t="shared" si="6"/>
        <v>0.21000000000000008</v>
      </c>
      <c r="K64" s="8">
        <f t="shared" si="7"/>
        <v>4.4100000000000035E-2</v>
      </c>
      <c r="L64" s="8">
        <f t="shared" si="8"/>
        <v>0.21000000000000008</v>
      </c>
      <c r="O64" s="8"/>
      <c r="P64" s="8"/>
    </row>
    <row r="65" spans="1:16" x14ac:dyDescent="0.25">
      <c r="A65" s="28">
        <v>43619.354166666664</v>
      </c>
      <c r="B65">
        <v>0.97</v>
      </c>
      <c r="C65">
        <v>1.1200000000000001</v>
      </c>
      <c r="D65" s="8">
        <f t="shared" si="0"/>
        <v>0.94089999999999996</v>
      </c>
      <c r="E65" s="8">
        <f t="shared" si="1"/>
        <v>0.40713213213213162</v>
      </c>
      <c r="F65" s="8">
        <f t="shared" si="2"/>
        <v>0.5453303303303304</v>
      </c>
      <c r="G65" s="8">
        <f t="shared" si="3"/>
        <v>0.22202150010370705</v>
      </c>
      <c r="H65" s="8">
        <f t="shared" si="4"/>
        <v>0.16575657301445548</v>
      </c>
      <c r="I65" s="8">
        <f t="shared" si="5"/>
        <v>0.2973851691781873</v>
      </c>
      <c r="J65" s="8">
        <f t="shared" si="6"/>
        <v>0.15000000000000013</v>
      </c>
      <c r="K65" s="8">
        <f t="shared" si="7"/>
        <v>2.2500000000000041E-2</v>
      </c>
      <c r="L65" s="8">
        <f t="shared" si="8"/>
        <v>0.15000000000000013</v>
      </c>
      <c r="O65" s="8"/>
      <c r="P65" s="8"/>
    </row>
    <row r="66" spans="1:16" x14ac:dyDescent="0.25">
      <c r="A66" s="28">
        <v>43619.364583333336</v>
      </c>
      <c r="B66">
        <v>0.98</v>
      </c>
      <c r="C66">
        <v>1.1200000000000001</v>
      </c>
      <c r="D66" s="8">
        <f t="shared" si="0"/>
        <v>0.96039999999999992</v>
      </c>
      <c r="E66" s="8">
        <f t="shared" si="1"/>
        <v>0.41713213213213163</v>
      </c>
      <c r="F66" s="8">
        <f t="shared" si="2"/>
        <v>0.5453303303303304</v>
      </c>
      <c r="G66" s="8">
        <f t="shared" si="3"/>
        <v>0.22747480340701037</v>
      </c>
      <c r="H66" s="8">
        <f t="shared" si="4"/>
        <v>0.17399921565709811</v>
      </c>
      <c r="I66" s="8">
        <f t="shared" si="5"/>
        <v>0.2973851691781873</v>
      </c>
      <c r="J66" s="8">
        <f t="shared" si="6"/>
        <v>0.14000000000000012</v>
      </c>
      <c r="K66" s="8">
        <f t="shared" si="7"/>
        <v>1.9600000000000034E-2</v>
      </c>
      <c r="L66" s="8">
        <f t="shared" si="8"/>
        <v>0.14000000000000012</v>
      </c>
      <c r="O66" s="8"/>
      <c r="P66" s="8"/>
    </row>
    <row r="67" spans="1:16" x14ac:dyDescent="0.25">
      <c r="A67" s="28">
        <v>43619.375</v>
      </c>
      <c r="B67">
        <v>0.94</v>
      </c>
      <c r="C67">
        <v>1.1100000000000001</v>
      </c>
      <c r="D67" s="8">
        <f t="shared" si="0"/>
        <v>0.88359999999999994</v>
      </c>
      <c r="E67" s="8">
        <f t="shared" si="1"/>
        <v>0.37713213213213159</v>
      </c>
      <c r="F67" s="8">
        <f t="shared" si="2"/>
        <v>0.5353303303303304</v>
      </c>
      <c r="G67" s="8">
        <f t="shared" si="3"/>
        <v>0.20189026887247583</v>
      </c>
      <c r="H67" s="8">
        <f t="shared" si="4"/>
        <v>0.14222864508652755</v>
      </c>
      <c r="I67" s="8">
        <f t="shared" si="5"/>
        <v>0.28657856257158065</v>
      </c>
      <c r="J67" s="8">
        <f t="shared" si="6"/>
        <v>0.17000000000000015</v>
      </c>
      <c r="K67" s="8">
        <f t="shared" si="7"/>
        <v>2.8900000000000051E-2</v>
      </c>
      <c r="L67" s="8">
        <f t="shared" si="8"/>
        <v>0.17000000000000015</v>
      </c>
      <c r="O67" s="8"/>
      <c r="P67" s="8"/>
    </row>
    <row r="68" spans="1:16" x14ac:dyDescent="0.25">
      <c r="A68" s="28">
        <v>43619.385416666664</v>
      </c>
      <c r="B68">
        <v>0.94</v>
      </c>
      <c r="C68">
        <v>1.1000000000000001</v>
      </c>
      <c r="D68" s="8">
        <f t="shared" ref="D68:D131" si="9">B68^2</f>
        <v>0.88359999999999994</v>
      </c>
      <c r="E68" s="8">
        <f t="shared" ref="E68:E131" si="10">B68 - $B$1</f>
        <v>0.37713213213213159</v>
      </c>
      <c r="F68" s="8">
        <f t="shared" ref="F68:F131" si="11">C68 - $C$1</f>
        <v>0.52533033033033039</v>
      </c>
      <c r="G68" s="8">
        <f t="shared" ref="G68:G131" si="12">E68*F68</f>
        <v>0.1981189475511545</v>
      </c>
      <c r="H68" s="8">
        <f t="shared" ref="H68:H131" si="13">(B68-$B$1)^2</f>
        <v>0.14222864508652755</v>
      </c>
      <c r="I68" s="8">
        <f t="shared" ref="I68:I131" si="14">(C68-$C$1)^2</f>
        <v>0.27597195596497404</v>
      </c>
      <c r="J68" s="8">
        <f t="shared" ref="J68:J131" si="15">C68-B68</f>
        <v>0.16000000000000014</v>
      </c>
      <c r="K68" s="8">
        <f t="shared" ref="K68:K131" si="16">(C68-B68)^2</f>
        <v>2.5600000000000046E-2</v>
      </c>
      <c r="L68" s="8">
        <f t="shared" ref="L68:L131" si="17">ABS(B68-C68)</f>
        <v>0.16000000000000014</v>
      </c>
      <c r="O68" s="8"/>
      <c r="P68" s="8"/>
    </row>
    <row r="69" spans="1:16" x14ac:dyDescent="0.25">
      <c r="A69" s="28">
        <v>43619.395833333336</v>
      </c>
      <c r="B69">
        <v>0.95</v>
      </c>
      <c r="C69">
        <v>1.08</v>
      </c>
      <c r="D69" s="8">
        <f t="shared" si="9"/>
        <v>0.90249999999999997</v>
      </c>
      <c r="E69" s="8">
        <f t="shared" si="10"/>
        <v>0.3871321321321316</v>
      </c>
      <c r="F69" s="8">
        <f t="shared" si="11"/>
        <v>0.50533033033033037</v>
      </c>
      <c r="G69" s="8">
        <f t="shared" si="12"/>
        <v>0.19562960821181516</v>
      </c>
      <c r="H69" s="8">
        <f t="shared" si="13"/>
        <v>0.14987128772917019</v>
      </c>
      <c r="I69" s="8">
        <f t="shared" si="14"/>
        <v>0.25535874275176079</v>
      </c>
      <c r="J69" s="8">
        <f t="shared" si="15"/>
        <v>0.13000000000000012</v>
      </c>
      <c r="K69" s="8">
        <f t="shared" si="16"/>
        <v>1.690000000000003E-2</v>
      </c>
      <c r="L69" s="8">
        <f t="shared" si="17"/>
        <v>0.13000000000000012</v>
      </c>
      <c r="O69" s="8"/>
      <c r="P69" s="8"/>
    </row>
    <row r="70" spans="1:16" x14ac:dyDescent="0.25">
      <c r="A70" s="28">
        <v>43619.40625</v>
      </c>
      <c r="B70">
        <v>0.92</v>
      </c>
      <c r="C70">
        <v>1.05</v>
      </c>
      <c r="D70" s="8">
        <f t="shared" si="9"/>
        <v>0.84640000000000004</v>
      </c>
      <c r="E70" s="8">
        <f t="shared" si="10"/>
        <v>0.35713213213213169</v>
      </c>
      <c r="F70" s="8">
        <f t="shared" si="11"/>
        <v>0.47533033033033034</v>
      </c>
      <c r="G70" s="8">
        <f t="shared" si="12"/>
        <v>0.16975573433794133</v>
      </c>
      <c r="H70" s="8">
        <f t="shared" si="13"/>
        <v>0.12754335980124237</v>
      </c>
      <c r="I70" s="8">
        <f t="shared" si="14"/>
        <v>0.22593892293194096</v>
      </c>
      <c r="J70" s="8">
        <f t="shared" si="15"/>
        <v>0.13</v>
      </c>
      <c r="K70" s="8">
        <f t="shared" si="16"/>
        <v>1.6900000000000002E-2</v>
      </c>
      <c r="L70" s="8">
        <f t="shared" si="17"/>
        <v>0.13</v>
      </c>
      <c r="O70" s="8"/>
      <c r="P70" s="8"/>
    </row>
    <row r="71" spans="1:16" x14ac:dyDescent="0.25">
      <c r="A71" s="28">
        <v>43619.416666666664</v>
      </c>
      <c r="B71">
        <v>0.87</v>
      </c>
      <c r="C71">
        <v>1.02</v>
      </c>
      <c r="D71" s="8">
        <f t="shared" si="9"/>
        <v>0.75690000000000002</v>
      </c>
      <c r="E71" s="8">
        <f t="shared" si="10"/>
        <v>0.30713213213213164</v>
      </c>
      <c r="F71" s="8">
        <f t="shared" si="11"/>
        <v>0.44533033033033032</v>
      </c>
      <c r="G71" s="8">
        <f t="shared" si="12"/>
        <v>0.13677525385746084</v>
      </c>
      <c r="H71" s="8">
        <f t="shared" si="13"/>
        <v>9.4330146588029171E-2</v>
      </c>
      <c r="I71" s="8">
        <f t="shared" si="14"/>
        <v>0.19831910311212111</v>
      </c>
      <c r="J71" s="8">
        <f t="shared" si="15"/>
        <v>0.15000000000000002</v>
      </c>
      <c r="K71" s="8">
        <f t="shared" si="16"/>
        <v>2.2500000000000006E-2</v>
      </c>
      <c r="L71" s="8">
        <f t="shared" si="17"/>
        <v>0.15000000000000002</v>
      </c>
      <c r="O71" s="8"/>
      <c r="P71" s="8"/>
    </row>
    <row r="72" spans="1:16" x14ac:dyDescent="0.25">
      <c r="A72" s="28">
        <v>43619.427083333336</v>
      </c>
      <c r="B72">
        <v>0.86</v>
      </c>
      <c r="C72">
        <v>0.99</v>
      </c>
      <c r="D72" s="8">
        <f t="shared" si="9"/>
        <v>0.73959999999999992</v>
      </c>
      <c r="E72" s="8">
        <f t="shared" si="10"/>
        <v>0.29713213213213163</v>
      </c>
      <c r="F72" s="8">
        <f t="shared" si="11"/>
        <v>0.41533033033033029</v>
      </c>
      <c r="G72" s="8">
        <f t="shared" si="12"/>
        <v>0.12340798659019357</v>
      </c>
      <c r="H72" s="8">
        <f t="shared" si="13"/>
        <v>8.8287503945386536E-2</v>
      </c>
      <c r="I72" s="8">
        <f t="shared" si="14"/>
        <v>0.17249928329230127</v>
      </c>
      <c r="J72" s="8">
        <f t="shared" si="15"/>
        <v>0.13</v>
      </c>
      <c r="K72" s="8">
        <f t="shared" si="16"/>
        <v>1.6900000000000002E-2</v>
      </c>
      <c r="L72" s="8">
        <f t="shared" si="17"/>
        <v>0.13</v>
      </c>
      <c r="O72" s="8"/>
      <c r="P72" s="8"/>
    </row>
    <row r="73" spans="1:16" x14ac:dyDescent="0.25">
      <c r="A73" s="28">
        <v>43619.4375</v>
      </c>
      <c r="B73">
        <v>0.83</v>
      </c>
      <c r="C73">
        <v>0.95</v>
      </c>
      <c r="D73" s="8">
        <f t="shared" si="9"/>
        <v>0.68889999999999996</v>
      </c>
      <c r="E73" s="8">
        <f t="shared" si="10"/>
        <v>0.26713213213213161</v>
      </c>
      <c r="F73" s="8">
        <f t="shared" si="11"/>
        <v>0.37533033033033025</v>
      </c>
      <c r="G73" s="8">
        <f t="shared" si="12"/>
        <v>0.10026279139499839</v>
      </c>
      <c r="H73" s="8">
        <f t="shared" si="13"/>
        <v>7.1359576017458626E-2</v>
      </c>
      <c r="I73" s="8">
        <f t="shared" si="14"/>
        <v>0.14087285686587483</v>
      </c>
      <c r="J73" s="8">
        <f t="shared" si="15"/>
        <v>0.12</v>
      </c>
      <c r="K73" s="8">
        <f t="shared" si="16"/>
        <v>1.44E-2</v>
      </c>
      <c r="L73" s="8">
        <f t="shared" si="17"/>
        <v>0.12</v>
      </c>
      <c r="O73" s="8"/>
      <c r="P73" s="8"/>
    </row>
    <row r="74" spans="1:16" x14ac:dyDescent="0.25">
      <c r="A74" s="28">
        <v>43619.447916666664</v>
      </c>
      <c r="B74">
        <v>0.8</v>
      </c>
      <c r="C74">
        <v>0.91</v>
      </c>
      <c r="D74" s="8">
        <f t="shared" si="9"/>
        <v>0.64000000000000012</v>
      </c>
      <c r="E74" s="8">
        <f t="shared" si="10"/>
        <v>0.23713213213213169</v>
      </c>
      <c r="F74" s="8">
        <f t="shared" si="11"/>
        <v>0.33533033033033033</v>
      </c>
      <c r="G74" s="8">
        <f t="shared" si="12"/>
        <v>7.9517596199803253E-2</v>
      </c>
      <c r="H74" s="8">
        <f t="shared" si="13"/>
        <v>5.623164808953076E-2</v>
      </c>
      <c r="I74" s="8">
        <f t="shared" si="14"/>
        <v>0.11244643043944845</v>
      </c>
      <c r="J74" s="8">
        <f t="shared" si="15"/>
        <v>0.10999999999999999</v>
      </c>
      <c r="K74" s="8">
        <f t="shared" si="16"/>
        <v>1.2099999999999998E-2</v>
      </c>
      <c r="L74" s="8">
        <f t="shared" si="17"/>
        <v>0.10999999999999999</v>
      </c>
      <c r="O74" s="8"/>
      <c r="P74" s="8"/>
    </row>
    <row r="75" spans="1:16" x14ac:dyDescent="0.25">
      <c r="A75" s="28">
        <v>43619.458333333336</v>
      </c>
      <c r="B75">
        <v>0.76</v>
      </c>
      <c r="C75">
        <v>0.86</v>
      </c>
      <c r="D75" s="8">
        <f t="shared" si="9"/>
        <v>0.5776</v>
      </c>
      <c r="E75" s="8">
        <f t="shared" si="10"/>
        <v>0.19713213213213165</v>
      </c>
      <c r="F75" s="8">
        <f t="shared" si="11"/>
        <v>0.28533033033033028</v>
      </c>
      <c r="G75" s="8">
        <f t="shared" si="12"/>
        <v>5.624777637998344E-2</v>
      </c>
      <c r="H75" s="8">
        <f t="shared" si="13"/>
        <v>3.8861077518960216E-2</v>
      </c>
      <c r="I75" s="8">
        <f t="shared" si="14"/>
        <v>8.14133974064154E-2</v>
      </c>
      <c r="J75" s="8">
        <f t="shared" si="15"/>
        <v>9.9999999999999978E-2</v>
      </c>
      <c r="K75" s="8">
        <f t="shared" si="16"/>
        <v>9.999999999999995E-3</v>
      </c>
      <c r="L75" s="8">
        <f t="shared" si="17"/>
        <v>9.9999999999999978E-2</v>
      </c>
      <c r="O75" s="8"/>
      <c r="P75" s="8"/>
    </row>
    <row r="76" spans="1:16" x14ac:dyDescent="0.25">
      <c r="A76" s="28">
        <v>43619.46875</v>
      </c>
      <c r="B76">
        <v>0.69</v>
      </c>
      <c r="C76">
        <v>0.81</v>
      </c>
      <c r="D76" s="8">
        <f t="shared" si="9"/>
        <v>0.47609999999999991</v>
      </c>
      <c r="E76" s="8">
        <f t="shared" si="10"/>
        <v>0.12713213213213159</v>
      </c>
      <c r="F76" s="8">
        <f t="shared" si="11"/>
        <v>0.23533033033033035</v>
      </c>
      <c r="G76" s="8">
        <f t="shared" si="12"/>
        <v>2.9918046650253733E-2</v>
      </c>
      <c r="H76" s="8">
        <f t="shared" si="13"/>
        <v>1.6162579020461768E-2</v>
      </c>
      <c r="I76" s="8">
        <f t="shared" si="14"/>
        <v>5.5380364373382403E-2</v>
      </c>
      <c r="J76" s="8">
        <f t="shared" si="15"/>
        <v>0.12000000000000011</v>
      </c>
      <c r="K76" s="8">
        <f t="shared" si="16"/>
        <v>1.4400000000000026E-2</v>
      </c>
      <c r="L76" s="8">
        <f t="shared" si="17"/>
        <v>0.12000000000000011</v>
      </c>
      <c r="O76" s="8"/>
      <c r="P76" s="8"/>
    </row>
    <row r="77" spans="1:16" x14ac:dyDescent="0.25">
      <c r="A77" s="28">
        <v>43619.479166666664</v>
      </c>
      <c r="B77">
        <v>0.67</v>
      </c>
      <c r="C77">
        <v>0.75</v>
      </c>
      <c r="D77" s="8">
        <f t="shared" si="9"/>
        <v>0.44890000000000008</v>
      </c>
      <c r="E77" s="8">
        <f t="shared" si="10"/>
        <v>0.10713213213213169</v>
      </c>
      <c r="F77" s="8">
        <f t="shared" si="11"/>
        <v>0.1753303303303303</v>
      </c>
      <c r="G77" s="8">
        <f t="shared" si="12"/>
        <v>1.8783512115719242E-2</v>
      </c>
      <c r="H77" s="8">
        <f t="shared" si="13"/>
        <v>1.1477293735176522E-2</v>
      </c>
      <c r="I77" s="8">
        <f t="shared" si="14"/>
        <v>3.0740724733742741E-2</v>
      </c>
      <c r="J77" s="8">
        <f t="shared" si="15"/>
        <v>7.999999999999996E-2</v>
      </c>
      <c r="K77" s="8">
        <f t="shared" si="16"/>
        <v>6.3999999999999934E-3</v>
      </c>
      <c r="L77" s="8">
        <f t="shared" si="17"/>
        <v>7.999999999999996E-2</v>
      </c>
      <c r="O77" s="8"/>
      <c r="P77" s="8"/>
    </row>
    <row r="78" spans="1:16" x14ac:dyDescent="0.25">
      <c r="A78" s="28">
        <v>43619.489583333336</v>
      </c>
      <c r="B78">
        <v>0.56999999999999995</v>
      </c>
      <c r="C78">
        <v>0.7</v>
      </c>
      <c r="D78" s="8">
        <f t="shared" si="9"/>
        <v>0.32489999999999997</v>
      </c>
      <c r="E78" s="8">
        <f t="shared" si="10"/>
        <v>7.1321321321315967E-3</v>
      </c>
      <c r="F78" s="8">
        <f t="shared" si="11"/>
        <v>0.12533033033033025</v>
      </c>
      <c r="G78" s="8">
        <f t="shared" si="12"/>
        <v>8.938724760796156E-4</v>
      </c>
      <c r="H78" s="8">
        <f t="shared" si="13"/>
        <v>5.0867308750183995E-5</v>
      </c>
      <c r="I78" s="8">
        <f t="shared" si="14"/>
        <v>1.5707691700709698E-2</v>
      </c>
      <c r="J78" s="8">
        <f t="shared" si="15"/>
        <v>0.13</v>
      </c>
      <c r="K78" s="8">
        <f t="shared" si="16"/>
        <v>1.6900000000000002E-2</v>
      </c>
      <c r="L78" s="8">
        <f t="shared" si="17"/>
        <v>0.13</v>
      </c>
      <c r="O78" s="8"/>
      <c r="P78" s="8"/>
    </row>
    <row r="79" spans="1:16" x14ac:dyDescent="0.25">
      <c r="A79" s="28">
        <v>43619.5</v>
      </c>
      <c r="B79">
        <v>0.5</v>
      </c>
      <c r="C79">
        <v>0.64</v>
      </c>
      <c r="D79" s="8">
        <f t="shared" si="9"/>
        <v>0.25</v>
      </c>
      <c r="E79" s="8">
        <f t="shared" si="10"/>
        <v>-6.2867867867868354E-2</v>
      </c>
      <c r="F79" s="8">
        <f t="shared" si="11"/>
        <v>6.5330330330330311E-2</v>
      </c>
      <c r="G79" s="8">
        <f t="shared" si="12"/>
        <v>-4.1071785749713981E-3</v>
      </c>
      <c r="H79" s="8">
        <f t="shared" si="13"/>
        <v>3.9523688102517541E-3</v>
      </c>
      <c r="I79" s="8">
        <f t="shared" si="14"/>
        <v>4.2680520610700766E-3</v>
      </c>
      <c r="J79" s="8">
        <f t="shared" si="15"/>
        <v>0.14000000000000001</v>
      </c>
      <c r="K79" s="8">
        <f t="shared" si="16"/>
        <v>1.9600000000000003E-2</v>
      </c>
      <c r="L79" s="8">
        <f t="shared" si="17"/>
        <v>0.14000000000000001</v>
      </c>
      <c r="O79" s="8"/>
      <c r="P79" s="8"/>
    </row>
    <row r="80" spans="1:16" x14ac:dyDescent="0.25">
      <c r="A80" s="28">
        <v>43619.510416666664</v>
      </c>
      <c r="B80">
        <v>0.47</v>
      </c>
      <c r="C80">
        <v>0.57999999999999996</v>
      </c>
      <c r="D80" s="8">
        <f t="shared" si="9"/>
        <v>0.22089999999999999</v>
      </c>
      <c r="E80" s="8">
        <f t="shared" si="10"/>
        <v>-9.2867867867868381E-2</v>
      </c>
      <c r="F80" s="8">
        <f t="shared" si="11"/>
        <v>5.3303303303302574E-3</v>
      </c>
      <c r="G80" s="8">
        <f t="shared" si="12"/>
        <v>-4.9501641280920157E-4</v>
      </c>
      <c r="H80" s="8">
        <f t="shared" si="13"/>
        <v>8.6244408823238604E-3</v>
      </c>
      <c r="I80" s="8">
        <f t="shared" si="14"/>
        <v>2.8412421430438671E-5</v>
      </c>
      <c r="J80" s="8">
        <f t="shared" si="15"/>
        <v>0.10999999999999999</v>
      </c>
      <c r="K80" s="8">
        <f t="shared" si="16"/>
        <v>1.2099999999999998E-2</v>
      </c>
      <c r="L80" s="8">
        <f t="shared" si="17"/>
        <v>0.10999999999999999</v>
      </c>
      <c r="O80" s="8"/>
      <c r="P80" s="8"/>
    </row>
    <row r="81" spans="1:16" x14ac:dyDescent="0.25">
      <c r="A81" s="28">
        <v>43619.520833333336</v>
      </c>
      <c r="B81">
        <v>0.41</v>
      </c>
      <c r="C81">
        <v>0.51</v>
      </c>
      <c r="D81" s="8">
        <f t="shared" si="9"/>
        <v>0.16809999999999997</v>
      </c>
      <c r="E81" s="8">
        <f t="shared" si="10"/>
        <v>-0.15286786786786838</v>
      </c>
      <c r="F81" s="8">
        <f t="shared" si="11"/>
        <v>-6.4669669669669694E-2</v>
      </c>
      <c r="G81" s="8">
        <f t="shared" si="12"/>
        <v>9.8859145181217616E-3</v>
      </c>
      <c r="H81" s="8">
        <f t="shared" si="13"/>
        <v>2.3368585026468065E-2</v>
      </c>
      <c r="I81" s="8">
        <f t="shared" si="14"/>
        <v>4.1821661751841963E-3</v>
      </c>
      <c r="J81" s="8">
        <f t="shared" si="15"/>
        <v>0.10000000000000003</v>
      </c>
      <c r="K81" s="8">
        <f t="shared" si="16"/>
        <v>1.0000000000000007E-2</v>
      </c>
      <c r="L81" s="8">
        <f t="shared" si="17"/>
        <v>0.10000000000000003</v>
      </c>
      <c r="O81" s="8"/>
      <c r="P81" s="8"/>
    </row>
    <row r="82" spans="1:16" x14ac:dyDescent="0.25">
      <c r="A82" s="28">
        <v>43619.53125</v>
      </c>
      <c r="B82">
        <v>0.33</v>
      </c>
      <c r="C82">
        <v>0.45</v>
      </c>
      <c r="D82" s="8">
        <f t="shared" si="9"/>
        <v>0.10890000000000001</v>
      </c>
      <c r="E82" s="8">
        <f t="shared" si="10"/>
        <v>-0.23286786786786834</v>
      </c>
      <c r="F82" s="8">
        <f t="shared" si="11"/>
        <v>-0.12466966966966969</v>
      </c>
      <c r="G82" s="8">
        <f t="shared" si="12"/>
        <v>2.9031560163767435E-2</v>
      </c>
      <c r="H82" s="8">
        <f t="shared" si="13"/>
        <v>5.4227443885326986E-2</v>
      </c>
      <c r="I82" s="8">
        <f t="shared" si="14"/>
        <v>1.5542526535544559E-2</v>
      </c>
      <c r="J82" s="8">
        <f t="shared" si="15"/>
        <v>0.12</v>
      </c>
      <c r="K82" s="8">
        <f t="shared" si="16"/>
        <v>1.44E-2</v>
      </c>
      <c r="L82" s="8">
        <f t="shared" si="17"/>
        <v>0.12</v>
      </c>
      <c r="O82" s="8"/>
      <c r="P82" s="8"/>
    </row>
    <row r="83" spans="1:16" x14ac:dyDescent="0.25">
      <c r="A83" s="28">
        <v>43619.541666666664</v>
      </c>
      <c r="B83">
        <v>0.28000000000000003</v>
      </c>
      <c r="C83">
        <v>0.39</v>
      </c>
      <c r="D83" s="8">
        <f t="shared" si="9"/>
        <v>7.8400000000000011E-2</v>
      </c>
      <c r="E83" s="8">
        <f t="shared" si="10"/>
        <v>-0.28286786786786833</v>
      </c>
      <c r="F83" s="8">
        <f t="shared" si="11"/>
        <v>-0.18466966966966969</v>
      </c>
      <c r="G83" s="8">
        <f t="shared" si="12"/>
        <v>5.2237115719323018E-2</v>
      </c>
      <c r="H83" s="8">
        <f t="shared" si="13"/>
        <v>8.0014230672113815E-2</v>
      </c>
      <c r="I83" s="8">
        <f t="shared" si="14"/>
        <v>3.4102886895904919E-2</v>
      </c>
      <c r="J83" s="8">
        <f t="shared" si="15"/>
        <v>0.10999999999999999</v>
      </c>
      <c r="K83" s="8">
        <f t="shared" si="16"/>
        <v>1.2099999999999998E-2</v>
      </c>
      <c r="L83" s="8">
        <f t="shared" si="17"/>
        <v>0.10999999999999999</v>
      </c>
      <c r="O83" s="8"/>
      <c r="P83" s="8"/>
    </row>
    <row r="84" spans="1:16" x14ac:dyDescent="0.25">
      <c r="A84" s="28">
        <v>43619.552083333336</v>
      </c>
      <c r="B84">
        <v>0.21</v>
      </c>
      <c r="C84">
        <v>0.33</v>
      </c>
      <c r="D84" s="8">
        <f t="shared" si="9"/>
        <v>4.4099999999999993E-2</v>
      </c>
      <c r="E84" s="8">
        <f t="shared" si="10"/>
        <v>-0.35286786786786839</v>
      </c>
      <c r="F84" s="8">
        <f t="shared" si="11"/>
        <v>-0.24466966966966969</v>
      </c>
      <c r="G84" s="8">
        <f t="shared" si="12"/>
        <v>8.6336064668272011E-2</v>
      </c>
      <c r="H84" s="8">
        <f t="shared" si="13"/>
        <v>0.12451573217361543</v>
      </c>
      <c r="I84" s="8">
        <f t="shared" si="14"/>
        <v>5.9863247256265281E-2</v>
      </c>
      <c r="J84" s="8">
        <f t="shared" si="15"/>
        <v>0.12000000000000002</v>
      </c>
      <c r="K84" s="8">
        <f t="shared" si="16"/>
        <v>1.4400000000000005E-2</v>
      </c>
      <c r="L84" s="8">
        <f t="shared" si="17"/>
        <v>0.12000000000000002</v>
      </c>
      <c r="O84" s="8"/>
      <c r="P84" s="8"/>
    </row>
    <row r="85" spans="1:16" x14ac:dyDescent="0.25">
      <c r="A85" s="28">
        <v>43619.5625</v>
      </c>
      <c r="B85">
        <v>0.17</v>
      </c>
      <c r="C85">
        <v>0.27</v>
      </c>
      <c r="D85" s="8">
        <f t="shared" si="9"/>
        <v>2.8900000000000006E-2</v>
      </c>
      <c r="E85" s="8">
        <f t="shared" si="10"/>
        <v>-0.39286786786786831</v>
      </c>
      <c r="F85" s="8">
        <f t="shared" si="11"/>
        <v>-0.30466966966966968</v>
      </c>
      <c r="G85" s="8">
        <f t="shared" si="12"/>
        <v>0.11969492352713088</v>
      </c>
      <c r="H85" s="8">
        <f t="shared" si="13"/>
        <v>0.15434516160304484</v>
      </c>
      <c r="I85" s="8">
        <f t="shared" si="14"/>
        <v>9.2823607616625642E-2</v>
      </c>
      <c r="J85" s="8">
        <f t="shared" si="15"/>
        <v>0.1</v>
      </c>
      <c r="K85" s="8">
        <f t="shared" si="16"/>
        <v>1.0000000000000002E-2</v>
      </c>
      <c r="L85" s="8">
        <f t="shared" si="17"/>
        <v>0.1</v>
      </c>
      <c r="O85" s="8"/>
      <c r="P85" s="8"/>
    </row>
    <row r="86" spans="1:16" x14ac:dyDescent="0.25">
      <c r="A86" s="28">
        <v>43619.572916666664</v>
      </c>
      <c r="B86">
        <v>0.13</v>
      </c>
      <c r="C86">
        <v>0.21</v>
      </c>
      <c r="D86" s="8">
        <f t="shared" si="9"/>
        <v>1.6900000000000002E-2</v>
      </c>
      <c r="E86" s="8">
        <f t="shared" si="10"/>
        <v>-0.43286786786786835</v>
      </c>
      <c r="F86" s="8">
        <f t="shared" si="11"/>
        <v>-0.36466966966966974</v>
      </c>
      <c r="G86" s="8">
        <f t="shared" si="12"/>
        <v>0.15785378238598979</v>
      </c>
      <c r="H86" s="8">
        <f t="shared" si="13"/>
        <v>0.18737459103247434</v>
      </c>
      <c r="I86" s="8">
        <f t="shared" si="14"/>
        <v>0.13298396797698606</v>
      </c>
      <c r="J86" s="8">
        <f t="shared" si="15"/>
        <v>7.9999999999999988E-2</v>
      </c>
      <c r="K86" s="8">
        <f t="shared" si="16"/>
        <v>6.3999999999999977E-3</v>
      </c>
      <c r="L86" s="8">
        <f t="shared" si="17"/>
        <v>7.9999999999999988E-2</v>
      </c>
      <c r="O86" s="8"/>
      <c r="P86" s="8"/>
    </row>
    <row r="87" spans="1:16" x14ac:dyDescent="0.25">
      <c r="A87" s="28">
        <v>43619.583333333336</v>
      </c>
      <c r="B87">
        <v>0.03</v>
      </c>
      <c r="C87">
        <v>0.16</v>
      </c>
      <c r="D87" s="8">
        <f t="shared" si="9"/>
        <v>8.9999999999999998E-4</v>
      </c>
      <c r="E87" s="8">
        <f t="shared" si="10"/>
        <v>-0.53286786786786833</v>
      </c>
      <c r="F87" s="8">
        <f t="shared" si="11"/>
        <v>-0.41466966966966967</v>
      </c>
      <c r="G87" s="8">
        <f t="shared" si="12"/>
        <v>0.22096414274635015</v>
      </c>
      <c r="H87" s="8">
        <f t="shared" si="13"/>
        <v>0.28394816460604799</v>
      </c>
      <c r="I87" s="8">
        <f t="shared" si="14"/>
        <v>0.17195093494395297</v>
      </c>
      <c r="J87" s="8">
        <f t="shared" si="15"/>
        <v>0.13</v>
      </c>
      <c r="K87" s="8">
        <f t="shared" si="16"/>
        <v>1.6900000000000002E-2</v>
      </c>
      <c r="L87" s="8">
        <f t="shared" si="17"/>
        <v>0.13</v>
      </c>
      <c r="O87" s="8"/>
      <c r="P87" s="8"/>
    </row>
    <row r="88" spans="1:16" x14ac:dyDescent="0.25">
      <c r="A88" s="28">
        <v>43619.59375</v>
      </c>
      <c r="B88">
        <v>-0.03</v>
      </c>
      <c r="C88">
        <v>0.1</v>
      </c>
      <c r="D88" s="8">
        <f t="shared" si="9"/>
        <v>8.9999999999999998E-4</v>
      </c>
      <c r="E88" s="8">
        <f t="shared" si="10"/>
        <v>-0.59286786786786838</v>
      </c>
      <c r="F88" s="8">
        <f t="shared" si="11"/>
        <v>-0.47466966966966972</v>
      </c>
      <c r="G88" s="8">
        <f t="shared" si="12"/>
        <v>0.28141639499860249</v>
      </c>
      <c r="H88" s="8">
        <f t="shared" si="13"/>
        <v>0.35149230875019222</v>
      </c>
      <c r="I88" s="8">
        <f t="shared" si="14"/>
        <v>0.22531129530431337</v>
      </c>
      <c r="J88" s="8">
        <f t="shared" si="15"/>
        <v>0.13</v>
      </c>
      <c r="K88" s="8">
        <f t="shared" si="16"/>
        <v>1.6900000000000002E-2</v>
      </c>
      <c r="L88" s="8">
        <f t="shared" si="17"/>
        <v>0.13</v>
      </c>
      <c r="O88" s="8"/>
      <c r="P88" s="8"/>
    </row>
    <row r="89" spans="1:16" x14ac:dyDescent="0.25">
      <c r="A89" s="28">
        <v>43619.604166666664</v>
      </c>
      <c r="B89">
        <v>-0.08</v>
      </c>
      <c r="C89">
        <v>0.06</v>
      </c>
      <c r="D89" s="8">
        <f t="shared" si="9"/>
        <v>6.4000000000000003E-3</v>
      </c>
      <c r="E89" s="8">
        <f t="shared" si="10"/>
        <v>-0.64286786786786831</v>
      </c>
      <c r="F89" s="8">
        <f t="shared" si="11"/>
        <v>-0.51466966966966976</v>
      </c>
      <c r="G89" s="8">
        <f t="shared" si="12"/>
        <v>0.33086459319680067</v>
      </c>
      <c r="H89" s="8">
        <f t="shared" si="13"/>
        <v>0.413279095536979</v>
      </c>
      <c r="I89" s="8">
        <f t="shared" si="14"/>
        <v>0.26488486887788698</v>
      </c>
      <c r="J89" s="8">
        <f t="shared" si="15"/>
        <v>0.14000000000000001</v>
      </c>
      <c r="K89" s="8">
        <f t="shared" si="16"/>
        <v>1.9600000000000003E-2</v>
      </c>
      <c r="L89" s="8">
        <f t="shared" si="17"/>
        <v>0.14000000000000001</v>
      </c>
      <c r="O89" s="8"/>
      <c r="P89" s="8"/>
    </row>
    <row r="90" spans="1:16" x14ac:dyDescent="0.25">
      <c r="A90" s="28">
        <v>43619.614583333336</v>
      </c>
      <c r="B90">
        <v>-0.13</v>
      </c>
      <c r="C90">
        <v>0.01</v>
      </c>
      <c r="D90" s="8">
        <f t="shared" si="9"/>
        <v>1.6900000000000002E-2</v>
      </c>
      <c r="E90" s="8">
        <f t="shared" si="10"/>
        <v>-0.69286786786786836</v>
      </c>
      <c r="F90" s="8">
        <f t="shared" si="11"/>
        <v>-0.56466966966966969</v>
      </c>
      <c r="G90" s="8">
        <f t="shared" si="12"/>
        <v>0.3912414700736776</v>
      </c>
      <c r="H90" s="8">
        <f t="shared" si="13"/>
        <v>0.4800658823237659</v>
      </c>
      <c r="I90" s="8">
        <f t="shared" si="14"/>
        <v>0.31885183584485388</v>
      </c>
      <c r="J90" s="8">
        <f t="shared" si="15"/>
        <v>0.14000000000000001</v>
      </c>
      <c r="K90" s="8">
        <f t="shared" si="16"/>
        <v>1.9600000000000003E-2</v>
      </c>
      <c r="L90" s="8">
        <f t="shared" si="17"/>
        <v>0.14000000000000001</v>
      </c>
      <c r="O90" s="8"/>
      <c r="P90" s="8"/>
    </row>
    <row r="91" spans="1:16" x14ac:dyDescent="0.25">
      <c r="A91" s="28">
        <v>43619.625</v>
      </c>
      <c r="B91">
        <v>-0.17</v>
      </c>
      <c r="C91">
        <v>-0.03</v>
      </c>
      <c r="D91" s="8">
        <f t="shared" si="9"/>
        <v>2.8900000000000006E-2</v>
      </c>
      <c r="E91" s="8">
        <f t="shared" si="10"/>
        <v>-0.73286786786786839</v>
      </c>
      <c r="F91" s="8">
        <f t="shared" si="11"/>
        <v>-0.60466966966966973</v>
      </c>
      <c r="G91" s="8">
        <f t="shared" si="12"/>
        <v>0.44314297157517912</v>
      </c>
      <c r="H91" s="8">
        <f t="shared" si="13"/>
        <v>0.53709531175319536</v>
      </c>
      <c r="I91" s="8">
        <f t="shared" si="14"/>
        <v>0.36562540941842753</v>
      </c>
      <c r="J91" s="8">
        <f t="shared" si="15"/>
        <v>0.14000000000000001</v>
      </c>
      <c r="K91" s="8">
        <f t="shared" si="16"/>
        <v>1.9600000000000003E-2</v>
      </c>
      <c r="L91" s="8">
        <f t="shared" si="17"/>
        <v>0.14000000000000001</v>
      </c>
      <c r="O91" s="8"/>
      <c r="P91" s="8"/>
    </row>
    <row r="92" spans="1:16" x14ac:dyDescent="0.25">
      <c r="A92" s="28">
        <v>43619.635416666664</v>
      </c>
      <c r="B92">
        <v>-0.22</v>
      </c>
      <c r="C92">
        <v>-0.06</v>
      </c>
      <c r="D92" s="8">
        <f t="shared" si="9"/>
        <v>4.8399999999999999E-2</v>
      </c>
      <c r="E92" s="8">
        <f t="shared" si="10"/>
        <v>-0.78286786786786833</v>
      </c>
      <c r="F92" s="8">
        <f t="shared" si="11"/>
        <v>-0.63466966966966964</v>
      </c>
      <c r="G92" s="8">
        <f t="shared" si="12"/>
        <v>0.4968624910946986</v>
      </c>
      <c r="H92" s="8">
        <f t="shared" si="13"/>
        <v>0.6128820985399821</v>
      </c>
      <c r="I92" s="8">
        <f t="shared" si="14"/>
        <v>0.40280558959860757</v>
      </c>
      <c r="J92" s="8">
        <f t="shared" si="15"/>
        <v>0.16</v>
      </c>
      <c r="K92" s="8">
        <f t="shared" si="16"/>
        <v>2.5600000000000001E-2</v>
      </c>
      <c r="L92" s="8">
        <f t="shared" si="17"/>
        <v>0.16</v>
      </c>
      <c r="O92" s="8"/>
      <c r="P92" s="8"/>
    </row>
    <row r="93" spans="1:16" x14ac:dyDescent="0.25">
      <c r="A93" s="28">
        <v>43619.645833333336</v>
      </c>
      <c r="B93">
        <v>-0.25</v>
      </c>
      <c r="C93">
        <v>-0.09</v>
      </c>
      <c r="D93" s="8">
        <f t="shared" si="9"/>
        <v>6.25E-2</v>
      </c>
      <c r="E93" s="8">
        <f t="shared" si="10"/>
        <v>-0.81286786786786835</v>
      </c>
      <c r="F93" s="8">
        <f t="shared" si="11"/>
        <v>-0.66466966966966967</v>
      </c>
      <c r="G93" s="8">
        <f t="shared" si="12"/>
        <v>0.54028861722082477</v>
      </c>
      <c r="H93" s="8">
        <f t="shared" si="13"/>
        <v>0.66075417061205433</v>
      </c>
      <c r="I93" s="8">
        <f t="shared" si="14"/>
        <v>0.44178576977878781</v>
      </c>
      <c r="J93" s="8">
        <f t="shared" si="15"/>
        <v>0.16</v>
      </c>
      <c r="K93" s="8">
        <f t="shared" si="16"/>
        <v>2.5600000000000001E-2</v>
      </c>
      <c r="L93" s="8">
        <f t="shared" si="17"/>
        <v>0.16</v>
      </c>
      <c r="O93" s="8"/>
      <c r="P93" s="8"/>
    </row>
    <row r="94" spans="1:16" x14ac:dyDescent="0.25">
      <c r="A94" s="28">
        <v>43619.65625</v>
      </c>
      <c r="B94">
        <v>-0.28999999999999998</v>
      </c>
      <c r="C94">
        <v>-0.11</v>
      </c>
      <c r="D94" s="8">
        <f t="shared" si="9"/>
        <v>8.4099999999999994E-2</v>
      </c>
      <c r="E94" s="8">
        <f t="shared" si="10"/>
        <v>-0.85286786786786828</v>
      </c>
      <c r="F94" s="8">
        <f t="shared" si="11"/>
        <v>-0.68466966966966969</v>
      </c>
      <c r="G94" s="8">
        <f t="shared" si="12"/>
        <v>0.58393276136496886</v>
      </c>
      <c r="H94" s="8">
        <f t="shared" si="13"/>
        <v>0.72738360004148361</v>
      </c>
      <c r="I94" s="8">
        <f t="shared" si="14"/>
        <v>0.46877255656557459</v>
      </c>
      <c r="J94" s="8">
        <f t="shared" si="15"/>
        <v>0.18</v>
      </c>
      <c r="K94" s="8">
        <f t="shared" si="16"/>
        <v>3.2399999999999998E-2</v>
      </c>
      <c r="L94" s="8">
        <f t="shared" si="17"/>
        <v>0.18</v>
      </c>
      <c r="O94" s="8"/>
      <c r="P94" s="8"/>
    </row>
    <row r="95" spans="1:16" x14ac:dyDescent="0.25">
      <c r="A95" s="28">
        <v>43619.666666666664</v>
      </c>
      <c r="B95">
        <v>-0.32</v>
      </c>
      <c r="C95">
        <v>-0.13</v>
      </c>
      <c r="D95" s="8">
        <f t="shared" si="9"/>
        <v>0.1024</v>
      </c>
      <c r="E95" s="8">
        <f t="shared" si="10"/>
        <v>-0.88286786786786831</v>
      </c>
      <c r="F95" s="8">
        <f t="shared" si="11"/>
        <v>-0.70466966966966971</v>
      </c>
      <c r="G95" s="8">
        <f t="shared" si="12"/>
        <v>0.62213020881241632</v>
      </c>
      <c r="H95" s="8">
        <f t="shared" si="13"/>
        <v>0.77945567211355582</v>
      </c>
      <c r="I95" s="8">
        <f t="shared" si="14"/>
        <v>0.4965593433523614</v>
      </c>
      <c r="J95" s="8">
        <f t="shared" si="15"/>
        <v>0.19</v>
      </c>
      <c r="K95" s="8">
        <f t="shared" si="16"/>
        <v>3.61E-2</v>
      </c>
      <c r="L95" s="8">
        <f t="shared" si="17"/>
        <v>0.19</v>
      </c>
      <c r="O95" s="8"/>
      <c r="P95" s="8"/>
    </row>
    <row r="96" spans="1:16" x14ac:dyDescent="0.25">
      <c r="A96" s="28">
        <v>43619.677083333336</v>
      </c>
      <c r="B96">
        <v>-0.33</v>
      </c>
      <c r="C96">
        <v>-0.14000000000000001</v>
      </c>
      <c r="D96" s="8">
        <f t="shared" si="9"/>
        <v>0.10890000000000001</v>
      </c>
      <c r="E96" s="8">
        <f t="shared" si="10"/>
        <v>-0.89286786786786831</v>
      </c>
      <c r="F96" s="8">
        <f t="shared" si="11"/>
        <v>-0.71466966966966972</v>
      </c>
      <c r="G96" s="8">
        <f t="shared" si="12"/>
        <v>0.63810558418779173</v>
      </c>
      <c r="H96" s="8">
        <f t="shared" si="13"/>
        <v>0.7972130294709131</v>
      </c>
      <c r="I96" s="8">
        <f t="shared" si="14"/>
        <v>0.51075273674575483</v>
      </c>
      <c r="J96" s="8">
        <f t="shared" si="15"/>
        <v>0.19</v>
      </c>
      <c r="K96" s="8">
        <f t="shared" si="16"/>
        <v>3.61E-2</v>
      </c>
      <c r="L96" s="8">
        <f t="shared" si="17"/>
        <v>0.19</v>
      </c>
      <c r="O96" s="8"/>
      <c r="P96" s="8"/>
    </row>
    <row r="97" spans="1:16" x14ac:dyDescent="0.25">
      <c r="A97" s="28">
        <v>43619.6875</v>
      </c>
      <c r="B97">
        <v>-0.35</v>
      </c>
      <c r="C97">
        <v>-0.14000000000000001</v>
      </c>
      <c r="D97" s="8">
        <f t="shared" si="9"/>
        <v>0.12249999999999998</v>
      </c>
      <c r="E97" s="8">
        <f t="shared" si="10"/>
        <v>-0.91286786786786833</v>
      </c>
      <c r="F97" s="8">
        <f t="shared" si="11"/>
        <v>-0.71466966966966972</v>
      </c>
      <c r="G97" s="8">
        <f t="shared" si="12"/>
        <v>0.65239897758118515</v>
      </c>
      <c r="H97" s="8">
        <f t="shared" si="13"/>
        <v>0.83332774418562794</v>
      </c>
      <c r="I97" s="8">
        <f t="shared" si="14"/>
        <v>0.51075273674575483</v>
      </c>
      <c r="J97" s="8">
        <f t="shared" si="15"/>
        <v>0.20999999999999996</v>
      </c>
      <c r="K97" s="8">
        <f t="shared" si="16"/>
        <v>4.4099999999999986E-2</v>
      </c>
      <c r="L97" s="8">
        <f t="shared" si="17"/>
        <v>0.20999999999999996</v>
      </c>
      <c r="O97" s="8"/>
      <c r="P97" s="8"/>
    </row>
    <row r="98" spans="1:16" x14ac:dyDescent="0.25">
      <c r="A98" s="28">
        <v>43619.697916666664</v>
      </c>
      <c r="B98">
        <v>-0.36</v>
      </c>
      <c r="C98">
        <v>-0.14000000000000001</v>
      </c>
      <c r="D98" s="8">
        <f t="shared" si="9"/>
        <v>0.12959999999999999</v>
      </c>
      <c r="E98" s="8">
        <f t="shared" si="10"/>
        <v>-0.92286786786786834</v>
      </c>
      <c r="F98" s="8">
        <f t="shared" si="11"/>
        <v>-0.71466966966966972</v>
      </c>
      <c r="G98" s="8">
        <f t="shared" si="12"/>
        <v>0.65954567427788191</v>
      </c>
      <c r="H98" s="8">
        <f t="shared" si="13"/>
        <v>0.85168510154298527</v>
      </c>
      <c r="I98" s="8">
        <f t="shared" si="14"/>
        <v>0.51075273674575483</v>
      </c>
      <c r="J98" s="8">
        <f t="shared" si="15"/>
        <v>0.21999999999999997</v>
      </c>
      <c r="K98" s="8">
        <f t="shared" si="16"/>
        <v>4.8399999999999992E-2</v>
      </c>
      <c r="L98" s="8">
        <f t="shared" si="17"/>
        <v>0.21999999999999997</v>
      </c>
      <c r="O98" s="8"/>
      <c r="P98" s="8"/>
    </row>
    <row r="99" spans="1:16" x14ac:dyDescent="0.25">
      <c r="A99" s="28">
        <v>43619.708333333336</v>
      </c>
      <c r="B99">
        <v>-0.35</v>
      </c>
      <c r="C99">
        <v>-0.14000000000000001</v>
      </c>
      <c r="D99" s="8">
        <f t="shared" si="9"/>
        <v>0.12249999999999998</v>
      </c>
      <c r="E99" s="8">
        <f t="shared" si="10"/>
        <v>-0.91286786786786833</v>
      </c>
      <c r="F99" s="8">
        <f t="shared" si="11"/>
        <v>-0.71466966966966972</v>
      </c>
      <c r="G99" s="8">
        <f t="shared" si="12"/>
        <v>0.65239897758118515</v>
      </c>
      <c r="H99" s="8">
        <f t="shared" si="13"/>
        <v>0.83332774418562794</v>
      </c>
      <c r="I99" s="8">
        <f t="shared" si="14"/>
        <v>0.51075273674575483</v>
      </c>
      <c r="J99" s="8">
        <f t="shared" si="15"/>
        <v>0.20999999999999996</v>
      </c>
      <c r="K99" s="8">
        <f t="shared" si="16"/>
        <v>4.4099999999999986E-2</v>
      </c>
      <c r="L99" s="8">
        <f t="shared" si="17"/>
        <v>0.20999999999999996</v>
      </c>
      <c r="O99" s="8"/>
      <c r="P99" s="8"/>
    </row>
    <row r="100" spans="1:16" x14ac:dyDescent="0.25">
      <c r="A100" s="28">
        <v>43619.71875</v>
      </c>
      <c r="B100">
        <v>-0.33</v>
      </c>
      <c r="C100">
        <v>-0.13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-0.70466966966966971</v>
      </c>
      <c r="G100" s="8">
        <f t="shared" si="12"/>
        <v>0.62917690550911309</v>
      </c>
      <c r="H100" s="8">
        <f t="shared" si="13"/>
        <v>0.7972130294709131</v>
      </c>
      <c r="I100" s="8">
        <f t="shared" si="14"/>
        <v>0.4965593433523614</v>
      </c>
      <c r="J100" s="8">
        <f t="shared" si="15"/>
        <v>0.2</v>
      </c>
      <c r="K100" s="8">
        <f t="shared" si="16"/>
        <v>4.0000000000000008E-2</v>
      </c>
      <c r="L100" s="8">
        <f t="shared" si="17"/>
        <v>0.2</v>
      </c>
      <c r="O100" s="8"/>
      <c r="P100" s="8"/>
    </row>
    <row r="101" spans="1:16" x14ac:dyDescent="0.25">
      <c r="A101" s="28">
        <v>43619.729166666664</v>
      </c>
      <c r="B101">
        <v>-0.33</v>
      </c>
      <c r="C101">
        <v>-0.11</v>
      </c>
      <c r="D101" s="8">
        <f t="shared" si="9"/>
        <v>0.10890000000000001</v>
      </c>
      <c r="E101" s="8">
        <f t="shared" si="10"/>
        <v>-0.89286786786786831</v>
      </c>
      <c r="F101" s="8">
        <f t="shared" si="11"/>
        <v>-0.68466966966966969</v>
      </c>
      <c r="G101" s="8">
        <f t="shared" si="12"/>
        <v>0.61131954815175571</v>
      </c>
      <c r="H101" s="8">
        <f t="shared" si="13"/>
        <v>0.7972130294709131</v>
      </c>
      <c r="I101" s="8">
        <f t="shared" si="14"/>
        <v>0.46877255656557459</v>
      </c>
      <c r="J101" s="8">
        <f t="shared" si="15"/>
        <v>0.22000000000000003</v>
      </c>
      <c r="K101" s="8">
        <f t="shared" si="16"/>
        <v>4.8400000000000012E-2</v>
      </c>
      <c r="L101" s="8">
        <f t="shared" si="17"/>
        <v>0.22000000000000003</v>
      </c>
      <c r="O101" s="8"/>
      <c r="P101" s="8"/>
    </row>
    <row r="102" spans="1:16" x14ac:dyDescent="0.25">
      <c r="A102" s="28">
        <v>43619.739583333336</v>
      </c>
      <c r="B102">
        <v>-0.32</v>
      </c>
      <c r="C102">
        <v>-0.09</v>
      </c>
      <c r="D102" s="8">
        <f t="shared" si="9"/>
        <v>0.1024</v>
      </c>
      <c r="E102" s="8">
        <f t="shared" si="10"/>
        <v>-0.88286786786786831</v>
      </c>
      <c r="F102" s="8">
        <f t="shared" si="11"/>
        <v>-0.66466966966966967</v>
      </c>
      <c r="G102" s="8">
        <f t="shared" si="12"/>
        <v>0.58681549409770162</v>
      </c>
      <c r="H102" s="8">
        <f t="shared" si="13"/>
        <v>0.77945567211355582</v>
      </c>
      <c r="I102" s="8">
        <f t="shared" si="14"/>
        <v>0.44178576977878781</v>
      </c>
      <c r="J102" s="8">
        <f t="shared" si="15"/>
        <v>0.23</v>
      </c>
      <c r="K102" s="8">
        <f t="shared" si="16"/>
        <v>5.2900000000000003E-2</v>
      </c>
      <c r="L102" s="8">
        <f t="shared" si="17"/>
        <v>0.23</v>
      </c>
      <c r="O102" s="8"/>
      <c r="P102" s="8"/>
    </row>
    <row r="103" spans="1:16" x14ac:dyDescent="0.25">
      <c r="A103" s="28">
        <v>43619.75</v>
      </c>
      <c r="B103">
        <v>-0.28999999999999998</v>
      </c>
      <c r="C103">
        <v>-0.06</v>
      </c>
      <c r="D103" s="8">
        <f t="shared" si="9"/>
        <v>8.4099999999999994E-2</v>
      </c>
      <c r="E103" s="8">
        <f t="shared" si="10"/>
        <v>-0.85286786786786828</v>
      </c>
      <c r="F103" s="8">
        <f t="shared" si="11"/>
        <v>-0.63466966966966964</v>
      </c>
      <c r="G103" s="8">
        <f t="shared" si="12"/>
        <v>0.54128936797157545</v>
      </c>
      <c r="H103" s="8">
        <f t="shared" si="13"/>
        <v>0.72738360004148361</v>
      </c>
      <c r="I103" s="8">
        <f t="shared" si="14"/>
        <v>0.40280558959860757</v>
      </c>
      <c r="J103" s="8">
        <f t="shared" si="15"/>
        <v>0.22999999999999998</v>
      </c>
      <c r="K103" s="8">
        <f t="shared" si="16"/>
        <v>5.2899999999999989E-2</v>
      </c>
      <c r="L103" s="8">
        <f t="shared" si="17"/>
        <v>0.22999999999999998</v>
      </c>
      <c r="O103" s="8"/>
      <c r="P103" s="8"/>
    </row>
    <row r="104" spans="1:16" x14ac:dyDescent="0.25">
      <c r="A104" s="28">
        <v>43619.760416666664</v>
      </c>
      <c r="B104">
        <v>-0.3</v>
      </c>
      <c r="C104">
        <v>-0.04</v>
      </c>
      <c r="D104" s="8">
        <f t="shared" si="9"/>
        <v>0.09</v>
      </c>
      <c r="E104" s="8">
        <f t="shared" si="10"/>
        <v>-0.86286786786786829</v>
      </c>
      <c r="F104" s="8">
        <f t="shared" si="11"/>
        <v>-0.61466966966966974</v>
      </c>
      <c r="G104" s="8">
        <f t="shared" si="12"/>
        <v>0.53037870731091485</v>
      </c>
      <c r="H104" s="8">
        <f t="shared" si="13"/>
        <v>0.74454095739884096</v>
      </c>
      <c r="I104" s="8">
        <f t="shared" si="14"/>
        <v>0.3778188028118209</v>
      </c>
      <c r="J104" s="8">
        <f t="shared" si="15"/>
        <v>0.26</v>
      </c>
      <c r="K104" s="8">
        <f t="shared" si="16"/>
        <v>6.7600000000000007E-2</v>
      </c>
      <c r="L104" s="8">
        <f t="shared" si="17"/>
        <v>0.26</v>
      </c>
      <c r="O104" s="8"/>
      <c r="P104" s="8"/>
    </row>
    <row r="105" spans="1:16" x14ac:dyDescent="0.25">
      <c r="A105" s="28">
        <v>43619.770833333336</v>
      </c>
      <c r="B105">
        <v>-0.26</v>
      </c>
      <c r="C105">
        <v>0</v>
      </c>
      <c r="D105" s="8">
        <f t="shared" si="9"/>
        <v>6.7600000000000007E-2</v>
      </c>
      <c r="E105" s="8">
        <f t="shared" si="10"/>
        <v>-0.82286786786786836</v>
      </c>
      <c r="F105" s="8">
        <f t="shared" si="11"/>
        <v>-0.5746696696696697</v>
      </c>
      <c r="G105" s="8">
        <f t="shared" si="12"/>
        <v>0.47287720580941334</v>
      </c>
      <c r="H105" s="8">
        <f t="shared" si="13"/>
        <v>0.67711152796941165</v>
      </c>
      <c r="I105" s="8">
        <f t="shared" si="14"/>
        <v>0.33024522923824728</v>
      </c>
      <c r="J105" s="8">
        <f t="shared" si="15"/>
        <v>0.26</v>
      </c>
      <c r="K105" s="8">
        <f t="shared" si="16"/>
        <v>6.7600000000000007E-2</v>
      </c>
      <c r="L105" s="8">
        <f t="shared" si="17"/>
        <v>0.26</v>
      </c>
      <c r="O105" s="8"/>
      <c r="P105" s="8"/>
    </row>
    <row r="106" spans="1:16" x14ac:dyDescent="0.25">
      <c r="A106" s="28">
        <v>43619.78125</v>
      </c>
      <c r="B106">
        <v>-0.21</v>
      </c>
      <c r="C106">
        <v>0.03</v>
      </c>
      <c r="D106" s="8">
        <f t="shared" si="9"/>
        <v>4.4099999999999993E-2</v>
      </c>
      <c r="E106" s="8">
        <f t="shared" si="10"/>
        <v>-0.77286786786786832</v>
      </c>
      <c r="F106" s="8">
        <f t="shared" si="11"/>
        <v>-0.54466966966966968</v>
      </c>
      <c r="G106" s="8">
        <f t="shared" si="12"/>
        <v>0.42095768628989377</v>
      </c>
      <c r="H106" s="8">
        <f t="shared" si="13"/>
        <v>0.5973247411826248</v>
      </c>
      <c r="I106" s="8">
        <f t="shared" si="14"/>
        <v>0.29666504905806707</v>
      </c>
      <c r="J106" s="8">
        <f t="shared" si="15"/>
        <v>0.24</v>
      </c>
      <c r="K106" s="8">
        <f t="shared" si="16"/>
        <v>5.7599999999999998E-2</v>
      </c>
      <c r="L106" s="8">
        <f t="shared" si="17"/>
        <v>0.24</v>
      </c>
      <c r="O106" s="8"/>
      <c r="P106" s="8"/>
    </row>
    <row r="107" spans="1:16" x14ac:dyDescent="0.25">
      <c r="A107" s="28">
        <v>43619.791666666664</v>
      </c>
      <c r="B107">
        <v>-0.2</v>
      </c>
      <c r="C107">
        <v>7.0000000000000007E-2</v>
      </c>
      <c r="D107" s="8">
        <f t="shared" si="9"/>
        <v>4.0000000000000008E-2</v>
      </c>
      <c r="E107" s="8">
        <f t="shared" si="10"/>
        <v>-0.76286786786786842</v>
      </c>
      <c r="F107" s="8">
        <f t="shared" si="11"/>
        <v>-0.50466966966966975</v>
      </c>
      <c r="G107" s="8">
        <f t="shared" si="12"/>
        <v>0.38499627487848243</v>
      </c>
      <c r="H107" s="8">
        <f t="shared" si="13"/>
        <v>0.58196738382526758</v>
      </c>
      <c r="I107" s="8">
        <f t="shared" si="14"/>
        <v>0.25469147548449361</v>
      </c>
      <c r="J107" s="8">
        <f t="shared" si="15"/>
        <v>0.27</v>
      </c>
      <c r="K107" s="8">
        <f t="shared" si="16"/>
        <v>7.2900000000000006E-2</v>
      </c>
      <c r="L107" s="8">
        <f t="shared" si="17"/>
        <v>0.27</v>
      </c>
      <c r="O107" s="8"/>
      <c r="P107" s="8"/>
    </row>
    <row r="108" spans="1:16" x14ac:dyDescent="0.25">
      <c r="A108" s="28">
        <v>43619.802083333336</v>
      </c>
      <c r="B108">
        <v>-0.17</v>
      </c>
      <c r="C108">
        <v>0.11</v>
      </c>
      <c r="D108" s="8">
        <f t="shared" si="9"/>
        <v>2.8900000000000006E-2</v>
      </c>
      <c r="E108" s="8">
        <f t="shared" si="10"/>
        <v>-0.73286786786786839</v>
      </c>
      <c r="F108" s="8">
        <f t="shared" si="11"/>
        <v>-0.46466966966966972</v>
      </c>
      <c r="G108" s="8">
        <f t="shared" si="12"/>
        <v>0.34054147007367758</v>
      </c>
      <c r="H108" s="8">
        <f t="shared" si="13"/>
        <v>0.53709531175319536</v>
      </c>
      <c r="I108" s="8">
        <f t="shared" si="14"/>
        <v>0.21591790191091997</v>
      </c>
      <c r="J108" s="8">
        <f t="shared" si="15"/>
        <v>0.28000000000000003</v>
      </c>
      <c r="K108" s="8">
        <f t="shared" si="16"/>
        <v>7.8400000000000011E-2</v>
      </c>
      <c r="L108" s="8">
        <f t="shared" si="17"/>
        <v>0.28000000000000003</v>
      </c>
      <c r="O108" s="8"/>
      <c r="P108" s="8"/>
    </row>
    <row r="109" spans="1:16" x14ac:dyDescent="0.25">
      <c r="A109" s="28">
        <v>43619.8125</v>
      </c>
      <c r="B109">
        <v>-0.09</v>
      </c>
      <c r="C109">
        <v>0.15</v>
      </c>
      <c r="D109" s="8">
        <f t="shared" si="9"/>
        <v>8.0999999999999996E-3</v>
      </c>
      <c r="E109" s="8">
        <f t="shared" si="10"/>
        <v>-0.65286786786786832</v>
      </c>
      <c r="F109" s="8">
        <f t="shared" si="11"/>
        <v>-0.42466966966966968</v>
      </c>
      <c r="G109" s="8">
        <f t="shared" si="12"/>
        <v>0.27725318178538921</v>
      </c>
      <c r="H109" s="8">
        <f t="shared" si="13"/>
        <v>0.42623645289433637</v>
      </c>
      <c r="I109" s="8">
        <f t="shared" si="14"/>
        <v>0.18034432833734637</v>
      </c>
      <c r="J109" s="8">
        <f t="shared" si="15"/>
        <v>0.24</v>
      </c>
      <c r="K109" s="8">
        <f t="shared" si="16"/>
        <v>5.7599999999999998E-2</v>
      </c>
      <c r="L109" s="8">
        <f t="shared" si="17"/>
        <v>0.24</v>
      </c>
      <c r="O109" s="8"/>
      <c r="P109" s="8"/>
    </row>
    <row r="110" spans="1:16" x14ac:dyDescent="0.25">
      <c r="A110" s="28">
        <v>43619.822916666664</v>
      </c>
      <c r="B110">
        <v>-0.06</v>
      </c>
      <c r="C110">
        <v>0.19</v>
      </c>
      <c r="D110" s="8">
        <f t="shared" si="9"/>
        <v>3.5999999999999999E-3</v>
      </c>
      <c r="E110" s="8">
        <f t="shared" si="10"/>
        <v>-0.6228678678678683</v>
      </c>
      <c r="F110" s="8">
        <f t="shared" si="11"/>
        <v>-0.3846696696696697</v>
      </c>
      <c r="G110" s="8">
        <f t="shared" si="12"/>
        <v>0.23959837698058437</v>
      </c>
      <c r="H110" s="8">
        <f t="shared" si="13"/>
        <v>0.38796438082226425</v>
      </c>
      <c r="I110" s="8">
        <f t="shared" si="14"/>
        <v>0.1479707547637728</v>
      </c>
      <c r="J110" s="8">
        <f t="shared" si="15"/>
        <v>0.25</v>
      </c>
      <c r="K110" s="8">
        <f t="shared" si="16"/>
        <v>6.25E-2</v>
      </c>
      <c r="L110" s="8">
        <f t="shared" si="17"/>
        <v>0.25</v>
      </c>
      <c r="O110" s="8"/>
      <c r="P110" s="8"/>
    </row>
    <row r="111" spans="1:16" x14ac:dyDescent="0.25">
      <c r="A111" s="28">
        <v>43619.833333333336</v>
      </c>
      <c r="B111">
        <v>-0.04</v>
      </c>
      <c r="C111">
        <v>0.24</v>
      </c>
      <c r="D111" s="8">
        <f t="shared" si="9"/>
        <v>1.6000000000000001E-3</v>
      </c>
      <c r="E111" s="8">
        <f t="shared" si="10"/>
        <v>-0.60286786786786839</v>
      </c>
      <c r="F111" s="8">
        <f t="shared" si="11"/>
        <v>-0.33466966966966971</v>
      </c>
      <c r="G111" s="8">
        <f t="shared" si="12"/>
        <v>0.20176159019379761</v>
      </c>
      <c r="H111" s="8">
        <f t="shared" si="13"/>
        <v>0.36344966610754964</v>
      </c>
      <c r="I111" s="8">
        <f t="shared" si="14"/>
        <v>0.11200378779680584</v>
      </c>
      <c r="J111" s="8">
        <f t="shared" si="15"/>
        <v>0.27999999999999997</v>
      </c>
      <c r="K111" s="8">
        <f t="shared" si="16"/>
        <v>7.8399999999999984E-2</v>
      </c>
      <c r="L111" s="8">
        <f t="shared" si="17"/>
        <v>0.27999999999999997</v>
      </c>
      <c r="O111" s="8"/>
      <c r="P111" s="8"/>
    </row>
    <row r="112" spans="1:16" x14ac:dyDescent="0.25">
      <c r="A112" s="28">
        <v>43619.84375</v>
      </c>
      <c r="B112">
        <v>0.02</v>
      </c>
      <c r="C112">
        <v>0.28000000000000003</v>
      </c>
      <c r="D112" s="8">
        <f t="shared" si="9"/>
        <v>4.0000000000000002E-4</v>
      </c>
      <c r="E112" s="8">
        <f t="shared" si="10"/>
        <v>-0.54286786786786834</v>
      </c>
      <c r="F112" s="8">
        <f t="shared" si="11"/>
        <v>-0.29466966966966968</v>
      </c>
      <c r="G112" s="8">
        <f t="shared" si="12"/>
        <v>0.15996669529890264</v>
      </c>
      <c r="H112" s="8">
        <f t="shared" si="13"/>
        <v>0.29470552196340538</v>
      </c>
      <c r="I112" s="8">
        <f t="shared" si="14"/>
        <v>8.6830214223232241E-2</v>
      </c>
      <c r="J112" s="8">
        <f t="shared" si="15"/>
        <v>0.26</v>
      </c>
      <c r="K112" s="8">
        <f t="shared" si="16"/>
        <v>6.7600000000000007E-2</v>
      </c>
      <c r="L112" s="8">
        <f t="shared" si="17"/>
        <v>0.26</v>
      </c>
      <c r="O112" s="8"/>
      <c r="P112" s="8"/>
    </row>
    <row r="113" spans="1:16" x14ac:dyDescent="0.25">
      <c r="A113" s="28">
        <v>43619.854166666664</v>
      </c>
      <c r="B113">
        <v>7.0000000000000007E-2</v>
      </c>
      <c r="C113">
        <v>0.32</v>
      </c>
      <c r="D113" s="8">
        <f t="shared" si="9"/>
        <v>4.9000000000000007E-3</v>
      </c>
      <c r="E113" s="8">
        <f t="shared" si="10"/>
        <v>-0.49286786786786835</v>
      </c>
      <c r="F113" s="8">
        <f t="shared" si="11"/>
        <v>-0.2546696696696697</v>
      </c>
      <c r="G113" s="8">
        <f t="shared" si="12"/>
        <v>0.12551849710070445</v>
      </c>
      <c r="H113" s="8">
        <f t="shared" si="13"/>
        <v>0.24291873517661852</v>
      </c>
      <c r="I113" s="8">
        <f t="shared" si="14"/>
        <v>6.4856640649658681E-2</v>
      </c>
      <c r="J113" s="8">
        <f t="shared" si="15"/>
        <v>0.25</v>
      </c>
      <c r="K113" s="8">
        <f t="shared" si="16"/>
        <v>6.25E-2</v>
      </c>
      <c r="L113" s="8">
        <f t="shared" si="17"/>
        <v>0.25</v>
      </c>
      <c r="O113" s="8"/>
      <c r="P113" s="8"/>
    </row>
    <row r="114" spans="1:16" x14ac:dyDescent="0.25">
      <c r="A114" s="28">
        <v>43619.864583333336</v>
      </c>
      <c r="B114">
        <v>0.08</v>
      </c>
      <c r="C114">
        <v>0.36</v>
      </c>
      <c r="D114" s="8">
        <f t="shared" si="9"/>
        <v>6.4000000000000003E-3</v>
      </c>
      <c r="E114" s="8">
        <f t="shared" si="10"/>
        <v>-0.48286786786786834</v>
      </c>
      <c r="F114" s="8">
        <f t="shared" si="11"/>
        <v>-0.21466966966966972</v>
      </c>
      <c r="G114" s="8">
        <f t="shared" si="12"/>
        <v>0.10365708568929302</v>
      </c>
      <c r="H114" s="8">
        <f t="shared" si="13"/>
        <v>0.23316137781926116</v>
      </c>
      <c r="I114" s="8">
        <f t="shared" si="14"/>
        <v>4.6083067076085116E-2</v>
      </c>
      <c r="J114" s="8">
        <f t="shared" si="15"/>
        <v>0.27999999999999997</v>
      </c>
      <c r="K114" s="8">
        <f t="shared" si="16"/>
        <v>7.8399999999999984E-2</v>
      </c>
      <c r="L114" s="8">
        <f t="shared" si="17"/>
        <v>0.27999999999999997</v>
      </c>
      <c r="O114" s="8"/>
      <c r="P114" s="8"/>
    </row>
    <row r="115" spans="1:16" x14ac:dyDescent="0.25">
      <c r="A115" s="28">
        <v>43619.875</v>
      </c>
      <c r="B115">
        <v>0.13</v>
      </c>
      <c r="C115">
        <v>0.4</v>
      </c>
      <c r="D115" s="8">
        <f t="shared" si="9"/>
        <v>1.6900000000000002E-2</v>
      </c>
      <c r="E115" s="8">
        <f t="shared" si="10"/>
        <v>-0.43286786786786835</v>
      </c>
      <c r="F115" s="8">
        <f t="shared" si="11"/>
        <v>-0.17466966966966968</v>
      </c>
      <c r="G115" s="8">
        <f t="shared" si="12"/>
        <v>7.5608887491094789E-2</v>
      </c>
      <c r="H115" s="8">
        <f t="shared" si="13"/>
        <v>0.18737459103247434</v>
      </c>
      <c r="I115" s="8">
        <f t="shared" si="14"/>
        <v>3.0509493502511524E-2</v>
      </c>
      <c r="J115" s="8">
        <f t="shared" si="15"/>
        <v>0.27</v>
      </c>
      <c r="K115" s="8">
        <f t="shared" si="16"/>
        <v>7.2900000000000006E-2</v>
      </c>
      <c r="L115" s="8">
        <f t="shared" si="17"/>
        <v>0.27</v>
      </c>
      <c r="O115" s="8"/>
      <c r="P115" s="8"/>
    </row>
    <row r="116" spans="1:16" x14ac:dyDescent="0.25">
      <c r="A116" s="28">
        <v>43619.885416666664</v>
      </c>
      <c r="B116">
        <v>0.2</v>
      </c>
      <c r="C116">
        <v>0.43</v>
      </c>
      <c r="D116" s="8">
        <f t="shared" si="9"/>
        <v>4.0000000000000008E-2</v>
      </c>
      <c r="E116" s="8">
        <f t="shared" si="10"/>
        <v>-0.36286786786786834</v>
      </c>
      <c r="F116" s="8">
        <f t="shared" si="11"/>
        <v>-0.14466966966966971</v>
      </c>
      <c r="G116" s="8">
        <f t="shared" si="12"/>
        <v>5.2495974578181871E-2</v>
      </c>
      <c r="H116" s="8">
        <f t="shared" si="13"/>
        <v>0.13167308953097276</v>
      </c>
      <c r="I116" s="8">
        <f t="shared" si="14"/>
        <v>2.0929313322331351E-2</v>
      </c>
      <c r="J116" s="8">
        <f t="shared" si="15"/>
        <v>0.22999999999999998</v>
      </c>
      <c r="K116" s="8">
        <f t="shared" si="16"/>
        <v>5.2899999999999989E-2</v>
      </c>
      <c r="L116" s="8">
        <f t="shared" si="17"/>
        <v>0.22999999999999998</v>
      </c>
      <c r="O116" s="8"/>
      <c r="P116" s="8"/>
    </row>
    <row r="117" spans="1:16" x14ac:dyDescent="0.25">
      <c r="A117" s="28">
        <v>43619.895833333336</v>
      </c>
      <c r="B117">
        <v>0.23</v>
      </c>
      <c r="C117">
        <v>0.47</v>
      </c>
      <c r="D117" s="8">
        <f t="shared" si="9"/>
        <v>5.2900000000000003E-2</v>
      </c>
      <c r="E117" s="8">
        <f t="shared" si="10"/>
        <v>-0.33286786786786837</v>
      </c>
      <c r="F117" s="8">
        <f t="shared" si="11"/>
        <v>-0.10466966966966973</v>
      </c>
      <c r="G117" s="8">
        <f t="shared" si="12"/>
        <v>3.4841169773377055E-2</v>
      </c>
      <c r="H117" s="8">
        <f t="shared" si="13"/>
        <v>0.11080101745890068</v>
      </c>
      <c r="I117" s="8">
        <f t="shared" si="14"/>
        <v>1.0955739748757779E-2</v>
      </c>
      <c r="J117" s="8">
        <f t="shared" si="15"/>
        <v>0.23999999999999996</v>
      </c>
      <c r="K117" s="8">
        <f t="shared" si="16"/>
        <v>5.7599999999999985E-2</v>
      </c>
      <c r="L117" s="8">
        <f t="shared" si="17"/>
        <v>0.23999999999999996</v>
      </c>
      <c r="O117" s="8"/>
      <c r="P117" s="8"/>
    </row>
    <row r="118" spans="1:16" x14ac:dyDescent="0.25">
      <c r="A118" s="28">
        <v>43619.90625</v>
      </c>
      <c r="B118">
        <v>0.27</v>
      </c>
      <c r="C118">
        <v>0.5</v>
      </c>
      <c r="D118" s="8">
        <f t="shared" si="9"/>
        <v>7.2900000000000006E-2</v>
      </c>
      <c r="E118" s="8">
        <f t="shared" si="10"/>
        <v>-0.29286786786786834</v>
      </c>
      <c r="F118" s="8">
        <f t="shared" si="11"/>
        <v>-7.4669669669669703E-2</v>
      </c>
      <c r="G118" s="8">
        <f t="shared" si="12"/>
        <v>2.1868346950554202E-2</v>
      </c>
      <c r="H118" s="8">
        <f t="shared" si="13"/>
        <v>8.5771588029471185E-2</v>
      </c>
      <c r="I118" s="8">
        <f t="shared" si="14"/>
        <v>5.5755595685775912E-3</v>
      </c>
      <c r="J118" s="8">
        <f t="shared" si="15"/>
        <v>0.22999999999999998</v>
      </c>
      <c r="K118" s="8">
        <f t="shared" si="16"/>
        <v>5.2899999999999989E-2</v>
      </c>
      <c r="L118" s="8">
        <f t="shared" si="17"/>
        <v>0.22999999999999998</v>
      </c>
      <c r="O118" s="8"/>
      <c r="P118" s="8"/>
    </row>
    <row r="119" spans="1:16" x14ac:dyDescent="0.25">
      <c r="A119" s="28">
        <v>43619.916666666664</v>
      </c>
      <c r="B119">
        <v>0.3</v>
      </c>
      <c r="C119">
        <v>0.53</v>
      </c>
      <c r="D119" s="8">
        <f t="shared" si="9"/>
        <v>0.09</v>
      </c>
      <c r="E119" s="8">
        <f t="shared" si="10"/>
        <v>-0.26286786786786837</v>
      </c>
      <c r="F119" s="8">
        <f t="shared" si="11"/>
        <v>-4.4669669669669676E-2</v>
      </c>
      <c r="G119" s="8">
        <f t="shared" si="12"/>
        <v>1.1742220824428055E-2</v>
      </c>
      <c r="H119" s="8">
        <f t="shared" si="13"/>
        <v>6.9099515957399105E-2</v>
      </c>
      <c r="I119" s="8">
        <f t="shared" si="14"/>
        <v>1.9953793883974069E-3</v>
      </c>
      <c r="J119" s="8">
        <f t="shared" si="15"/>
        <v>0.23000000000000004</v>
      </c>
      <c r="K119" s="8">
        <f t="shared" si="16"/>
        <v>5.2900000000000016E-2</v>
      </c>
      <c r="L119" s="8">
        <f t="shared" si="17"/>
        <v>0.23000000000000004</v>
      </c>
      <c r="O119" s="8"/>
      <c r="P119" s="8"/>
    </row>
    <row r="120" spans="1:16" x14ac:dyDescent="0.25">
      <c r="A120" s="28">
        <v>43619.927083333336</v>
      </c>
      <c r="B120">
        <v>0.32</v>
      </c>
      <c r="C120">
        <v>0.55000000000000004</v>
      </c>
      <c r="D120" s="8">
        <f t="shared" si="9"/>
        <v>0.1024</v>
      </c>
      <c r="E120" s="8">
        <f t="shared" si="10"/>
        <v>-0.24286786786786835</v>
      </c>
      <c r="F120" s="8">
        <f t="shared" si="11"/>
        <v>-2.4669669669669658E-2</v>
      </c>
      <c r="G120" s="8">
        <f t="shared" si="12"/>
        <v>5.9914700736772896E-3</v>
      </c>
      <c r="H120" s="8">
        <f t="shared" si="13"/>
        <v>5.8984801242684362E-2</v>
      </c>
      <c r="I120" s="8">
        <f t="shared" si="14"/>
        <v>6.085926016106191E-4</v>
      </c>
      <c r="J120" s="8">
        <f t="shared" si="15"/>
        <v>0.23000000000000004</v>
      </c>
      <c r="K120" s="8">
        <f t="shared" si="16"/>
        <v>5.2900000000000016E-2</v>
      </c>
      <c r="L120" s="8">
        <f t="shared" si="17"/>
        <v>0.23000000000000004</v>
      </c>
      <c r="O120" s="8"/>
      <c r="P120" s="8"/>
    </row>
    <row r="121" spans="1:16" x14ac:dyDescent="0.25">
      <c r="A121" s="28">
        <v>43619.9375</v>
      </c>
      <c r="B121">
        <v>0.32</v>
      </c>
      <c r="C121">
        <v>0.57999999999999996</v>
      </c>
      <c r="D121" s="8">
        <f t="shared" si="9"/>
        <v>0.1024</v>
      </c>
      <c r="E121" s="8">
        <f t="shared" si="10"/>
        <v>-0.24286786786786835</v>
      </c>
      <c r="F121" s="8">
        <f t="shared" si="11"/>
        <v>5.3303303303302574E-3</v>
      </c>
      <c r="G121" s="8">
        <f t="shared" si="12"/>
        <v>-1.2945659623587399E-3</v>
      </c>
      <c r="H121" s="8">
        <f t="shared" si="13"/>
        <v>5.8984801242684362E-2</v>
      </c>
      <c r="I121" s="8">
        <f t="shared" si="14"/>
        <v>2.8412421430438671E-5</v>
      </c>
      <c r="J121" s="8">
        <f t="shared" si="15"/>
        <v>0.25999999999999995</v>
      </c>
      <c r="K121" s="8">
        <f t="shared" si="16"/>
        <v>6.759999999999998E-2</v>
      </c>
      <c r="L121" s="8">
        <f t="shared" si="17"/>
        <v>0.25999999999999995</v>
      </c>
      <c r="O121" s="8"/>
      <c r="P121" s="8"/>
    </row>
    <row r="122" spans="1:16" x14ac:dyDescent="0.25">
      <c r="A122" s="28">
        <v>43619.947916666664</v>
      </c>
      <c r="B122">
        <v>0.33</v>
      </c>
      <c r="C122">
        <v>0.6</v>
      </c>
      <c r="D122" s="8">
        <f t="shared" si="9"/>
        <v>0.10890000000000001</v>
      </c>
      <c r="E122" s="8">
        <f t="shared" si="10"/>
        <v>-0.23286786786786834</v>
      </c>
      <c r="F122" s="8">
        <f t="shared" si="11"/>
        <v>2.5330330330330275E-2</v>
      </c>
      <c r="G122" s="8">
        <f t="shared" si="12"/>
        <v>-5.898620016412808E-3</v>
      </c>
      <c r="H122" s="8">
        <f t="shared" si="13"/>
        <v>5.4227443885326986E-2</v>
      </c>
      <c r="I122" s="8">
        <f t="shared" si="14"/>
        <v>6.4162563464364986E-4</v>
      </c>
      <c r="J122" s="8">
        <f t="shared" si="15"/>
        <v>0.26999999999999996</v>
      </c>
      <c r="K122" s="8">
        <f t="shared" si="16"/>
        <v>7.2899999999999979E-2</v>
      </c>
      <c r="L122" s="8">
        <f t="shared" si="17"/>
        <v>0.26999999999999996</v>
      </c>
      <c r="O122" s="8"/>
      <c r="P122" s="8"/>
    </row>
    <row r="123" spans="1:16" x14ac:dyDescent="0.25">
      <c r="A123" s="28">
        <v>43619.958333333336</v>
      </c>
      <c r="B123">
        <v>0.39</v>
      </c>
      <c r="C123">
        <v>0.61</v>
      </c>
      <c r="D123" s="8">
        <f t="shared" si="9"/>
        <v>0.15210000000000001</v>
      </c>
      <c r="E123" s="8">
        <f t="shared" si="10"/>
        <v>-0.17286786786786834</v>
      </c>
      <c r="F123" s="8">
        <f t="shared" si="11"/>
        <v>3.5330330330330284E-2</v>
      </c>
      <c r="G123" s="8">
        <f t="shared" si="12"/>
        <v>-6.1074788752716767E-3</v>
      </c>
      <c r="H123" s="8">
        <f t="shared" si="13"/>
        <v>2.9883299741182787E-2</v>
      </c>
      <c r="I123" s="8">
        <f t="shared" si="14"/>
        <v>1.248232241250256E-3</v>
      </c>
      <c r="J123" s="8">
        <f t="shared" si="15"/>
        <v>0.21999999999999997</v>
      </c>
      <c r="K123" s="8">
        <f t="shared" si="16"/>
        <v>4.8399999999999992E-2</v>
      </c>
      <c r="L123" s="8">
        <f t="shared" si="17"/>
        <v>0.21999999999999997</v>
      </c>
      <c r="O123" s="8"/>
      <c r="P123" s="8"/>
    </row>
    <row r="124" spans="1:16" x14ac:dyDescent="0.25">
      <c r="A124" s="28">
        <v>43619.96875</v>
      </c>
      <c r="B124">
        <v>0.38</v>
      </c>
      <c r="C124">
        <v>0.63</v>
      </c>
      <c r="D124" s="8">
        <f t="shared" si="9"/>
        <v>0.1444</v>
      </c>
      <c r="E124" s="8">
        <f t="shared" si="10"/>
        <v>-0.18286786786786835</v>
      </c>
      <c r="F124" s="8">
        <f t="shared" si="11"/>
        <v>5.5330330330330302E-2</v>
      </c>
      <c r="G124" s="8">
        <f t="shared" si="12"/>
        <v>-1.0118139535932351E-2</v>
      </c>
      <c r="H124" s="8">
        <f t="shared" si="13"/>
        <v>3.3440657098540161E-2</v>
      </c>
      <c r="I124" s="8">
        <f t="shared" si="14"/>
        <v>3.0614454544634693E-3</v>
      </c>
      <c r="J124" s="8">
        <f t="shared" si="15"/>
        <v>0.25</v>
      </c>
      <c r="K124" s="8">
        <f t="shared" si="16"/>
        <v>6.25E-2</v>
      </c>
      <c r="L124" s="8">
        <f t="shared" si="17"/>
        <v>0.25</v>
      </c>
      <c r="O124" s="8"/>
      <c r="P124" s="8"/>
    </row>
    <row r="125" spans="1:16" x14ac:dyDescent="0.25">
      <c r="A125" s="28">
        <v>43619.979166666664</v>
      </c>
      <c r="B125">
        <v>0.4</v>
      </c>
      <c r="C125">
        <v>0.64</v>
      </c>
      <c r="D125" s="8">
        <f t="shared" si="9"/>
        <v>0.16000000000000003</v>
      </c>
      <c r="E125" s="8">
        <f t="shared" si="10"/>
        <v>-0.16286786786786833</v>
      </c>
      <c r="F125" s="8">
        <f t="shared" si="11"/>
        <v>6.5330330330330311E-2</v>
      </c>
      <c r="G125" s="8">
        <f t="shared" si="12"/>
        <v>-1.0640211608004428E-2</v>
      </c>
      <c r="H125" s="8">
        <f t="shared" si="13"/>
        <v>2.652594238382542E-2</v>
      </c>
      <c r="I125" s="8">
        <f t="shared" si="14"/>
        <v>4.2680520610700766E-3</v>
      </c>
      <c r="J125" s="8">
        <f t="shared" si="15"/>
        <v>0.24</v>
      </c>
      <c r="K125" s="8">
        <f t="shared" si="16"/>
        <v>5.7599999999999998E-2</v>
      </c>
      <c r="L125" s="8">
        <f t="shared" si="17"/>
        <v>0.24</v>
      </c>
      <c r="O125" s="8"/>
      <c r="P125" s="8"/>
    </row>
    <row r="126" spans="1:16" x14ac:dyDescent="0.25">
      <c r="A126" s="28">
        <v>43619.989583333336</v>
      </c>
      <c r="B126">
        <v>0.41</v>
      </c>
      <c r="C126">
        <v>0.65</v>
      </c>
      <c r="D126" s="8">
        <f t="shared" si="9"/>
        <v>0.16809999999999997</v>
      </c>
      <c r="E126" s="8">
        <f t="shared" si="10"/>
        <v>-0.15286786786786838</v>
      </c>
      <c r="F126" s="8">
        <f t="shared" si="11"/>
        <v>7.533033033033032E-2</v>
      </c>
      <c r="G126" s="8">
        <f t="shared" si="12"/>
        <v>-1.1515586983379813E-2</v>
      </c>
      <c r="H126" s="8">
        <f t="shared" si="13"/>
        <v>2.3368585026468065E-2</v>
      </c>
      <c r="I126" s="8">
        <f t="shared" si="14"/>
        <v>5.6746586676766839E-3</v>
      </c>
      <c r="J126" s="8">
        <f t="shared" si="15"/>
        <v>0.24000000000000005</v>
      </c>
      <c r="K126" s="8">
        <f t="shared" si="16"/>
        <v>5.7600000000000019E-2</v>
      </c>
      <c r="L126" s="8">
        <f t="shared" si="17"/>
        <v>0.24000000000000005</v>
      </c>
      <c r="O126" s="8"/>
      <c r="P126" s="8"/>
    </row>
    <row r="127" spans="1:16" x14ac:dyDescent="0.25">
      <c r="A127" s="28">
        <v>43620</v>
      </c>
      <c r="B127">
        <v>0.42</v>
      </c>
      <c r="C127">
        <v>0.66</v>
      </c>
      <c r="D127" s="8">
        <f t="shared" si="9"/>
        <v>0.17639999999999997</v>
      </c>
      <c r="E127" s="8">
        <f t="shared" si="10"/>
        <v>-0.14286786786786837</v>
      </c>
      <c r="F127" s="8">
        <f t="shared" si="11"/>
        <v>8.5330330330330328E-2</v>
      </c>
      <c r="G127" s="8">
        <f t="shared" si="12"/>
        <v>-1.2190962358755194E-2</v>
      </c>
      <c r="H127" s="8">
        <f t="shared" si="13"/>
        <v>2.0411227669110694E-2</v>
      </c>
      <c r="I127" s="8">
        <f t="shared" si="14"/>
        <v>7.2812652742832917E-3</v>
      </c>
      <c r="J127" s="8">
        <f t="shared" si="15"/>
        <v>0.24000000000000005</v>
      </c>
      <c r="K127" s="8">
        <f t="shared" si="16"/>
        <v>5.7600000000000019E-2</v>
      </c>
      <c r="L127" s="8">
        <f t="shared" si="17"/>
        <v>0.24000000000000005</v>
      </c>
      <c r="O127" s="8"/>
      <c r="P127" s="8"/>
    </row>
    <row r="128" spans="1:16" x14ac:dyDescent="0.25">
      <c r="A128" s="28">
        <v>43620.010416666664</v>
      </c>
      <c r="B128">
        <v>0.41</v>
      </c>
      <c r="C128">
        <v>0.66</v>
      </c>
      <c r="D128" s="8">
        <f t="shared" si="9"/>
        <v>0.16809999999999997</v>
      </c>
      <c r="E128" s="8">
        <f t="shared" si="10"/>
        <v>-0.15286786786786838</v>
      </c>
      <c r="F128" s="8">
        <f t="shared" si="11"/>
        <v>8.5330330330330328E-2</v>
      </c>
      <c r="G128" s="8">
        <f t="shared" si="12"/>
        <v>-1.3044265662058498E-2</v>
      </c>
      <c r="H128" s="8">
        <f t="shared" si="13"/>
        <v>2.3368585026468065E-2</v>
      </c>
      <c r="I128" s="8">
        <f t="shared" si="14"/>
        <v>7.2812652742832917E-3</v>
      </c>
      <c r="J128" s="8">
        <f t="shared" si="15"/>
        <v>0.25000000000000006</v>
      </c>
      <c r="K128" s="8">
        <f t="shared" si="16"/>
        <v>6.2500000000000028E-2</v>
      </c>
      <c r="L128" s="8">
        <f t="shared" si="17"/>
        <v>0.25000000000000006</v>
      </c>
      <c r="O128" s="8"/>
      <c r="P128" s="8"/>
    </row>
    <row r="129" spans="1:16" x14ac:dyDescent="0.25">
      <c r="A129" s="28">
        <v>43620.020833333336</v>
      </c>
      <c r="B129">
        <v>0.4</v>
      </c>
      <c r="C129">
        <v>0.67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9.5330330330330337E-2</v>
      </c>
      <c r="G129" s="8">
        <f t="shared" si="12"/>
        <v>-1.5526247644040482E-2</v>
      </c>
      <c r="H129" s="8">
        <f t="shared" si="13"/>
        <v>2.652594238382542E-2</v>
      </c>
      <c r="I129" s="8">
        <f t="shared" si="14"/>
        <v>9.0878718808899001E-3</v>
      </c>
      <c r="J129" s="8">
        <f t="shared" si="15"/>
        <v>0.27</v>
      </c>
      <c r="K129" s="8">
        <f t="shared" si="16"/>
        <v>7.2900000000000006E-2</v>
      </c>
      <c r="L129" s="8">
        <f t="shared" si="17"/>
        <v>0.27</v>
      </c>
      <c r="O129" s="8"/>
      <c r="P129" s="8"/>
    </row>
    <row r="130" spans="1:16" x14ac:dyDescent="0.25">
      <c r="A130" s="28">
        <v>43620.03125</v>
      </c>
      <c r="B130">
        <v>0.44</v>
      </c>
      <c r="C130">
        <v>0.67</v>
      </c>
      <c r="D130" s="8">
        <f t="shared" si="9"/>
        <v>0.19359999999999999</v>
      </c>
      <c r="E130" s="8">
        <f t="shared" si="10"/>
        <v>-0.12286786786786835</v>
      </c>
      <c r="F130" s="8">
        <f t="shared" si="11"/>
        <v>9.5330330330330337E-2</v>
      </c>
      <c r="G130" s="8">
        <f t="shared" si="12"/>
        <v>-1.171303443082727E-2</v>
      </c>
      <c r="H130" s="8">
        <f t="shared" si="13"/>
        <v>1.5096512954395956E-2</v>
      </c>
      <c r="I130" s="8">
        <f t="shared" si="14"/>
        <v>9.0878718808899001E-3</v>
      </c>
      <c r="J130" s="8">
        <f t="shared" si="15"/>
        <v>0.23000000000000004</v>
      </c>
      <c r="K130" s="8">
        <f t="shared" si="16"/>
        <v>5.2900000000000016E-2</v>
      </c>
      <c r="L130" s="8">
        <f t="shared" si="17"/>
        <v>0.23000000000000004</v>
      </c>
      <c r="O130" s="8"/>
      <c r="P130" s="8"/>
    </row>
    <row r="131" spans="1:16" x14ac:dyDescent="0.25">
      <c r="A131" s="28">
        <v>43620.041666666664</v>
      </c>
      <c r="B131">
        <v>0.42</v>
      </c>
      <c r="C131">
        <v>0.67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9.5330330330330337E-2</v>
      </c>
      <c r="G131" s="8">
        <f t="shared" si="12"/>
        <v>-1.3619641037433879E-2</v>
      </c>
      <c r="H131" s="8">
        <f t="shared" si="13"/>
        <v>2.0411227669110694E-2</v>
      </c>
      <c r="I131" s="8">
        <f t="shared" si="14"/>
        <v>9.0878718808899001E-3</v>
      </c>
      <c r="J131" s="8">
        <f t="shared" si="15"/>
        <v>0.25000000000000006</v>
      </c>
      <c r="K131" s="8">
        <f t="shared" si="16"/>
        <v>6.2500000000000028E-2</v>
      </c>
      <c r="L131" s="8">
        <f t="shared" si="17"/>
        <v>0.25000000000000006</v>
      </c>
      <c r="O131" s="8"/>
      <c r="P131" s="8"/>
    </row>
    <row r="132" spans="1:16" x14ac:dyDescent="0.25">
      <c r="A132" s="28">
        <v>43620.052083333336</v>
      </c>
      <c r="B132">
        <v>0.43</v>
      </c>
      <c r="C132">
        <v>0.67</v>
      </c>
      <c r="D132" s="8">
        <f t="shared" ref="D132:D195" si="18">B132^2</f>
        <v>0.18489999999999998</v>
      </c>
      <c r="E132" s="8">
        <f t="shared" ref="E132:E195" si="19">B132 - $B$1</f>
        <v>-0.13286786786786836</v>
      </c>
      <c r="F132" s="8">
        <f t="shared" ref="F132:F195" si="20">C132 - $C$1</f>
        <v>9.5330330330330337E-2</v>
      </c>
      <c r="G132" s="8">
        <f t="shared" ref="G132:G195" si="21">E132*F132</f>
        <v>-1.2666337734130576E-2</v>
      </c>
      <c r="H132" s="8">
        <f t="shared" ref="H132:H195" si="22">(B132-$B$1)^2</f>
        <v>1.7653870311753327E-2</v>
      </c>
      <c r="I132" s="8">
        <f t="shared" ref="I132:I195" si="23">(C132-$C$1)^2</f>
        <v>9.0878718808899001E-3</v>
      </c>
      <c r="J132" s="8">
        <f t="shared" ref="J132:J195" si="24">C132-B132</f>
        <v>0.24000000000000005</v>
      </c>
      <c r="K132" s="8">
        <f t="shared" ref="K132:K195" si="25">(C132-B132)^2</f>
        <v>5.7600000000000019E-2</v>
      </c>
      <c r="L132" s="8">
        <f t="shared" ref="L132:L195" si="26">ABS(B132-C132)</f>
        <v>0.24000000000000005</v>
      </c>
      <c r="O132" s="8"/>
      <c r="P132" s="8"/>
    </row>
    <row r="133" spans="1:16" x14ac:dyDescent="0.25">
      <c r="A133" s="28">
        <v>43620.0625</v>
      </c>
      <c r="B133">
        <v>0.44</v>
      </c>
      <c r="C133">
        <v>0.67</v>
      </c>
      <c r="D133" s="8">
        <f t="shared" si="18"/>
        <v>0.19359999999999999</v>
      </c>
      <c r="E133" s="8">
        <f t="shared" si="19"/>
        <v>-0.12286786786786835</v>
      </c>
      <c r="F133" s="8">
        <f t="shared" si="20"/>
        <v>9.5330330330330337E-2</v>
      </c>
      <c r="G133" s="8">
        <f t="shared" si="21"/>
        <v>-1.171303443082727E-2</v>
      </c>
      <c r="H133" s="8">
        <f t="shared" si="22"/>
        <v>1.5096512954395956E-2</v>
      </c>
      <c r="I133" s="8">
        <f t="shared" si="23"/>
        <v>9.0878718808899001E-3</v>
      </c>
      <c r="J133" s="8">
        <f t="shared" si="24"/>
        <v>0.23000000000000004</v>
      </c>
      <c r="K133" s="8">
        <f t="shared" si="25"/>
        <v>5.2900000000000016E-2</v>
      </c>
      <c r="L133" s="8">
        <f t="shared" si="26"/>
        <v>0.23000000000000004</v>
      </c>
      <c r="O133" s="8"/>
      <c r="P133" s="8"/>
    </row>
    <row r="134" spans="1:16" x14ac:dyDescent="0.25">
      <c r="A134" s="28">
        <v>43620.072916666664</v>
      </c>
      <c r="B134">
        <v>0.47</v>
      </c>
      <c r="C134">
        <v>0.67</v>
      </c>
      <c r="D134" s="8">
        <f t="shared" si="18"/>
        <v>0.22089999999999999</v>
      </c>
      <c r="E134" s="8">
        <f t="shared" si="19"/>
        <v>-9.2867867867868381E-2</v>
      </c>
      <c r="F134" s="8">
        <f t="shared" si="20"/>
        <v>9.5330330330330337E-2</v>
      </c>
      <c r="G134" s="8">
        <f t="shared" si="21"/>
        <v>-8.8531245209173635E-3</v>
      </c>
      <c r="H134" s="8">
        <f t="shared" si="22"/>
        <v>8.6244408823238604E-3</v>
      </c>
      <c r="I134" s="8">
        <f t="shared" si="23"/>
        <v>9.0878718808899001E-3</v>
      </c>
      <c r="J134" s="8">
        <f t="shared" si="24"/>
        <v>0.20000000000000007</v>
      </c>
      <c r="K134" s="8">
        <f t="shared" si="25"/>
        <v>4.0000000000000029E-2</v>
      </c>
      <c r="L134" s="8">
        <f t="shared" si="26"/>
        <v>0.20000000000000007</v>
      </c>
      <c r="O134" s="8"/>
      <c r="P134" s="8"/>
    </row>
    <row r="135" spans="1:16" x14ac:dyDescent="0.25">
      <c r="A135" s="28">
        <v>43620.083333333336</v>
      </c>
      <c r="B135">
        <v>0.46</v>
      </c>
      <c r="C135">
        <v>0.68</v>
      </c>
      <c r="D135" s="8">
        <f t="shared" si="18"/>
        <v>0.21160000000000001</v>
      </c>
      <c r="E135" s="8">
        <f t="shared" si="19"/>
        <v>-0.10286786786786833</v>
      </c>
      <c r="F135" s="8">
        <f t="shared" si="20"/>
        <v>0.10533033033033035</v>
      </c>
      <c r="G135" s="8">
        <f t="shared" si="21"/>
        <v>-1.0835106502899346E-2</v>
      </c>
      <c r="H135" s="8">
        <f t="shared" si="22"/>
        <v>1.0581798239681219E-2</v>
      </c>
      <c r="I135" s="8">
        <f t="shared" si="23"/>
        <v>1.1094478487496508E-2</v>
      </c>
      <c r="J135" s="8">
        <f t="shared" si="24"/>
        <v>0.22000000000000003</v>
      </c>
      <c r="K135" s="8">
        <f t="shared" si="25"/>
        <v>4.8400000000000012E-2</v>
      </c>
      <c r="L135" s="8">
        <f t="shared" si="26"/>
        <v>0.22000000000000003</v>
      </c>
      <c r="O135" s="8"/>
      <c r="P135" s="8"/>
    </row>
    <row r="136" spans="1:16" x14ac:dyDescent="0.25">
      <c r="A136" s="28">
        <v>43620.09375</v>
      </c>
      <c r="B136">
        <v>0.45</v>
      </c>
      <c r="C136">
        <v>0.68</v>
      </c>
      <c r="D136" s="8">
        <f t="shared" si="18"/>
        <v>0.20250000000000001</v>
      </c>
      <c r="E136" s="8">
        <f t="shared" si="19"/>
        <v>-0.11286786786786834</v>
      </c>
      <c r="F136" s="8">
        <f t="shared" si="20"/>
        <v>0.10533033033033035</v>
      </c>
      <c r="G136" s="8">
        <f t="shared" si="21"/>
        <v>-1.1888409806202651E-2</v>
      </c>
      <c r="H136" s="8">
        <f t="shared" si="22"/>
        <v>1.2739155597038587E-2</v>
      </c>
      <c r="I136" s="8">
        <f t="shared" si="23"/>
        <v>1.1094478487496508E-2</v>
      </c>
      <c r="J136" s="8">
        <f t="shared" si="24"/>
        <v>0.23000000000000004</v>
      </c>
      <c r="K136" s="8">
        <f t="shared" si="25"/>
        <v>5.2900000000000016E-2</v>
      </c>
      <c r="L136" s="8">
        <f t="shared" si="26"/>
        <v>0.23000000000000004</v>
      </c>
      <c r="O136" s="8"/>
      <c r="P136" s="8"/>
    </row>
    <row r="137" spans="1:16" x14ac:dyDescent="0.25">
      <c r="A137" s="28">
        <v>43620.104166666664</v>
      </c>
      <c r="B137">
        <v>0.47</v>
      </c>
      <c r="C137">
        <v>0.68</v>
      </c>
      <c r="D137" s="8">
        <f t="shared" si="18"/>
        <v>0.22089999999999999</v>
      </c>
      <c r="E137" s="8">
        <f t="shared" si="19"/>
        <v>-9.2867867867868381E-2</v>
      </c>
      <c r="F137" s="8">
        <f t="shared" si="20"/>
        <v>0.10533033033033035</v>
      </c>
      <c r="G137" s="8">
        <f t="shared" si="21"/>
        <v>-9.7818031995960484E-3</v>
      </c>
      <c r="H137" s="8">
        <f t="shared" si="22"/>
        <v>8.6244408823238604E-3</v>
      </c>
      <c r="I137" s="8">
        <f t="shared" si="23"/>
        <v>1.1094478487496508E-2</v>
      </c>
      <c r="J137" s="8">
        <f t="shared" si="24"/>
        <v>0.21000000000000008</v>
      </c>
      <c r="K137" s="8">
        <f t="shared" si="25"/>
        <v>4.4100000000000035E-2</v>
      </c>
      <c r="L137" s="8">
        <f t="shared" si="26"/>
        <v>0.21000000000000008</v>
      </c>
      <c r="O137" s="8"/>
      <c r="P137" s="8"/>
    </row>
    <row r="138" spans="1:16" x14ac:dyDescent="0.25">
      <c r="A138" s="28">
        <v>43620.114583333336</v>
      </c>
      <c r="B138">
        <v>0.46</v>
      </c>
      <c r="C138">
        <v>0.69</v>
      </c>
      <c r="D138" s="8">
        <f t="shared" si="18"/>
        <v>0.21160000000000001</v>
      </c>
      <c r="E138" s="8">
        <f t="shared" si="19"/>
        <v>-0.10286786786786833</v>
      </c>
      <c r="F138" s="8">
        <f t="shared" si="20"/>
        <v>0.11533033033033024</v>
      </c>
      <c r="G138" s="8">
        <f t="shared" si="21"/>
        <v>-1.186378518157802E-2</v>
      </c>
      <c r="H138" s="8">
        <f t="shared" si="22"/>
        <v>1.0581798239681219E-2</v>
      </c>
      <c r="I138" s="8">
        <f t="shared" si="23"/>
        <v>1.3301085094103092E-2</v>
      </c>
      <c r="J138" s="8">
        <f t="shared" si="24"/>
        <v>0.22999999999999993</v>
      </c>
      <c r="K138" s="8">
        <f t="shared" si="25"/>
        <v>5.2899999999999968E-2</v>
      </c>
      <c r="L138" s="8">
        <f t="shared" si="26"/>
        <v>0.22999999999999993</v>
      </c>
      <c r="O138" s="8"/>
      <c r="P138" s="8"/>
    </row>
    <row r="139" spans="1:16" x14ac:dyDescent="0.25">
      <c r="A139" s="28">
        <v>43620.125</v>
      </c>
      <c r="B139">
        <v>0.48</v>
      </c>
      <c r="C139">
        <v>0.7</v>
      </c>
      <c r="D139" s="8">
        <f t="shared" si="18"/>
        <v>0.23039999999999999</v>
      </c>
      <c r="E139" s="8">
        <f t="shared" si="19"/>
        <v>-8.2867867867868372E-2</v>
      </c>
      <c r="F139" s="8">
        <f t="shared" si="20"/>
        <v>0.12533033033033025</v>
      </c>
      <c r="G139" s="8">
        <f t="shared" si="21"/>
        <v>-1.0385857253650103E-2</v>
      </c>
      <c r="H139" s="8">
        <f t="shared" si="22"/>
        <v>6.8670835249664917E-3</v>
      </c>
      <c r="I139" s="8">
        <f t="shared" si="23"/>
        <v>1.5707691700709698E-2</v>
      </c>
      <c r="J139" s="8">
        <f t="shared" si="24"/>
        <v>0.21999999999999997</v>
      </c>
      <c r="K139" s="8">
        <f t="shared" si="25"/>
        <v>4.8399999999999992E-2</v>
      </c>
      <c r="L139" s="8">
        <f t="shared" si="26"/>
        <v>0.21999999999999997</v>
      </c>
      <c r="O139" s="8"/>
      <c r="P139" s="8"/>
    </row>
    <row r="140" spans="1:16" x14ac:dyDescent="0.25">
      <c r="A140" s="28">
        <v>43620.135416666664</v>
      </c>
      <c r="B140">
        <v>0.5</v>
      </c>
      <c r="C140">
        <v>0.71</v>
      </c>
      <c r="D140" s="8">
        <f t="shared" si="18"/>
        <v>0.25</v>
      </c>
      <c r="E140" s="8">
        <f t="shared" si="19"/>
        <v>-6.2867867867868354E-2</v>
      </c>
      <c r="F140" s="8">
        <f t="shared" si="20"/>
        <v>0.13533033033033026</v>
      </c>
      <c r="G140" s="8">
        <f t="shared" si="21"/>
        <v>-8.5079293257221793E-3</v>
      </c>
      <c r="H140" s="8">
        <f t="shared" si="22"/>
        <v>3.9523688102517541E-3</v>
      </c>
      <c r="I140" s="8">
        <f t="shared" si="23"/>
        <v>1.8314298307316308E-2</v>
      </c>
      <c r="J140" s="8">
        <f t="shared" si="24"/>
        <v>0.20999999999999996</v>
      </c>
      <c r="K140" s="8">
        <f t="shared" si="25"/>
        <v>4.4099999999999986E-2</v>
      </c>
      <c r="L140" s="8">
        <f t="shared" si="26"/>
        <v>0.20999999999999996</v>
      </c>
      <c r="O140" s="8"/>
      <c r="P140" s="8"/>
    </row>
    <row r="141" spans="1:16" x14ac:dyDescent="0.25">
      <c r="A141" s="28">
        <v>43620.145833333336</v>
      </c>
      <c r="B141">
        <v>0.49</v>
      </c>
      <c r="C141">
        <v>0.72</v>
      </c>
      <c r="D141" s="8">
        <f t="shared" si="18"/>
        <v>0.24009999999999998</v>
      </c>
      <c r="E141" s="8">
        <f t="shared" si="19"/>
        <v>-7.2867867867868363E-2</v>
      </c>
      <c r="F141" s="8">
        <f t="shared" si="20"/>
        <v>0.14533033033033027</v>
      </c>
      <c r="G141" s="8">
        <f t="shared" si="21"/>
        <v>-1.0589911307704168E-2</v>
      </c>
      <c r="H141" s="8">
        <f t="shared" si="22"/>
        <v>5.3097261676091226E-3</v>
      </c>
      <c r="I141" s="8">
        <f t="shared" si="23"/>
        <v>2.1120904913922916E-2</v>
      </c>
      <c r="J141" s="8">
        <f t="shared" si="24"/>
        <v>0.22999999999999998</v>
      </c>
      <c r="K141" s="8">
        <f t="shared" si="25"/>
        <v>5.2899999999999989E-2</v>
      </c>
      <c r="L141" s="8">
        <f t="shared" si="26"/>
        <v>0.22999999999999998</v>
      </c>
      <c r="O141" s="8"/>
      <c r="P141" s="8"/>
    </row>
    <row r="142" spans="1:16" x14ac:dyDescent="0.25">
      <c r="A142" s="28">
        <v>43620.15625</v>
      </c>
      <c r="B142">
        <v>0.51</v>
      </c>
      <c r="C142">
        <v>0.74</v>
      </c>
      <c r="D142" s="8">
        <f t="shared" si="18"/>
        <v>0.2601</v>
      </c>
      <c r="E142" s="8">
        <f t="shared" si="19"/>
        <v>-5.2867867867868346E-2</v>
      </c>
      <c r="F142" s="8">
        <f t="shared" si="20"/>
        <v>0.16533033033033029</v>
      </c>
      <c r="G142" s="8">
        <f t="shared" si="21"/>
        <v>-8.7406620584549281E-3</v>
      </c>
      <c r="H142" s="8">
        <f t="shared" si="22"/>
        <v>2.7950114528943861E-3</v>
      </c>
      <c r="I142" s="8">
        <f t="shared" si="23"/>
        <v>2.7334118127136132E-2</v>
      </c>
      <c r="J142" s="8">
        <f t="shared" si="24"/>
        <v>0.22999999999999998</v>
      </c>
      <c r="K142" s="8">
        <f t="shared" si="25"/>
        <v>5.2899999999999989E-2</v>
      </c>
      <c r="L142" s="8">
        <f t="shared" si="26"/>
        <v>0.22999999999999998</v>
      </c>
      <c r="O142" s="8"/>
      <c r="P142" s="8"/>
    </row>
    <row r="143" spans="1:16" x14ac:dyDescent="0.25">
      <c r="A143" s="28">
        <v>43620.166666666664</v>
      </c>
      <c r="B143">
        <v>0.54</v>
      </c>
      <c r="C143">
        <v>0.76</v>
      </c>
      <c r="D143" s="8">
        <f t="shared" si="18"/>
        <v>0.29160000000000003</v>
      </c>
      <c r="E143" s="8">
        <f t="shared" si="19"/>
        <v>-2.2867867867868319E-2</v>
      </c>
      <c r="F143" s="8">
        <f t="shared" si="20"/>
        <v>0.18533033033033031</v>
      </c>
      <c r="G143" s="8">
        <f t="shared" si="21"/>
        <v>-4.2381095059023819E-3</v>
      </c>
      <c r="H143" s="8">
        <f t="shared" si="22"/>
        <v>5.2293938082228434E-4</v>
      </c>
      <c r="I143" s="8">
        <f t="shared" si="23"/>
        <v>3.4347331340349348E-2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 x14ac:dyDescent="0.25">
      <c r="A144" s="28">
        <v>43620.177083333336</v>
      </c>
      <c r="B144">
        <v>0.55000000000000004</v>
      </c>
      <c r="C144">
        <v>0.78</v>
      </c>
      <c r="D144" s="8">
        <f t="shared" si="18"/>
        <v>0.30250000000000005</v>
      </c>
      <c r="E144" s="8">
        <f t="shared" si="19"/>
        <v>-1.286786786786831E-2</v>
      </c>
      <c r="F144" s="8">
        <f t="shared" si="20"/>
        <v>0.20533033033033032</v>
      </c>
      <c r="G144" s="8">
        <f t="shared" si="21"/>
        <v>-2.6421635599564435E-3</v>
      </c>
      <c r="H144" s="8">
        <f t="shared" si="22"/>
        <v>1.6558202346491773E-4</v>
      </c>
      <c r="I144" s="8">
        <f t="shared" si="23"/>
        <v>4.2160544553562572E-2</v>
      </c>
      <c r="J144" s="8">
        <f t="shared" si="24"/>
        <v>0.22999999999999998</v>
      </c>
      <c r="K144" s="8">
        <f t="shared" si="25"/>
        <v>5.2899999999999989E-2</v>
      </c>
      <c r="L144" s="8">
        <f t="shared" si="26"/>
        <v>0.22999999999999998</v>
      </c>
      <c r="O144" s="8"/>
      <c r="P144" s="8"/>
    </row>
    <row r="145" spans="1:16" x14ac:dyDescent="0.25">
      <c r="A145" s="28">
        <v>43620.1875</v>
      </c>
      <c r="B145">
        <v>0.55000000000000004</v>
      </c>
      <c r="C145">
        <v>0.8</v>
      </c>
      <c r="D145" s="8">
        <f t="shared" si="18"/>
        <v>0.30250000000000005</v>
      </c>
      <c r="E145" s="8">
        <f t="shared" si="19"/>
        <v>-1.286786786786831E-2</v>
      </c>
      <c r="F145" s="8">
        <f t="shared" si="20"/>
        <v>0.22533033033033034</v>
      </c>
      <c r="G145" s="8">
        <f t="shared" si="21"/>
        <v>-2.89952091731381E-3</v>
      </c>
      <c r="H145" s="8">
        <f t="shared" si="22"/>
        <v>1.6558202346491773E-4</v>
      </c>
      <c r="I145" s="8">
        <f t="shared" si="23"/>
        <v>5.0773757766775791E-2</v>
      </c>
      <c r="J145" s="8">
        <f t="shared" si="24"/>
        <v>0.25</v>
      </c>
      <c r="K145" s="8">
        <f t="shared" si="25"/>
        <v>6.25E-2</v>
      </c>
      <c r="L145" s="8">
        <f t="shared" si="26"/>
        <v>0.25</v>
      </c>
      <c r="O145" s="8"/>
      <c r="P145" s="8"/>
    </row>
    <row r="146" spans="1:16" x14ac:dyDescent="0.25">
      <c r="A146" s="28">
        <v>43620.197916666664</v>
      </c>
      <c r="B146">
        <v>0.56999999999999995</v>
      </c>
      <c r="C146">
        <v>0.83</v>
      </c>
      <c r="D146" s="8">
        <f t="shared" si="18"/>
        <v>0.32489999999999997</v>
      </c>
      <c r="E146" s="8">
        <f t="shared" si="19"/>
        <v>7.1321321321315967E-3</v>
      </c>
      <c r="F146" s="8">
        <f t="shared" si="20"/>
        <v>0.25533033033033026</v>
      </c>
      <c r="G146" s="8">
        <f t="shared" si="21"/>
        <v>1.8210496532567232E-3</v>
      </c>
      <c r="H146" s="8">
        <f t="shared" si="22"/>
        <v>5.0867308750183995E-5</v>
      </c>
      <c r="I146" s="8">
        <f t="shared" si="23"/>
        <v>6.5193577586595566E-2</v>
      </c>
      <c r="J146" s="8">
        <f t="shared" si="24"/>
        <v>0.26</v>
      </c>
      <c r="K146" s="8">
        <f t="shared" si="25"/>
        <v>6.7600000000000007E-2</v>
      </c>
      <c r="L146" s="8">
        <f t="shared" si="26"/>
        <v>0.26</v>
      </c>
      <c r="O146" s="8"/>
      <c r="P146" s="8"/>
    </row>
    <row r="147" spans="1:16" x14ac:dyDescent="0.25">
      <c r="A147" s="28">
        <v>43620.208333333336</v>
      </c>
      <c r="B147">
        <v>0.59</v>
      </c>
      <c r="C147">
        <v>0.85</v>
      </c>
      <c r="D147" s="8">
        <f t="shared" si="18"/>
        <v>0.34809999999999997</v>
      </c>
      <c r="E147" s="8">
        <f t="shared" si="19"/>
        <v>2.7132132132131614E-2</v>
      </c>
      <c r="F147" s="8">
        <f t="shared" si="20"/>
        <v>0.27533033033033028</v>
      </c>
      <c r="G147" s="8">
        <f t="shared" si="21"/>
        <v>7.470298902505966E-3</v>
      </c>
      <c r="H147" s="8">
        <f t="shared" si="22"/>
        <v>7.3615259403544888E-4</v>
      </c>
      <c r="I147" s="8">
        <f t="shared" si="23"/>
        <v>7.5806790799808788E-2</v>
      </c>
      <c r="J147" s="8">
        <f t="shared" si="24"/>
        <v>0.26</v>
      </c>
      <c r="K147" s="8">
        <f t="shared" si="25"/>
        <v>6.7600000000000007E-2</v>
      </c>
      <c r="L147" s="8">
        <f t="shared" si="26"/>
        <v>0.26</v>
      </c>
      <c r="O147" s="8"/>
      <c r="P147" s="8"/>
    </row>
    <row r="148" spans="1:16" x14ac:dyDescent="0.25">
      <c r="A148" s="28">
        <v>43620.21875</v>
      </c>
      <c r="B148">
        <v>0.66</v>
      </c>
      <c r="C148">
        <v>0.88</v>
      </c>
      <c r="D148" s="8">
        <f t="shared" si="18"/>
        <v>0.43560000000000004</v>
      </c>
      <c r="E148" s="8">
        <f t="shared" si="19"/>
        <v>9.7132132132131677E-2</v>
      </c>
      <c r="F148" s="8">
        <f t="shared" si="20"/>
        <v>0.3053303303303303</v>
      </c>
      <c r="G148" s="8">
        <f t="shared" si="21"/>
        <v>2.9657385989593055E-2</v>
      </c>
      <c r="H148" s="8">
        <f t="shared" si="22"/>
        <v>9.4346510925338873E-3</v>
      </c>
      <c r="I148" s="8">
        <f t="shared" si="23"/>
        <v>9.3226610619628614E-2</v>
      </c>
      <c r="J148" s="8">
        <f t="shared" si="24"/>
        <v>0.21999999999999997</v>
      </c>
      <c r="K148" s="8">
        <f t="shared" si="25"/>
        <v>4.8399999999999992E-2</v>
      </c>
      <c r="L148" s="8">
        <f t="shared" si="26"/>
        <v>0.21999999999999997</v>
      </c>
      <c r="O148" s="8"/>
      <c r="P148" s="8"/>
    </row>
    <row r="149" spans="1:16" x14ac:dyDescent="0.25">
      <c r="A149" s="28">
        <v>43620.229166666664</v>
      </c>
      <c r="B149">
        <v>0.68</v>
      </c>
      <c r="C149">
        <v>0.91</v>
      </c>
      <c r="D149" s="8">
        <f t="shared" si="18"/>
        <v>0.46240000000000009</v>
      </c>
      <c r="E149" s="8">
        <f t="shared" si="19"/>
        <v>0.11713213213213169</v>
      </c>
      <c r="F149" s="8">
        <f t="shared" si="20"/>
        <v>0.33533033033033033</v>
      </c>
      <c r="G149" s="8">
        <f t="shared" si="21"/>
        <v>3.927795656016362E-2</v>
      </c>
      <c r="H149" s="8">
        <f t="shared" si="22"/>
        <v>1.3719936377819158E-2</v>
      </c>
      <c r="I149" s="8">
        <f t="shared" si="23"/>
        <v>0.11244643043944845</v>
      </c>
      <c r="J149" s="8">
        <f t="shared" si="24"/>
        <v>0.22999999999999998</v>
      </c>
      <c r="K149" s="8">
        <f t="shared" si="25"/>
        <v>5.2899999999999989E-2</v>
      </c>
      <c r="L149" s="8">
        <f t="shared" si="26"/>
        <v>0.22999999999999998</v>
      </c>
      <c r="O149" s="8"/>
      <c r="P149" s="8"/>
    </row>
    <row r="150" spans="1:16" x14ac:dyDescent="0.25">
      <c r="A150" s="28">
        <v>43620.239583333336</v>
      </c>
      <c r="B150">
        <v>0.71</v>
      </c>
      <c r="C150">
        <v>0.94</v>
      </c>
      <c r="D150" s="8">
        <f t="shared" si="18"/>
        <v>0.50409999999999999</v>
      </c>
      <c r="E150" s="8">
        <f t="shared" si="19"/>
        <v>0.14713213213213161</v>
      </c>
      <c r="F150" s="8">
        <f t="shared" si="20"/>
        <v>0.36533033033033024</v>
      </c>
      <c r="G150" s="8">
        <f t="shared" si="21"/>
        <v>5.3751830434037438E-2</v>
      </c>
      <c r="H150" s="8">
        <f t="shared" si="22"/>
        <v>2.1647864305747035E-2</v>
      </c>
      <c r="I150" s="8">
        <f t="shared" si="23"/>
        <v>0.13346625025926823</v>
      </c>
      <c r="J150" s="8">
        <f t="shared" si="24"/>
        <v>0.22999999999999998</v>
      </c>
      <c r="K150" s="8">
        <f t="shared" si="25"/>
        <v>5.2899999999999989E-2</v>
      </c>
      <c r="L150" s="8">
        <f t="shared" si="26"/>
        <v>0.22999999999999998</v>
      </c>
      <c r="O150" s="8"/>
      <c r="P150" s="8"/>
    </row>
    <row r="151" spans="1:16" x14ac:dyDescent="0.25">
      <c r="A151" s="28">
        <v>43620.25</v>
      </c>
      <c r="B151">
        <v>0.77</v>
      </c>
      <c r="C151">
        <v>0.97</v>
      </c>
      <c r="D151" s="8">
        <f t="shared" si="18"/>
        <v>0.59289999999999998</v>
      </c>
      <c r="E151" s="8">
        <f t="shared" si="19"/>
        <v>0.20713213213213166</v>
      </c>
      <c r="F151" s="8">
        <f t="shared" si="20"/>
        <v>0.39533033033033027</v>
      </c>
      <c r="G151" s="8">
        <f t="shared" si="21"/>
        <v>8.1885614217821229E-2</v>
      </c>
      <c r="H151" s="8">
        <f t="shared" si="22"/>
        <v>4.2903720161602849E-2</v>
      </c>
      <c r="I151" s="8">
        <f t="shared" si="23"/>
        <v>0.15628607007908804</v>
      </c>
      <c r="J151" s="8">
        <f t="shared" si="24"/>
        <v>0.19999999999999996</v>
      </c>
      <c r="K151" s="8">
        <f t="shared" si="25"/>
        <v>3.999999999999998E-2</v>
      </c>
      <c r="L151" s="8">
        <f t="shared" si="26"/>
        <v>0.19999999999999996</v>
      </c>
      <c r="O151" s="8"/>
      <c r="P151" s="8"/>
    </row>
    <row r="152" spans="1:16" x14ac:dyDescent="0.25">
      <c r="A152" s="28">
        <v>43620.260416666664</v>
      </c>
      <c r="B152">
        <v>0.77</v>
      </c>
      <c r="C152">
        <v>1.01</v>
      </c>
      <c r="D152" s="8">
        <f t="shared" si="18"/>
        <v>0.59289999999999998</v>
      </c>
      <c r="E152" s="8">
        <f t="shared" si="19"/>
        <v>0.20713213213213166</v>
      </c>
      <c r="F152" s="8">
        <f t="shared" si="20"/>
        <v>0.43533033033033031</v>
      </c>
      <c r="G152" s="8">
        <f t="shared" si="21"/>
        <v>9.01708995031065E-2</v>
      </c>
      <c r="H152" s="8">
        <f t="shared" si="22"/>
        <v>4.2903720161602849E-2</v>
      </c>
      <c r="I152" s="8">
        <f t="shared" si="23"/>
        <v>0.18951249650551449</v>
      </c>
      <c r="J152" s="8">
        <f t="shared" si="24"/>
        <v>0.24</v>
      </c>
      <c r="K152" s="8">
        <f t="shared" si="25"/>
        <v>5.7599999999999998E-2</v>
      </c>
      <c r="L152" s="8">
        <f t="shared" si="26"/>
        <v>0.24</v>
      </c>
      <c r="O152" s="8"/>
      <c r="P152" s="8"/>
    </row>
    <row r="153" spans="1:16" x14ac:dyDescent="0.25">
      <c r="A153" s="28">
        <v>43620.270833333336</v>
      </c>
      <c r="B153">
        <v>0.79</v>
      </c>
      <c r="C153">
        <v>1.04</v>
      </c>
      <c r="D153" s="8">
        <f t="shared" si="18"/>
        <v>0.6241000000000001</v>
      </c>
      <c r="E153" s="8">
        <f t="shared" si="19"/>
        <v>0.22713213213213168</v>
      </c>
      <c r="F153" s="8">
        <f t="shared" si="20"/>
        <v>0.46533033033033033</v>
      </c>
      <c r="G153" s="8">
        <f t="shared" si="21"/>
        <v>0.10569147007367707</v>
      </c>
      <c r="H153" s="8">
        <f t="shared" si="22"/>
        <v>5.1589005446888124E-2</v>
      </c>
      <c r="I153" s="8">
        <f t="shared" si="23"/>
        <v>0.21653231632533435</v>
      </c>
      <c r="J153" s="8">
        <f t="shared" si="24"/>
        <v>0.25</v>
      </c>
      <c r="K153" s="8">
        <f t="shared" si="25"/>
        <v>6.25E-2</v>
      </c>
      <c r="L153" s="8">
        <f t="shared" si="26"/>
        <v>0.25</v>
      </c>
      <c r="O153" s="8"/>
      <c r="P153" s="8"/>
    </row>
    <row r="154" spans="1:16" x14ac:dyDescent="0.25">
      <c r="A154" s="28">
        <v>43620.28125</v>
      </c>
      <c r="B154">
        <v>0.85</v>
      </c>
      <c r="C154">
        <v>1.07</v>
      </c>
      <c r="D154" s="8">
        <f t="shared" si="18"/>
        <v>0.72249999999999992</v>
      </c>
      <c r="E154" s="8">
        <f t="shared" si="19"/>
        <v>0.28713213213213162</v>
      </c>
      <c r="F154" s="8">
        <f t="shared" si="20"/>
        <v>0.49533033033033036</v>
      </c>
      <c r="G154" s="8">
        <f t="shared" si="21"/>
        <v>0.14222525385746082</v>
      </c>
      <c r="H154" s="8">
        <f t="shared" si="22"/>
        <v>8.2444861302743894E-2</v>
      </c>
      <c r="I154" s="8">
        <f t="shared" si="23"/>
        <v>0.24535213614515419</v>
      </c>
      <c r="J154" s="8">
        <f t="shared" si="24"/>
        <v>0.22000000000000008</v>
      </c>
      <c r="K154" s="8">
        <f t="shared" si="25"/>
        <v>4.840000000000004E-2</v>
      </c>
      <c r="L154" s="8">
        <f t="shared" si="26"/>
        <v>0.22000000000000008</v>
      </c>
      <c r="O154" s="8"/>
      <c r="P154" s="8"/>
    </row>
    <row r="155" spans="1:16" x14ac:dyDescent="0.25">
      <c r="A155" s="28">
        <v>43620.291666666664</v>
      </c>
      <c r="B155">
        <v>0.88</v>
      </c>
      <c r="C155">
        <v>1.1000000000000001</v>
      </c>
      <c r="D155" s="8">
        <f t="shared" si="18"/>
        <v>0.77439999999999998</v>
      </c>
      <c r="E155" s="8">
        <f t="shared" si="19"/>
        <v>0.31713213213213165</v>
      </c>
      <c r="F155" s="8">
        <f t="shared" si="20"/>
        <v>0.52533033033033039</v>
      </c>
      <c r="G155" s="8">
        <f t="shared" si="21"/>
        <v>0.1665991277313347</v>
      </c>
      <c r="H155" s="8">
        <f t="shared" si="22"/>
        <v>0.10057278923067181</v>
      </c>
      <c r="I155" s="8">
        <f t="shared" si="23"/>
        <v>0.27597195596497404</v>
      </c>
      <c r="J155" s="8">
        <f t="shared" si="24"/>
        <v>0.22000000000000008</v>
      </c>
      <c r="K155" s="8">
        <f t="shared" si="25"/>
        <v>4.840000000000004E-2</v>
      </c>
      <c r="L155" s="8">
        <f t="shared" si="26"/>
        <v>0.22000000000000008</v>
      </c>
      <c r="O155" s="8"/>
      <c r="P155" s="8"/>
    </row>
    <row r="156" spans="1:16" x14ac:dyDescent="0.25">
      <c r="A156" s="28">
        <v>43620.302083333336</v>
      </c>
      <c r="B156">
        <v>0.9</v>
      </c>
      <c r="C156">
        <v>1.1299999999999999</v>
      </c>
      <c r="D156" s="8">
        <f t="shared" si="18"/>
        <v>0.81</v>
      </c>
      <c r="E156" s="8">
        <f t="shared" si="19"/>
        <v>0.33713213213213167</v>
      </c>
      <c r="F156" s="8">
        <f t="shared" si="20"/>
        <v>0.55533033033033019</v>
      </c>
      <c r="G156" s="8">
        <f t="shared" si="21"/>
        <v>0.18721969830190521</v>
      </c>
      <c r="H156" s="8">
        <f t="shared" si="22"/>
        <v>0.11365807451595708</v>
      </c>
      <c r="I156" s="8">
        <f t="shared" si="23"/>
        <v>0.30839177578479365</v>
      </c>
      <c r="J156" s="8">
        <f t="shared" si="24"/>
        <v>0.22999999999999987</v>
      </c>
      <c r="K156" s="8">
        <f t="shared" si="25"/>
        <v>5.289999999999994E-2</v>
      </c>
      <c r="L156" s="8">
        <f t="shared" si="26"/>
        <v>0.22999999999999987</v>
      </c>
      <c r="O156" s="8"/>
      <c r="P156" s="8"/>
    </row>
    <row r="157" spans="1:16" x14ac:dyDescent="0.25">
      <c r="A157" s="28">
        <v>43620.3125</v>
      </c>
      <c r="B157">
        <v>0.92</v>
      </c>
      <c r="C157">
        <v>1.1499999999999999</v>
      </c>
      <c r="D157" s="8">
        <f t="shared" si="18"/>
        <v>0.84640000000000004</v>
      </c>
      <c r="E157" s="8">
        <f t="shared" si="19"/>
        <v>0.35713213213213169</v>
      </c>
      <c r="F157" s="8">
        <f t="shared" si="20"/>
        <v>0.57533033033033021</v>
      </c>
      <c r="G157" s="8">
        <f t="shared" si="21"/>
        <v>0.20546894755115447</v>
      </c>
      <c r="H157" s="8">
        <f t="shared" si="22"/>
        <v>0.12754335980124237</v>
      </c>
      <c r="I157" s="8">
        <f t="shared" si="23"/>
        <v>0.3310049889980069</v>
      </c>
      <c r="J157" s="8">
        <f t="shared" si="24"/>
        <v>0.22999999999999987</v>
      </c>
      <c r="K157" s="8">
        <f t="shared" si="25"/>
        <v>5.289999999999994E-2</v>
      </c>
      <c r="L157" s="8">
        <f t="shared" si="26"/>
        <v>0.22999999999999987</v>
      </c>
      <c r="O157" s="8"/>
      <c r="P157" s="8"/>
    </row>
    <row r="158" spans="1:16" x14ac:dyDescent="0.25">
      <c r="A158" s="28">
        <v>43620.322916666664</v>
      </c>
      <c r="B158">
        <v>0.95</v>
      </c>
      <c r="C158">
        <v>1.18</v>
      </c>
      <c r="D158" s="8">
        <f t="shared" si="18"/>
        <v>0.90249999999999997</v>
      </c>
      <c r="E158" s="8">
        <f t="shared" si="19"/>
        <v>0.3871321321321316</v>
      </c>
      <c r="F158" s="8">
        <f t="shared" si="20"/>
        <v>0.60533033033033024</v>
      </c>
      <c r="G158" s="8">
        <f t="shared" si="21"/>
        <v>0.23434282142502827</v>
      </c>
      <c r="H158" s="8">
        <f t="shared" si="22"/>
        <v>0.14987128772917019</v>
      </c>
      <c r="I158" s="8">
        <f t="shared" si="23"/>
        <v>0.36642480881782674</v>
      </c>
      <c r="J158" s="8">
        <f t="shared" si="24"/>
        <v>0.22999999999999998</v>
      </c>
      <c r="K158" s="8">
        <f t="shared" si="25"/>
        <v>5.2899999999999989E-2</v>
      </c>
      <c r="L158" s="8">
        <f t="shared" si="26"/>
        <v>0.22999999999999998</v>
      </c>
      <c r="O158" s="8"/>
      <c r="P158" s="8"/>
    </row>
    <row r="159" spans="1:16" x14ac:dyDescent="0.25">
      <c r="A159" s="28">
        <v>43620.333333333336</v>
      </c>
      <c r="B159">
        <v>0.96</v>
      </c>
      <c r="C159">
        <v>1.2</v>
      </c>
      <c r="D159" s="8">
        <f t="shared" si="18"/>
        <v>0.92159999999999997</v>
      </c>
      <c r="E159" s="8">
        <f t="shared" si="19"/>
        <v>0.39713213213213161</v>
      </c>
      <c r="F159" s="8">
        <f t="shared" si="20"/>
        <v>0.62533033033033025</v>
      </c>
      <c r="G159" s="8">
        <f t="shared" si="21"/>
        <v>0.24833876737097421</v>
      </c>
      <c r="H159" s="8">
        <f t="shared" si="22"/>
        <v>0.15771393037181283</v>
      </c>
      <c r="I159" s="8">
        <f t="shared" si="23"/>
        <v>0.39103802203103993</v>
      </c>
      <c r="J159" s="8">
        <f t="shared" si="24"/>
        <v>0.24</v>
      </c>
      <c r="K159" s="8">
        <f t="shared" si="25"/>
        <v>5.7599999999999998E-2</v>
      </c>
      <c r="L159" s="8">
        <f t="shared" si="26"/>
        <v>0.24</v>
      </c>
      <c r="O159" s="8"/>
      <c r="P159" s="8"/>
    </row>
    <row r="160" spans="1:16" x14ac:dyDescent="0.25">
      <c r="A160" s="28">
        <v>43620.34375</v>
      </c>
      <c r="B160">
        <v>0.99</v>
      </c>
      <c r="C160">
        <v>1.21</v>
      </c>
      <c r="D160" s="8">
        <f t="shared" si="18"/>
        <v>0.98009999999999997</v>
      </c>
      <c r="E160" s="8">
        <f t="shared" si="19"/>
        <v>0.42713213213213164</v>
      </c>
      <c r="F160" s="8">
        <f t="shared" si="20"/>
        <v>0.63533033033033026</v>
      </c>
      <c r="G160" s="8">
        <f t="shared" si="21"/>
        <v>0.27136999860220545</v>
      </c>
      <c r="H160" s="8">
        <f t="shared" si="22"/>
        <v>0.18244185829974077</v>
      </c>
      <c r="I160" s="8">
        <f t="shared" si="23"/>
        <v>0.40364462863764655</v>
      </c>
      <c r="J160" s="8">
        <f t="shared" si="24"/>
        <v>0.21999999999999997</v>
      </c>
      <c r="K160" s="8">
        <f t="shared" si="25"/>
        <v>4.8399999999999992E-2</v>
      </c>
      <c r="L160" s="8">
        <f t="shared" si="26"/>
        <v>0.21999999999999997</v>
      </c>
      <c r="O160" s="8"/>
      <c r="P160" s="8"/>
    </row>
    <row r="161" spans="1:16" x14ac:dyDescent="0.25">
      <c r="A161" s="28">
        <v>43620.354166666664</v>
      </c>
      <c r="B161">
        <v>1.01</v>
      </c>
      <c r="C161">
        <v>1.22</v>
      </c>
      <c r="D161" s="8">
        <f t="shared" si="18"/>
        <v>1.0201</v>
      </c>
      <c r="E161" s="8">
        <f t="shared" si="19"/>
        <v>0.44713213213213165</v>
      </c>
      <c r="F161" s="8">
        <f t="shared" si="20"/>
        <v>0.64533033033033027</v>
      </c>
      <c r="G161" s="8">
        <f t="shared" si="21"/>
        <v>0.28854792653013339</v>
      </c>
      <c r="H161" s="8">
        <f t="shared" si="22"/>
        <v>0.19992714358502603</v>
      </c>
      <c r="I161" s="8">
        <f t="shared" si="23"/>
        <v>0.4164512352442532</v>
      </c>
      <c r="J161" s="8">
        <f t="shared" si="24"/>
        <v>0.20999999999999996</v>
      </c>
      <c r="K161" s="8">
        <f t="shared" si="25"/>
        <v>4.4099999999999986E-2</v>
      </c>
      <c r="L161" s="8">
        <f t="shared" si="26"/>
        <v>0.20999999999999996</v>
      </c>
      <c r="O161" s="8"/>
      <c r="P161" s="8"/>
    </row>
    <row r="162" spans="1:16" x14ac:dyDescent="0.25">
      <c r="A162" s="28">
        <v>43620.364583333336</v>
      </c>
      <c r="B162">
        <v>1.01</v>
      </c>
      <c r="C162">
        <v>1.23</v>
      </c>
      <c r="D162" s="8">
        <f t="shared" si="18"/>
        <v>1.0201</v>
      </c>
      <c r="E162" s="8">
        <f t="shared" si="19"/>
        <v>0.44713213213213165</v>
      </c>
      <c r="F162" s="8">
        <f t="shared" si="20"/>
        <v>0.65533033033033028</v>
      </c>
      <c r="G162" s="8">
        <f t="shared" si="21"/>
        <v>0.29301924785145472</v>
      </c>
      <c r="H162" s="8">
        <f t="shared" si="22"/>
        <v>0.19992714358502603</v>
      </c>
      <c r="I162" s="8">
        <f t="shared" si="23"/>
        <v>0.42945784185085978</v>
      </c>
      <c r="J162" s="8">
        <f t="shared" si="24"/>
        <v>0.21999999999999997</v>
      </c>
      <c r="K162" s="8">
        <f t="shared" si="25"/>
        <v>4.8399999999999992E-2</v>
      </c>
      <c r="L162" s="8">
        <f t="shared" si="26"/>
        <v>0.21999999999999997</v>
      </c>
      <c r="O162" s="8"/>
      <c r="P162" s="8"/>
    </row>
    <row r="163" spans="1:16" x14ac:dyDescent="0.25">
      <c r="A163" s="28">
        <v>43620.375</v>
      </c>
      <c r="B163">
        <v>1.03</v>
      </c>
      <c r="C163">
        <v>1.23</v>
      </c>
      <c r="D163" s="8">
        <f t="shared" si="18"/>
        <v>1.0609</v>
      </c>
      <c r="E163" s="8">
        <f t="shared" si="19"/>
        <v>0.46713213213213167</v>
      </c>
      <c r="F163" s="8">
        <f t="shared" si="20"/>
        <v>0.65533033033033028</v>
      </c>
      <c r="G163" s="8">
        <f t="shared" si="21"/>
        <v>0.30612585445806134</v>
      </c>
      <c r="H163" s="8">
        <f t="shared" si="22"/>
        <v>0.21821242887031134</v>
      </c>
      <c r="I163" s="8">
        <f t="shared" si="23"/>
        <v>0.42945784185085978</v>
      </c>
      <c r="J163" s="8">
        <f t="shared" si="24"/>
        <v>0.19999999999999996</v>
      </c>
      <c r="K163" s="8">
        <f t="shared" si="25"/>
        <v>3.999999999999998E-2</v>
      </c>
      <c r="L163" s="8">
        <f t="shared" si="26"/>
        <v>0.19999999999999996</v>
      </c>
      <c r="O163" s="8"/>
      <c r="P163" s="8"/>
    </row>
    <row r="164" spans="1:16" x14ac:dyDescent="0.25">
      <c r="A164" s="28">
        <v>43620.385416666664</v>
      </c>
      <c r="B164">
        <v>1.07</v>
      </c>
      <c r="C164">
        <v>1.23</v>
      </c>
      <c r="D164" s="8">
        <f t="shared" si="18"/>
        <v>1.1449</v>
      </c>
      <c r="E164" s="8">
        <f t="shared" si="19"/>
        <v>0.50713213213213171</v>
      </c>
      <c r="F164" s="8">
        <f t="shared" si="20"/>
        <v>0.65533033033033028</v>
      </c>
      <c r="G164" s="8">
        <f t="shared" si="21"/>
        <v>0.33233906767127458</v>
      </c>
      <c r="H164" s="8">
        <f t="shared" si="22"/>
        <v>0.25718299944088191</v>
      </c>
      <c r="I164" s="8">
        <f t="shared" si="23"/>
        <v>0.42945784185085978</v>
      </c>
      <c r="J164" s="8">
        <f t="shared" si="24"/>
        <v>0.15999999999999992</v>
      </c>
      <c r="K164" s="8">
        <f t="shared" si="25"/>
        <v>2.5599999999999973E-2</v>
      </c>
      <c r="L164" s="8">
        <f t="shared" si="26"/>
        <v>0.15999999999999992</v>
      </c>
      <c r="O164" s="8"/>
      <c r="P164" s="8"/>
    </row>
    <row r="165" spans="1:16" x14ac:dyDescent="0.25">
      <c r="A165" s="28">
        <v>43620.395833333336</v>
      </c>
      <c r="B165">
        <v>1.02</v>
      </c>
      <c r="C165">
        <v>1.22</v>
      </c>
      <c r="D165" s="8">
        <f t="shared" si="18"/>
        <v>1.0404</v>
      </c>
      <c r="E165" s="8">
        <f t="shared" si="19"/>
        <v>0.45713213213213166</v>
      </c>
      <c r="F165" s="8">
        <f t="shared" si="20"/>
        <v>0.64533033033033027</v>
      </c>
      <c r="G165" s="8">
        <f t="shared" si="21"/>
        <v>0.29500122983343668</v>
      </c>
      <c r="H165" s="8">
        <f t="shared" si="22"/>
        <v>0.20896978622766868</v>
      </c>
      <c r="I165" s="8">
        <f t="shared" si="23"/>
        <v>0.4164512352442532</v>
      </c>
      <c r="J165" s="8">
        <f t="shared" si="24"/>
        <v>0.19999999999999996</v>
      </c>
      <c r="K165" s="8">
        <f t="shared" si="25"/>
        <v>3.999999999999998E-2</v>
      </c>
      <c r="L165" s="8">
        <f t="shared" si="26"/>
        <v>0.19999999999999996</v>
      </c>
      <c r="O165" s="8"/>
      <c r="P165" s="8"/>
    </row>
    <row r="166" spans="1:16" x14ac:dyDescent="0.25">
      <c r="A166" s="28">
        <v>43620.40625</v>
      </c>
      <c r="B166">
        <v>0.99</v>
      </c>
      <c r="C166">
        <v>1.2</v>
      </c>
      <c r="D166" s="8">
        <f t="shared" si="18"/>
        <v>0.98009999999999997</v>
      </c>
      <c r="E166" s="8">
        <f t="shared" si="19"/>
        <v>0.42713213213213164</v>
      </c>
      <c r="F166" s="8">
        <f t="shared" si="20"/>
        <v>0.62533033033033025</v>
      </c>
      <c r="G166" s="8">
        <f t="shared" si="21"/>
        <v>0.26709867728088416</v>
      </c>
      <c r="H166" s="8">
        <f t="shared" si="22"/>
        <v>0.18244185829974077</v>
      </c>
      <c r="I166" s="8">
        <f t="shared" si="23"/>
        <v>0.39103802203103993</v>
      </c>
      <c r="J166" s="8">
        <f t="shared" si="24"/>
        <v>0.20999999999999996</v>
      </c>
      <c r="K166" s="8">
        <f t="shared" si="25"/>
        <v>4.4099999999999986E-2</v>
      </c>
      <c r="L166" s="8">
        <f t="shared" si="26"/>
        <v>0.20999999999999996</v>
      </c>
      <c r="O166" s="8"/>
      <c r="P166" s="8"/>
    </row>
    <row r="167" spans="1:16" x14ac:dyDescent="0.25">
      <c r="A167" s="28">
        <v>43620.416666666664</v>
      </c>
      <c r="B167">
        <v>1.01</v>
      </c>
      <c r="C167">
        <v>1.18</v>
      </c>
      <c r="D167" s="8">
        <f t="shared" si="18"/>
        <v>1.0201</v>
      </c>
      <c r="E167" s="8">
        <f t="shared" si="19"/>
        <v>0.44713213213213165</v>
      </c>
      <c r="F167" s="8">
        <f t="shared" si="20"/>
        <v>0.60533033033033024</v>
      </c>
      <c r="G167" s="8">
        <f t="shared" si="21"/>
        <v>0.27066264124484812</v>
      </c>
      <c r="H167" s="8">
        <f t="shared" si="22"/>
        <v>0.19992714358502603</v>
      </c>
      <c r="I167" s="8">
        <f t="shared" si="23"/>
        <v>0.36642480881782674</v>
      </c>
      <c r="J167" s="8">
        <f t="shared" si="24"/>
        <v>0.16999999999999993</v>
      </c>
      <c r="K167" s="8">
        <f t="shared" si="25"/>
        <v>2.8899999999999974E-2</v>
      </c>
      <c r="L167" s="8">
        <f t="shared" si="26"/>
        <v>0.16999999999999993</v>
      </c>
      <c r="O167" s="8"/>
      <c r="P167" s="8"/>
    </row>
    <row r="168" spans="1:16" x14ac:dyDescent="0.25">
      <c r="A168" s="28">
        <v>43620.427083333336</v>
      </c>
      <c r="B168">
        <v>1</v>
      </c>
      <c r="C168">
        <v>1.1599999999999999</v>
      </c>
      <c r="D168" s="8">
        <f t="shared" si="18"/>
        <v>1</v>
      </c>
      <c r="E168" s="8">
        <f t="shared" si="19"/>
        <v>0.43713213213213165</v>
      </c>
      <c r="F168" s="8">
        <f t="shared" si="20"/>
        <v>0.58533033033033022</v>
      </c>
      <c r="G168" s="8">
        <f t="shared" si="21"/>
        <v>0.25586669529890216</v>
      </c>
      <c r="H168" s="8">
        <f t="shared" si="22"/>
        <v>0.19108450094238341</v>
      </c>
      <c r="I168" s="8">
        <f t="shared" si="23"/>
        <v>0.34261159560461352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 x14ac:dyDescent="0.25">
      <c r="A169" s="28">
        <v>43620.4375</v>
      </c>
      <c r="B169">
        <v>0.97</v>
      </c>
      <c r="C169">
        <v>1.1200000000000001</v>
      </c>
      <c r="D169" s="8">
        <f t="shared" si="18"/>
        <v>0.94089999999999996</v>
      </c>
      <c r="E169" s="8">
        <f t="shared" si="19"/>
        <v>0.40713213213213162</v>
      </c>
      <c r="F169" s="8">
        <f t="shared" si="20"/>
        <v>0.5453303303303304</v>
      </c>
      <c r="G169" s="8">
        <f t="shared" si="21"/>
        <v>0.22202150010370705</v>
      </c>
      <c r="H169" s="8">
        <f t="shared" si="22"/>
        <v>0.16575657301445548</v>
      </c>
      <c r="I169" s="8">
        <f t="shared" si="23"/>
        <v>0.2973851691781873</v>
      </c>
      <c r="J169" s="8">
        <f t="shared" si="24"/>
        <v>0.15000000000000013</v>
      </c>
      <c r="K169" s="8">
        <f t="shared" si="25"/>
        <v>2.2500000000000041E-2</v>
      </c>
      <c r="L169" s="8">
        <f t="shared" si="26"/>
        <v>0.15000000000000013</v>
      </c>
      <c r="O169" s="8"/>
      <c r="P169" s="8"/>
    </row>
    <row r="170" spans="1:16" x14ac:dyDescent="0.25">
      <c r="A170" s="28">
        <v>43620.447916666664</v>
      </c>
      <c r="B170">
        <v>0.95</v>
      </c>
      <c r="C170">
        <v>1.0900000000000001</v>
      </c>
      <c r="D170" s="8">
        <f t="shared" si="18"/>
        <v>0.90249999999999997</v>
      </c>
      <c r="E170" s="8">
        <f t="shared" si="19"/>
        <v>0.3871321321321316</v>
      </c>
      <c r="F170" s="8">
        <f t="shared" si="20"/>
        <v>0.51533033033033038</v>
      </c>
      <c r="G170" s="8">
        <f t="shared" si="21"/>
        <v>0.19950092953313647</v>
      </c>
      <c r="H170" s="8">
        <f t="shared" si="22"/>
        <v>0.14987128772917019</v>
      </c>
      <c r="I170" s="8">
        <f t="shared" si="23"/>
        <v>0.2655653493583674</v>
      </c>
      <c r="J170" s="8">
        <f t="shared" si="24"/>
        <v>0.14000000000000012</v>
      </c>
      <c r="K170" s="8">
        <f t="shared" si="25"/>
        <v>1.9600000000000034E-2</v>
      </c>
      <c r="L170" s="8">
        <f t="shared" si="26"/>
        <v>0.14000000000000012</v>
      </c>
      <c r="O170" s="8"/>
      <c r="P170" s="8"/>
    </row>
    <row r="171" spans="1:16" x14ac:dyDescent="0.25">
      <c r="A171" s="28">
        <v>43620.458333333336</v>
      </c>
      <c r="B171">
        <v>0.91</v>
      </c>
      <c r="C171">
        <v>1.04</v>
      </c>
      <c r="D171" s="8">
        <f t="shared" si="18"/>
        <v>0.82810000000000006</v>
      </c>
      <c r="E171" s="8">
        <f t="shared" si="19"/>
        <v>0.34713213213213168</v>
      </c>
      <c r="F171" s="8">
        <f t="shared" si="20"/>
        <v>0.46533033033033033</v>
      </c>
      <c r="G171" s="8">
        <f t="shared" si="21"/>
        <v>0.16153110971331672</v>
      </c>
      <c r="H171" s="8">
        <f t="shared" si="22"/>
        <v>0.12050071715859972</v>
      </c>
      <c r="I171" s="8">
        <f t="shared" si="23"/>
        <v>0.21653231632533435</v>
      </c>
      <c r="J171" s="8">
        <f t="shared" si="24"/>
        <v>0.13</v>
      </c>
      <c r="K171" s="8">
        <f t="shared" si="25"/>
        <v>1.6900000000000002E-2</v>
      </c>
      <c r="L171" s="8">
        <f t="shared" si="26"/>
        <v>0.13</v>
      </c>
      <c r="O171" s="8"/>
      <c r="P171" s="8"/>
    </row>
    <row r="172" spans="1:16" x14ac:dyDescent="0.25">
      <c r="A172" s="28">
        <v>43620.46875</v>
      </c>
      <c r="B172">
        <v>0.86</v>
      </c>
      <c r="C172">
        <v>0.99</v>
      </c>
      <c r="D172" s="8">
        <f t="shared" si="18"/>
        <v>0.73959999999999992</v>
      </c>
      <c r="E172" s="8">
        <f t="shared" si="19"/>
        <v>0.29713213213213163</v>
      </c>
      <c r="F172" s="8">
        <f t="shared" si="20"/>
        <v>0.41533033033033029</v>
      </c>
      <c r="G172" s="8">
        <f t="shared" si="21"/>
        <v>0.12340798659019357</v>
      </c>
      <c r="H172" s="8">
        <f t="shared" si="22"/>
        <v>8.8287503945386536E-2</v>
      </c>
      <c r="I172" s="8">
        <f t="shared" si="23"/>
        <v>0.17249928329230127</v>
      </c>
      <c r="J172" s="8">
        <f t="shared" si="24"/>
        <v>0.13</v>
      </c>
      <c r="K172" s="8">
        <f t="shared" si="25"/>
        <v>1.6900000000000002E-2</v>
      </c>
      <c r="L172" s="8">
        <f t="shared" si="26"/>
        <v>0.13</v>
      </c>
      <c r="O172" s="8"/>
      <c r="P172" s="8"/>
    </row>
    <row r="173" spans="1:16" x14ac:dyDescent="0.25">
      <c r="A173" s="28">
        <v>43620.479166666664</v>
      </c>
      <c r="B173">
        <v>0.8</v>
      </c>
      <c r="C173">
        <v>0.94</v>
      </c>
      <c r="D173" s="8">
        <f t="shared" si="18"/>
        <v>0.64000000000000012</v>
      </c>
      <c r="E173" s="8">
        <f t="shared" si="19"/>
        <v>0.23713213213213169</v>
      </c>
      <c r="F173" s="8">
        <f t="shared" si="20"/>
        <v>0.36533033033033024</v>
      </c>
      <c r="G173" s="8">
        <f t="shared" si="21"/>
        <v>8.6631560163767191E-2</v>
      </c>
      <c r="H173" s="8">
        <f t="shared" si="22"/>
        <v>5.623164808953076E-2</v>
      </c>
      <c r="I173" s="8">
        <f t="shared" si="23"/>
        <v>0.13346625025926823</v>
      </c>
      <c r="J173" s="8">
        <f t="shared" si="24"/>
        <v>0.1399999999999999</v>
      </c>
      <c r="K173" s="8">
        <f t="shared" si="25"/>
        <v>1.9599999999999972E-2</v>
      </c>
      <c r="L173" s="8">
        <f t="shared" si="26"/>
        <v>0.1399999999999999</v>
      </c>
      <c r="O173" s="8"/>
      <c r="P173" s="8"/>
    </row>
    <row r="174" spans="1:16" x14ac:dyDescent="0.25">
      <c r="A174" s="28">
        <v>43620.489583333336</v>
      </c>
      <c r="B174">
        <v>0.73</v>
      </c>
      <c r="C174">
        <v>0.88</v>
      </c>
      <c r="D174" s="8">
        <f t="shared" si="18"/>
        <v>0.53289999999999993</v>
      </c>
      <c r="E174" s="8">
        <f t="shared" si="19"/>
        <v>0.16713213213213163</v>
      </c>
      <c r="F174" s="8">
        <f t="shared" si="20"/>
        <v>0.3053303303303303</v>
      </c>
      <c r="G174" s="8">
        <f t="shared" si="21"/>
        <v>5.1030509112716164E-2</v>
      </c>
      <c r="H174" s="8">
        <f t="shared" si="22"/>
        <v>2.7933149591032304E-2</v>
      </c>
      <c r="I174" s="8">
        <f t="shared" si="23"/>
        <v>9.3226610619628614E-2</v>
      </c>
      <c r="J174" s="8">
        <f t="shared" si="24"/>
        <v>0.15000000000000002</v>
      </c>
      <c r="K174" s="8">
        <f t="shared" si="25"/>
        <v>2.2500000000000006E-2</v>
      </c>
      <c r="L174" s="8">
        <f t="shared" si="26"/>
        <v>0.15000000000000002</v>
      </c>
      <c r="O174" s="8"/>
      <c r="P174" s="8"/>
    </row>
    <row r="175" spans="1:16" x14ac:dyDescent="0.25">
      <c r="A175" s="29">
        <v>43620.5</v>
      </c>
      <c r="B175">
        <v>0.67</v>
      </c>
      <c r="C175">
        <v>0.82</v>
      </c>
      <c r="D175" s="8">
        <f t="shared" si="18"/>
        <v>0.44890000000000008</v>
      </c>
      <c r="E175" s="8">
        <f t="shared" si="19"/>
        <v>0.10713213213213169</v>
      </c>
      <c r="F175" s="8">
        <f t="shared" si="20"/>
        <v>0.24533033033033025</v>
      </c>
      <c r="G175" s="8">
        <f t="shared" si="21"/>
        <v>2.6282761364968453E-2</v>
      </c>
      <c r="H175" s="8">
        <f t="shared" si="22"/>
        <v>1.1477293735176522E-2</v>
      </c>
      <c r="I175" s="8">
        <f t="shared" si="23"/>
        <v>6.0186970979988957E-2</v>
      </c>
      <c r="J175" s="8">
        <f t="shared" si="24"/>
        <v>0.14999999999999991</v>
      </c>
      <c r="K175" s="8">
        <f t="shared" si="25"/>
        <v>2.2499999999999975E-2</v>
      </c>
      <c r="L175" s="8">
        <f t="shared" si="26"/>
        <v>0.14999999999999991</v>
      </c>
      <c r="O175" s="8"/>
      <c r="P175" s="8"/>
    </row>
    <row r="176" spans="1:16" x14ac:dyDescent="0.25">
      <c r="A176" s="28">
        <v>43620.510416666664</v>
      </c>
      <c r="B176">
        <v>0.61</v>
      </c>
      <c r="C176">
        <v>0.76</v>
      </c>
      <c r="D176" s="8">
        <f t="shared" si="18"/>
        <v>0.37209999999999999</v>
      </c>
      <c r="E176" s="8">
        <f t="shared" si="19"/>
        <v>4.7132132132131632E-2</v>
      </c>
      <c r="F176" s="8">
        <f t="shared" si="20"/>
        <v>0.18533033033033031</v>
      </c>
      <c r="G176" s="8">
        <f t="shared" si="21"/>
        <v>8.7350136172207309E-3</v>
      </c>
      <c r="H176" s="8">
        <f t="shared" si="22"/>
        <v>2.2214378793207149E-3</v>
      </c>
      <c r="I176" s="8">
        <f t="shared" si="23"/>
        <v>3.4347331340349348E-2</v>
      </c>
      <c r="J176" s="8">
        <f t="shared" si="24"/>
        <v>0.15000000000000002</v>
      </c>
      <c r="K176" s="8">
        <f t="shared" si="25"/>
        <v>2.2500000000000006E-2</v>
      </c>
      <c r="L176" s="8">
        <f t="shared" si="26"/>
        <v>0.15000000000000002</v>
      </c>
      <c r="O176" s="8"/>
      <c r="P176" s="8"/>
    </row>
    <row r="177" spans="1:16" x14ac:dyDescent="0.25">
      <c r="A177" s="28">
        <v>43620.520833333336</v>
      </c>
      <c r="B177">
        <v>0.55000000000000004</v>
      </c>
      <c r="C177">
        <v>0.69</v>
      </c>
      <c r="D177" s="8">
        <f t="shared" si="18"/>
        <v>0.30250000000000005</v>
      </c>
      <c r="E177" s="8">
        <f t="shared" si="19"/>
        <v>-1.286786786786831E-2</v>
      </c>
      <c r="F177" s="8">
        <f t="shared" si="20"/>
        <v>0.11533033033033024</v>
      </c>
      <c r="G177" s="8">
        <f t="shared" si="21"/>
        <v>-1.4840554518482944E-3</v>
      </c>
      <c r="H177" s="8">
        <f t="shared" si="22"/>
        <v>1.6558202346491773E-4</v>
      </c>
      <c r="I177" s="8">
        <f t="shared" si="23"/>
        <v>1.3301085094103092E-2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 x14ac:dyDescent="0.25">
      <c r="A178" s="28">
        <v>43620.53125</v>
      </c>
      <c r="B178">
        <v>0.49</v>
      </c>
      <c r="C178">
        <v>0.62</v>
      </c>
      <c r="D178" s="8">
        <f t="shared" si="18"/>
        <v>0.24009999999999998</v>
      </c>
      <c r="E178" s="8">
        <f t="shared" si="19"/>
        <v>-7.2867867867868363E-2</v>
      </c>
      <c r="F178" s="8">
        <f t="shared" si="20"/>
        <v>4.5330330330330293E-2</v>
      </c>
      <c r="G178" s="8">
        <f t="shared" si="21"/>
        <v>-3.3031245209173333E-3</v>
      </c>
      <c r="H178" s="8">
        <f t="shared" si="22"/>
        <v>5.3097261676091226E-3</v>
      </c>
      <c r="I178" s="8">
        <f t="shared" si="23"/>
        <v>2.0548388478568626E-3</v>
      </c>
      <c r="J178" s="8">
        <f t="shared" si="24"/>
        <v>0.13</v>
      </c>
      <c r="K178" s="8">
        <f t="shared" si="25"/>
        <v>1.6900000000000002E-2</v>
      </c>
      <c r="L178" s="8">
        <f t="shared" si="26"/>
        <v>0.13</v>
      </c>
      <c r="O178" s="8"/>
      <c r="P178" s="8"/>
    </row>
    <row r="179" spans="1:16" x14ac:dyDescent="0.25">
      <c r="A179" s="28">
        <v>43620.541666666664</v>
      </c>
      <c r="B179">
        <v>0.45</v>
      </c>
      <c r="C179">
        <v>0.55000000000000004</v>
      </c>
      <c r="D179" s="8">
        <f t="shared" si="18"/>
        <v>0.20250000000000001</v>
      </c>
      <c r="E179" s="8">
        <f t="shared" si="19"/>
        <v>-0.11286786786786834</v>
      </c>
      <c r="F179" s="8">
        <f t="shared" si="20"/>
        <v>-2.4669669669669658E-2</v>
      </c>
      <c r="G179" s="8">
        <f t="shared" si="21"/>
        <v>2.7844130166202342E-3</v>
      </c>
      <c r="H179" s="8">
        <f t="shared" si="22"/>
        <v>1.2739155597038587E-2</v>
      </c>
      <c r="I179" s="8">
        <f t="shared" si="23"/>
        <v>6.085926016106191E-4</v>
      </c>
      <c r="J179" s="8">
        <f t="shared" si="24"/>
        <v>0.10000000000000003</v>
      </c>
      <c r="K179" s="8">
        <f t="shared" si="25"/>
        <v>1.0000000000000007E-2</v>
      </c>
      <c r="L179" s="8">
        <f t="shared" si="26"/>
        <v>0.10000000000000003</v>
      </c>
      <c r="O179" s="8"/>
      <c r="P179" s="8"/>
    </row>
    <row r="180" spans="1:16" x14ac:dyDescent="0.25">
      <c r="A180" s="28">
        <v>43620.552083333336</v>
      </c>
      <c r="B180">
        <v>0.37</v>
      </c>
      <c r="C180">
        <v>0.48</v>
      </c>
      <c r="D180" s="8">
        <f t="shared" si="18"/>
        <v>0.13689999999999999</v>
      </c>
      <c r="E180" s="8">
        <f t="shared" si="19"/>
        <v>-0.19286786786786836</v>
      </c>
      <c r="F180" s="8">
        <f t="shared" si="20"/>
        <v>-9.466966966966972E-2</v>
      </c>
      <c r="G180" s="8">
        <f t="shared" si="21"/>
        <v>1.8258737340944603E-2</v>
      </c>
      <c r="H180" s="8">
        <f t="shared" si="22"/>
        <v>3.719801445589753E-2</v>
      </c>
      <c r="I180" s="8">
        <f t="shared" si="23"/>
        <v>8.9623463553643833E-3</v>
      </c>
      <c r="J180" s="8">
        <f t="shared" si="24"/>
        <v>0.10999999999999999</v>
      </c>
      <c r="K180" s="8">
        <f t="shared" si="25"/>
        <v>1.2099999999999998E-2</v>
      </c>
      <c r="L180" s="8">
        <f t="shared" si="26"/>
        <v>0.10999999999999999</v>
      </c>
      <c r="O180" s="8"/>
      <c r="P180" s="8"/>
    </row>
    <row r="181" spans="1:16" x14ac:dyDescent="0.25">
      <c r="A181" s="28">
        <v>43620.5625</v>
      </c>
      <c r="B181">
        <v>0.37</v>
      </c>
      <c r="C181">
        <v>0.41</v>
      </c>
      <c r="D181" s="8">
        <f t="shared" si="18"/>
        <v>0.13689999999999999</v>
      </c>
      <c r="E181" s="8">
        <f t="shared" si="19"/>
        <v>-0.19286786786786836</v>
      </c>
      <c r="F181" s="8">
        <f t="shared" si="20"/>
        <v>-0.16466966966966973</v>
      </c>
      <c r="G181" s="8">
        <f t="shared" si="21"/>
        <v>3.175948809169539E-2</v>
      </c>
      <c r="H181" s="8">
        <f t="shared" si="22"/>
        <v>3.719801445589753E-2</v>
      </c>
      <c r="I181" s="8">
        <f t="shared" si="23"/>
        <v>2.7116100109118146E-2</v>
      </c>
      <c r="J181" s="8">
        <f t="shared" si="24"/>
        <v>3.999999999999998E-2</v>
      </c>
      <c r="K181" s="8">
        <f t="shared" si="25"/>
        <v>1.5999999999999983E-3</v>
      </c>
      <c r="L181" s="8">
        <f t="shared" si="26"/>
        <v>3.999999999999998E-2</v>
      </c>
      <c r="O181" s="8"/>
      <c r="P181" s="8"/>
    </row>
    <row r="182" spans="1:16" x14ac:dyDescent="0.25">
      <c r="A182" s="28">
        <v>43620.572916666664</v>
      </c>
      <c r="B182">
        <v>0.4</v>
      </c>
      <c r="C182">
        <v>0.34</v>
      </c>
      <c r="D182" s="8">
        <f t="shared" si="18"/>
        <v>0.16000000000000003</v>
      </c>
      <c r="E182" s="8">
        <f t="shared" si="19"/>
        <v>-0.16286786786786833</v>
      </c>
      <c r="F182" s="8">
        <f t="shared" si="20"/>
        <v>-0.23466966966966968</v>
      </c>
      <c r="G182" s="8">
        <f t="shared" si="21"/>
        <v>3.8220148752356069E-2</v>
      </c>
      <c r="H182" s="8">
        <f t="shared" si="22"/>
        <v>2.652594238382542E-2</v>
      </c>
      <c r="I182" s="8">
        <f t="shared" si="23"/>
        <v>5.5069853862871887E-2</v>
      </c>
      <c r="J182" s="8">
        <f t="shared" si="24"/>
        <v>-0.06</v>
      </c>
      <c r="K182" s="8">
        <f t="shared" si="25"/>
        <v>3.5999999999999999E-3</v>
      </c>
      <c r="L182" s="8">
        <f t="shared" si="26"/>
        <v>0.06</v>
      </c>
      <c r="O182" s="8"/>
      <c r="P182" s="8"/>
    </row>
    <row r="183" spans="1:16" x14ac:dyDescent="0.25">
      <c r="A183" s="28">
        <v>43620.583333333336</v>
      </c>
      <c r="B183">
        <v>0.33</v>
      </c>
      <c r="C183">
        <v>0.27</v>
      </c>
      <c r="D183" s="8">
        <f t="shared" si="18"/>
        <v>0.10890000000000001</v>
      </c>
      <c r="E183" s="8">
        <f t="shared" si="19"/>
        <v>-0.23286786786786834</v>
      </c>
      <c r="F183" s="8">
        <f t="shared" si="20"/>
        <v>-0.30466966966966968</v>
      </c>
      <c r="G183" s="8">
        <f t="shared" si="21"/>
        <v>7.0947776379983729E-2</v>
      </c>
      <c r="H183" s="8">
        <f t="shared" si="22"/>
        <v>5.4227443885326986E-2</v>
      </c>
      <c r="I183" s="8">
        <f t="shared" si="23"/>
        <v>9.2823607616625642E-2</v>
      </c>
      <c r="J183" s="8">
        <f t="shared" si="24"/>
        <v>-0.06</v>
      </c>
      <c r="K183" s="8">
        <f t="shared" si="25"/>
        <v>3.5999999999999999E-3</v>
      </c>
      <c r="L183" s="8">
        <f t="shared" si="26"/>
        <v>0.06</v>
      </c>
      <c r="O183" s="8"/>
      <c r="P183" s="8"/>
    </row>
    <row r="184" spans="1:16" x14ac:dyDescent="0.25">
      <c r="A184" s="28">
        <v>43620.59375</v>
      </c>
      <c r="B184">
        <v>0.26</v>
      </c>
      <c r="C184">
        <v>0.2</v>
      </c>
      <c r="D184" s="8">
        <f t="shared" si="18"/>
        <v>6.7600000000000007E-2</v>
      </c>
      <c r="E184" s="8">
        <f t="shared" si="19"/>
        <v>-0.30286786786786835</v>
      </c>
      <c r="F184" s="8">
        <f t="shared" si="20"/>
        <v>-0.37466966966966969</v>
      </c>
      <c r="G184" s="8">
        <f t="shared" si="21"/>
        <v>0.1134754040076114</v>
      </c>
      <c r="H184" s="8">
        <f t="shared" si="22"/>
        <v>9.1728945386828561E-2</v>
      </c>
      <c r="I184" s="8">
        <f t="shared" si="23"/>
        <v>0.1403773613703794</v>
      </c>
      <c r="J184" s="8">
        <f t="shared" si="24"/>
        <v>-0.06</v>
      </c>
      <c r="K184" s="8">
        <f t="shared" si="25"/>
        <v>3.5999999999999999E-3</v>
      </c>
      <c r="L184" s="8">
        <f t="shared" si="26"/>
        <v>0.06</v>
      </c>
      <c r="O184" s="8"/>
      <c r="P184" s="8"/>
    </row>
    <row r="185" spans="1:16" x14ac:dyDescent="0.25">
      <c r="A185" s="28">
        <v>43620.604166666664</v>
      </c>
      <c r="B185">
        <v>0.21</v>
      </c>
      <c r="C185">
        <v>0.14000000000000001</v>
      </c>
      <c r="D185" s="8">
        <f t="shared" si="18"/>
        <v>4.4099999999999993E-2</v>
      </c>
      <c r="E185" s="8">
        <f t="shared" si="19"/>
        <v>-0.35286786786786839</v>
      </c>
      <c r="F185" s="8">
        <f t="shared" si="20"/>
        <v>-0.43466966966966969</v>
      </c>
      <c r="G185" s="8">
        <f t="shared" si="21"/>
        <v>0.153380959563167</v>
      </c>
      <c r="H185" s="8">
        <f t="shared" si="22"/>
        <v>0.12451573217361543</v>
      </c>
      <c r="I185" s="8">
        <f t="shared" si="23"/>
        <v>0.18893772173073978</v>
      </c>
      <c r="J185" s="8">
        <f t="shared" si="24"/>
        <v>-6.9999999999999979E-2</v>
      </c>
      <c r="K185" s="8">
        <f t="shared" si="25"/>
        <v>4.8999999999999972E-3</v>
      </c>
      <c r="L185" s="8">
        <f t="shared" si="26"/>
        <v>6.9999999999999979E-2</v>
      </c>
      <c r="O185" s="8"/>
      <c r="P185" s="8"/>
    </row>
    <row r="186" spans="1:16" x14ac:dyDescent="0.25">
      <c r="A186" s="28">
        <v>43620.614583333336</v>
      </c>
      <c r="B186">
        <v>0.16</v>
      </c>
      <c r="C186">
        <v>0.08</v>
      </c>
      <c r="D186" s="8">
        <f t="shared" si="18"/>
        <v>2.5600000000000001E-2</v>
      </c>
      <c r="E186" s="8">
        <f t="shared" si="19"/>
        <v>-0.40286786786786832</v>
      </c>
      <c r="F186" s="8">
        <f t="shared" si="20"/>
        <v>-0.49466966966966969</v>
      </c>
      <c r="G186" s="8">
        <f t="shared" si="21"/>
        <v>0.19928651511872256</v>
      </c>
      <c r="H186" s="8">
        <f t="shared" si="22"/>
        <v>0.16230251896040221</v>
      </c>
      <c r="I186" s="8">
        <f t="shared" si="23"/>
        <v>0.24469808209110014</v>
      </c>
      <c r="J186" s="8">
        <f t="shared" si="24"/>
        <v>-0.08</v>
      </c>
      <c r="K186" s="8">
        <f t="shared" si="25"/>
        <v>6.4000000000000003E-3</v>
      </c>
      <c r="L186" s="8">
        <f t="shared" si="26"/>
        <v>0.08</v>
      </c>
      <c r="O186" s="8"/>
      <c r="P186" s="8"/>
    </row>
    <row r="187" spans="1:16" x14ac:dyDescent="0.25">
      <c r="A187" s="28">
        <v>43620.625</v>
      </c>
      <c r="B187">
        <v>0.13</v>
      </c>
      <c r="C187">
        <v>0.02</v>
      </c>
      <c r="D187" s="8">
        <f t="shared" si="18"/>
        <v>1.6900000000000002E-2</v>
      </c>
      <c r="E187" s="8">
        <f t="shared" si="19"/>
        <v>-0.43286786786786835</v>
      </c>
      <c r="F187" s="8">
        <f t="shared" si="20"/>
        <v>-0.55466966966966968</v>
      </c>
      <c r="G187" s="8">
        <f t="shared" si="21"/>
        <v>0.24009867728088477</v>
      </c>
      <c r="H187" s="8">
        <f t="shared" si="22"/>
        <v>0.18737459103247434</v>
      </c>
      <c r="I187" s="8">
        <f t="shared" si="23"/>
        <v>0.30765844245146051</v>
      </c>
      <c r="J187" s="8">
        <f t="shared" si="24"/>
        <v>-0.11</v>
      </c>
      <c r="K187" s="8">
        <f t="shared" si="25"/>
        <v>1.21E-2</v>
      </c>
      <c r="L187" s="8">
        <f t="shared" si="26"/>
        <v>0.11</v>
      </c>
      <c r="O187" s="8"/>
      <c r="P187" s="8"/>
    </row>
    <row r="188" spans="1:16" x14ac:dyDescent="0.25">
      <c r="A188" s="28">
        <v>43620.635416666664</v>
      </c>
      <c r="B188">
        <v>0.06</v>
      </c>
      <c r="C188">
        <v>-0.03</v>
      </c>
      <c r="D188" s="8">
        <f t="shared" si="18"/>
        <v>3.5999999999999999E-3</v>
      </c>
      <c r="E188" s="8">
        <f t="shared" si="19"/>
        <v>-0.50286786786786841</v>
      </c>
      <c r="F188" s="8">
        <f t="shared" si="20"/>
        <v>-0.60466966966966973</v>
      </c>
      <c r="G188" s="8">
        <f t="shared" si="21"/>
        <v>0.3040689475511551</v>
      </c>
      <c r="H188" s="8">
        <f t="shared" si="22"/>
        <v>0.25287609253397597</v>
      </c>
      <c r="I188" s="8">
        <f t="shared" si="23"/>
        <v>0.36562540941842753</v>
      </c>
      <c r="J188" s="8">
        <f t="shared" si="24"/>
        <v>-0.09</v>
      </c>
      <c r="K188" s="8">
        <f t="shared" si="25"/>
        <v>8.0999999999999996E-3</v>
      </c>
      <c r="L188" s="8">
        <f t="shared" si="26"/>
        <v>0.09</v>
      </c>
      <c r="O188" s="8"/>
      <c r="P188" s="8"/>
    </row>
    <row r="189" spans="1:16" x14ac:dyDescent="0.25">
      <c r="A189" s="28">
        <v>43620.645833333336</v>
      </c>
      <c r="B189">
        <v>0</v>
      </c>
      <c r="C189">
        <v>-0.08</v>
      </c>
      <c r="D189" s="8">
        <f t="shared" si="18"/>
        <v>0</v>
      </c>
      <c r="E189" s="8">
        <f t="shared" si="19"/>
        <v>-0.56286786786786835</v>
      </c>
      <c r="F189" s="8">
        <f t="shared" si="20"/>
        <v>-0.65466966966966966</v>
      </c>
      <c r="G189" s="8">
        <f t="shared" si="21"/>
        <v>0.36849252112472863</v>
      </c>
      <c r="H189" s="8">
        <f t="shared" si="22"/>
        <v>0.31682023667812009</v>
      </c>
      <c r="I189" s="8">
        <f t="shared" si="23"/>
        <v>0.42859237638539438</v>
      </c>
      <c r="J189" s="8">
        <f t="shared" si="24"/>
        <v>-0.08</v>
      </c>
      <c r="K189" s="8">
        <f t="shared" si="25"/>
        <v>6.4000000000000003E-3</v>
      </c>
      <c r="L189" s="8">
        <f t="shared" si="26"/>
        <v>0.08</v>
      </c>
      <c r="O189" s="8"/>
      <c r="P189" s="8"/>
    </row>
    <row r="190" spans="1:16" x14ac:dyDescent="0.25">
      <c r="A190" s="28">
        <v>43620.65625</v>
      </c>
      <c r="B190">
        <v>-0.06</v>
      </c>
      <c r="C190">
        <v>-0.12</v>
      </c>
      <c r="D190" s="8">
        <f t="shared" si="18"/>
        <v>3.5999999999999999E-3</v>
      </c>
      <c r="E190" s="8">
        <f t="shared" si="19"/>
        <v>-0.6228678678678683</v>
      </c>
      <c r="F190" s="8">
        <f t="shared" si="20"/>
        <v>-0.6946696696696697</v>
      </c>
      <c r="G190" s="8">
        <f t="shared" si="21"/>
        <v>0.43268741601962352</v>
      </c>
      <c r="H190" s="8">
        <f t="shared" si="22"/>
        <v>0.38796438082226425</v>
      </c>
      <c r="I190" s="8">
        <f t="shared" si="23"/>
        <v>0.48256594995896801</v>
      </c>
      <c r="J190" s="8">
        <f t="shared" si="24"/>
        <v>-0.06</v>
      </c>
      <c r="K190" s="8">
        <f t="shared" si="25"/>
        <v>3.5999999999999999E-3</v>
      </c>
      <c r="L190" s="8">
        <f t="shared" si="26"/>
        <v>0.06</v>
      </c>
      <c r="O190" s="8"/>
      <c r="P190" s="8"/>
    </row>
    <row r="191" spans="1:16" x14ac:dyDescent="0.25">
      <c r="A191" s="28">
        <v>43620.666666666664</v>
      </c>
      <c r="B191">
        <v>-0.06</v>
      </c>
      <c r="C191">
        <v>-0.16</v>
      </c>
      <c r="D191" s="8">
        <f t="shared" si="18"/>
        <v>3.5999999999999999E-3</v>
      </c>
      <c r="E191" s="8">
        <f t="shared" si="19"/>
        <v>-0.6228678678678683</v>
      </c>
      <c r="F191" s="8">
        <f t="shared" si="20"/>
        <v>-0.73466966966966973</v>
      </c>
      <c r="G191" s="8">
        <f t="shared" si="21"/>
        <v>0.45760213073433831</v>
      </c>
      <c r="H191" s="8">
        <f t="shared" si="22"/>
        <v>0.38796438082226425</v>
      </c>
      <c r="I191" s="8">
        <f t="shared" si="23"/>
        <v>0.53973952353254162</v>
      </c>
      <c r="J191" s="8">
        <f t="shared" si="24"/>
        <v>-0.1</v>
      </c>
      <c r="K191" s="8">
        <f t="shared" si="25"/>
        <v>1.0000000000000002E-2</v>
      </c>
      <c r="L191" s="8">
        <f t="shared" si="26"/>
        <v>0.1</v>
      </c>
      <c r="O191" s="8"/>
      <c r="P191" s="8"/>
    </row>
    <row r="192" spans="1:16" x14ac:dyDescent="0.25">
      <c r="A192" s="28">
        <v>43620.677083333336</v>
      </c>
      <c r="B192">
        <v>-0.12</v>
      </c>
      <c r="C192">
        <v>-0.19</v>
      </c>
      <c r="D192" s="8">
        <f t="shared" si="18"/>
        <v>1.44E-2</v>
      </c>
      <c r="E192" s="8">
        <f t="shared" si="19"/>
        <v>-0.68286786786786835</v>
      </c>
      <c r="F192" s="8">
        <f t="shared" si="20"/>
        <v>-0.76466966966966976</v>
      </c>
      <c r="G192" s="8">
        <f t="shared" si="21"/>
        <v>0.52216834695055458</v>
      </c>
      <c r="H192" s="8">
        <f t="shared" si="22"/>
        <v>0.46630852496640851</v>
      </c>
      <c r="I192" s="8">
        <f t="shared" si="23"/>
        <v>0.58471970371272186</v>
      </c>
      <c r="J192" s="8">
        <f t="shared" si="24"/>
        <v>-7.0000000000000007E-2</v>
      </c>
      <c r="K192" s="8">
        <f t="shared" si="25"/>
        <v>4.9000000000000007E-3</v>
      </c>
      <c r="L192" s="8">
        <f t="shared" si="26"/>
        <v>7.0000000000000007E-2</v>
      </c>
      <c r="O192" s="8"/>
      <c r="P192" s="8"/>
    </row>
    <row r="193" spans="1:16" x14ac:dyDescent="0.25">
      <c r="A193" s="28">
        <v>43620.6875</v>
      </c>
      <c r="B193">
        <v>-0.16</v>
      </c>
      <c r="C193">
        <v>-0.21</v>
      </c>
      <c r="D193" s="8">
        <f t="shared" si="18"/>
        <v>2.5600000000000001E-2</v>
      </c>
      <c r="E193" s="8">
        <f t="shared" si="19"/>
        <v>-0.72286786786786839</v>
      </c>
      <c r="F193" s="8">
        <f t="shared" si="20"/>
        <v>-0.78466966966966967</v>
      </c>
      <c r="G193" s="8">
        <f t="shared" si="21"/>
        <v>0.56721249109469873</v>
      </c>
      <c r="H193" s="8">
        <f t="shared" si="22"/>
        <v>0.52253795439583806</v>
      </c>
      <c r="I193" s="8">
        <f t="shared" si="23"/>
        <v>0.61570649049950854</v>
      </c>
      <c r="J193" s="8">
        <f t="shared" si="24"/>
        <v>-4.9999999999999989E-2</v>
      </c>
      <c r="K193" s="8">
        <f t="shared" si="25"/>
        <v>2.4999999999999988E-3</v>
      </c>
      <c r="L193" s="8">
        <f t="shared" si="26"/>
        <v>4.9999999999999989E-2</v>
      </c>
      <c r="O193" s="8"/>
      <c r="P193" s="8"/>
    </row>
    <row r="194" spans="1:16" x14ac:dyDescent="0.25">
      <c r="A194" s="28">
        <v>43620.697916666664</v>
      </c>
      <c r="B194">
        <v>-0.15</v>
      </c>
      <c r="C194">
        <v>-0.23</v>
      </c>
      <c r="D194" s="8">
        <f t="shared" si="18"/>
        <v>2.2499999999999999E-2</v>
      </c>
      <c r="E194" s="8">
        <f t="shared" si="19"/>
        <v>-0.71286786786786838</v>
      </c>
      <c r="F194" s="8">
        <f t="shared" si="20"/>
        <v>-0.80466966966966968</v>
      </c>
      <c r="G194" s="8">
        <f t="shared" si="21"/>
        <v>0.57362315175535938</v>
      </c>
      <c r="H194" s="8">
        <f t="shared" si="22"/>
        <v>0.50818059703848062</v>
      </c>
      <c r="I194" s="8">
        <f t="shared" si="23"/>
        <v>0.64749327728629535</v>
      </c>
      <c r="J194" s="8">
        <f t="shared" si="24"/>
        <v>-8.0000000000000016E-2</v>
      </c>
      <c r="K194" s="8">
        <f t="shared" si="25"/>
        <v>6.4000000000000029E-3</v>
      </c>
      <c r="L194" s="8">
        <f t="shared" si="26"/>
        <v>8.0000000000000016E-2</v>
      </c>
      <c r="O194" s="8"/>
      <c r="P194" s="8"/>
    </row>
    <row r="195" spans="1:16" x14ac:dyDescent="0.25">
      <c r="A195" s="28">
        <v>43620.708333333336</v>
      </c>
      <c r="B195">
        <v>-0.18</v>
      </c>
      <c r="C195">
        <v>-0.24</v>
      </c>
      <c r="D195" s="8">
        <f t="shared" si="18"/>
        <v>3.2399999999999998E-2</v>
      </c>
      <c r="E195" s="8">
        <f t="shared" si="19"/>
        <v>-0.7428678678678684</v>
      </c>
      <c r="F195" s="8">
        <f t="shared" si="20"/>
        <v>-0.81466966966966969</v>
      </c>
      <c r="G195" s="8">
        <f t="shared" si="21"/>
        <v>0.60519192052412818</v>
      </c>
      <c r="H195" s="8">
        <f t="shared" si="22"/>
        <v>0.55185266911055275</v>
      </c>
      <c r="I195" s="8">
        <f t="shared" si="23"/>
        <v>0.66368667067968878</v>
      </c>
      <c r="J195" s="8">
        <f t="shared" si="24"/>
        <v>-0.06</v>
      </c>
      <c r="K195" s="8">
        <f t="shared" si="25"/>
        <v>3.5999999999999999E-3</v>
      </c>
      <c r="L195" s="8">
        <f t="shared" si="26"/>
        <v>0.06</v>
      </c>
      <c r="O195" s="8"/>
      <c r="P195" s="8"/>
    </row>
    <row r="196" spans="1:16" x14ac:dyDescent="0.25">
      <c r="A196" s="28">
        <v>43620.71875</v>
      </c>
      <c r="B196">
        <v>-0.22</v>
      </c>
      <c r="C196">
        <v>-0.25</v>
      </c>
      <c r="D196" s="8">
        <f t="shared" ref="D196:D259" si="27">B196^2</f>
        <v>4.8399999999999999E-2</v>
      </c>
      <c r="E196" s="8">
        <f t="shared" ref="E196:E259" si="28">B196 - $B$1</f>
        <v>-0.78286786786786833</v>
      </c>
      <c r="F196" s="8">
        <f t="shared" ref="F196:F259" si="29">C196 - $C$1</f>
        <v>-0.8246696696696697</v>
      </c>
      <c r="G196" s="8">
        <f t="shared" ref="G196:G259" si="30">E196*F196</f>
        <v>0.64560738598959355</v>
      </c>
      <c r="H196" s="8">
        <f t="shared" ref="H196:H259" si="31">(B196-$B$1)^2</f>
        <v>0.6128820985399821</v>
      </c>
      <c r="I196" s="8">
        <f t="shared" ref="I196:I259" si="32">(C196-$C$1)^2</f>
        <v>0.68008006407308219</v>
      </c>
      <c r="J196" s="8">
        <f t="shared" ref="J196:J259" si="33">C196-B196</f>
        <v>-0.03</v>
      </c>
      <c r="K196" s="8">
        <f t="shared" ref="K196:K259" si="34">(C196-B196)^2</f>
        <v>8.9999999999999998E-4</v>
      </c>
      <c r="L196" s="8">
        <f t="shared" ref="L196:L259" si="35">ABS(B196-C196)</f>
        <v>0.03</v>
      </c>
      <c r="O196" s="8"/>
      <c r="P196" s="8"/>
    </row>
    <row r="197" spans="1:16" x14ac:dyDescent="0.25">
      <c r="A197" s="28">
        <v>43620.729166666664</v>
      </c>
      <c r="B197">
        <v>-0.19</v>
      </c>
      <c r="C197">
        <v>-0.25</v>
      </c>
      <c r="D197" s="8">
        <f t="shared" si="27"/>
        <v>3.61E-2</v>
      </c>
      <c r="E197" s="8">
        <f t="shared" si="28"/>
        <v>-0.75286786786786841</v>
      </c>
      <c r="F197" s="8">
        <f t="shared" si="29"/>
        <v>-0.8246696696696697</v>
      </c>
      <c r="G197" s="8">
        <f t="shared" si="30"/>
        <v>0.62086729589950362</v>
      </c>
      <c r="H197" s="8">
        <f t="shared" si="31"/>
        <v>0.56681002646791012</v>
      </c>
      <c r="I197" s="8">
        <f t="shared" si="32"/>
        <v>0.68008006407308219</v>
      </c>
      <c r="J197" s="8">
        <f t="shared" si="33"/>
        <v>-0.06</v>
      </c>
      <c r="K197" s="8">
        <f t="shared" si="34"/>
        <v>3.5999999999999999E-3</v>
      </c>
      <c r="L197" s="8">
        <f t="shared" si="35"/>
        <v>0.06</v>
      </c>
      <c r="O197" s="8"/>
      <c r="P197" s="8"/>
    </row>
    <row r="198" spans="1:16" x14ac:dyDescent="0.25">
      <c r="A198" s="28">
        <v>43620.739583333336</v>
      </c>
      <c r="B198">
        <v>-0.18</v>
      </c>
      <c r="C198">
        <v>-0.24</v>
      </c>
      <c r="D198" s="8">
        <f t="shared" si="27"/>
        <v>3.2399999999999998E-2</v>
      </c>
      <c r="E198" s="8">
        <f t="shared" si="28"/>
        <v>-0.7428678678678684</v>
      </c>
      <c r="F198" s="8">
        <f t="shared" si="29"/>
        <v>-0.81466966966966969</v>
      </c>
      <c r="G198" s="8">
        <f t="shared" si="30"/>
        <v>0.60519192052412818</v>
      </c>
      <c r="H198" s="8">
        <f t="shared" si="31"/>
        <v>0.55185266911055275</v>
      </c>
      <c r="I198" s="8">
        <f t="shared" si="32"/>
        <v>0.66368667067968878</v>
      </c>
      <c r="J198" s="8">
        <f t="shared" si="33"/>
        <v>-0.06</v>
      </c>
      <c r="K198" s="8">
        <f t="shared" si="34"/>
        <v>3.5999999999999999E-3</v>
      </c>
      <c r="L198" s="8">
        <f t="shared" si="35"/>
        <v>0.06</v>
      </c>
      <c r="O198" s="8"/>
      <c r="P198" s="8"/>
    </row>
    <row r="199" spans="1:16" x14ac:dyDescent="0.25">
      <c r="A199" s="28">
        <v>43620.75</v>
      </c>
      <c r="B199">
        <v>-0.2</v>
      </c>
      <c r="C199">
        <v>-0.23</v>
      </c>
      <c r="D199" s="8">
        <f t="shared" si="27"/>
        <v>4.0000000000000008E-2</v>
      </c>
      <c r="E199" s="8">
        <f t="shared" si="28"/>
        <v>-0.76286786786786842</v>
      </c>
      <c r="F199" s="8">
        <f t="shared" si="29"/>
        <v>-0.80466966966966968</v>
      </c>
      <c r="G199" s="8">
        <f t="shared" si="30"/>
        <v>0.61385663523884293</v>
      </c>
      <c r="H199" s="8">
        <f t="shared" si="31"/>
        <v>0.58196738382526758</v>
      </c>
      <c r="I199" s="8">
        <f t="shared" si="32"/>
        <v>0.64749327728629535</v>
      </c>
      <c r="J199" s="8">
        <f t="shared" si="33"/>
        <v>-0.03</v>
      </c>
      <c r="K199" s="8">
        <f t="shared" si="34"/>
        <v>8.9999999999999998E-4</v>
      </c>
      <c r="L199" s="8">
        <f t="shared" si="35"/>
        <v>0.03</v>
      </c>
      <c r="O199" s="8"/>
      <c r="P199" s="8"/>
    </row>
    <row r="200" spans="1:16" x14ac:dyDescent="0.25">
      <c r="A200" s="28">
        <v>43620.760416666664</v>
      </c>
      <c r="B200">
        <v>-0.18</v>
      </c>
      <c r="C200">
        <v>-0.21</v>
      </c>
      <c r="D200" s="8">
        <f t="shared" si="27"/>
        <v>3.2399999999999998E-2</v>
      </c>
      <c r="E200" s="8">
        <f t="shared" si="28"/>
        <v>-0.7428678678678684</v>
      </c>
      <c r="F200" s="8">
        <f t="shared" si="29"/>
        <v>-0.78466966966966967</v>
      </c>
      <c r="G200" s="8">
        <f t="shared" si="30"/>
        <v>0.58290588448809211</v>
      </c>
      <c r="H200" s="8">
        <f t="shared" si="31"/>
        <v>0.55185266911055275</v>
      </c>
      <c r="I200" s="8">
        <f t="shared" si="32"/>
        <v>0.61570649049950854</v>
      </c>
      <c r="J200" s="8">
        <f t="shared" si="33"/>
        <v>-0.03</v>
      </c>
      <c r="K200" s="8">
        <f t="shared" si="34"/>
        <v>8.9999999999999998E-4</v>
      </c>
      <c r="L200" s="8">
        <f t="shared" si="35"/>
        <v>0.03</v>
      </c>
      <c r="O200" s="8"/>
      <c r="P200" s="8"/>
    </row>
    <row r="201" spans="1:16" x14ac:dyDescent="0.25">
      <c r="A201" s="28">
        <v>43620.770833333336</v>
      </c>
      <c r="B201">
        <v>-0.15</v>
      </c>
      <c r="C201">
        <v>-0.19</v>
      </c>
      <c r="D201" s="8">
        <f t="shared" si="27"/>
        <v>2.2499999999999999E-2</v>
      </c>
      <c r="E201" s="8">
        <f t="shared" si="28"/>
        <v>-0.71286786786786838</v>
      </c>
      <c r="F201" s="8">
        <f t="shared" si="29"/>
        <v>-0.76466966966966976</v>
      </c>
      <c r="G201" s="8">
        <f t="shared" si="30"/>
        <v>0.54510843704064471</v>
      </c>
      <c r="H201" s="8">
        <f t="shared" si="31"/>
        <v>0.50818059703848062</v>
      </c>
      <c r="I201" s="8">
        <f t="shared" si="32"/>
        <v>0.58471970371272186</v>
      </c>
      <c r="J201" s="8">
        <f t="shared" si="33"/>
        <v>-4.0000000000000008E-2</v>
      </c>
      <c r="K201" s="8">
        <f t="shared" si="34"/>
        <v>1.6000000000000007E-3</v>
      </c>
      <c r="L201" s="8">
        <f t="shared" si="35"/>
        <v>4.0000000000000008E-2</v>
      </c>
      <c r="O201" s="8"/>
      <c r="P201" s="8"/>
    </row>
    <row r="202" spans="1:16" x14ac:dyDescent="0.25">
      <c r="A202" s="28">
        <v>43620.78125</v>
      </c>
      <c r="B202">
        <v>-0.13</v>
      </c>
      <c r="C202">
        <v>-0.16</v>
      </c>
      <c r="D202" s="8">
        <f t="shared" si="27"/>
        <v>1.6900000000000002E-2</v>
      </c>
      <c r="E202" s="8">
        <f t="shared" si="28"/>
        <v>-0.69286786786786836</v>
      </c>
      <c r="F202" s="8">
        <f t="shared" si="29"/>
        <v>-0.73466966966966973</v>
      </c>
      <c r="G202" s="8">
        <f t="shared" si="30"/>
        <v>0.50902900761121528</v>
      </c>
      <c r="H202" s="8">
        <f t="shared" si="31"/>
        <v>0.4800658823237659</v>
      </c>
      <c r="I202" s="8">
        <f t="shared" si="32"/>
        <v>0.53973952353254162</v>
      </c>
      <c r="J202" s="8">
        <f t="shared" si="33"/>
        <v>-0.03</v>
      </c>
      <c r="K202" s="8">
        <f t="shared" si="34"/>
        <v>8.9999999999999998E-4</v>
      </c>
      <c r="L202" s="8">
        <f t="shared" si="35"/>
        <v>0.03</v>
      </c>
      <c r="O202" s="8"/>
      <c r="P202" s="8"/>
    </row>
    <row r="203" spans="1:16" x14ac:dyDescent="0.25">
      <c r="A203" s="28">
        <v>43620.791666666664</v>
      </c>
      <c r="B203">
        <v>-0.09</v>
      </c>
      <c r="C203">
        <v>-0.13</v>
      </c>
      <c r="D203" s="8">
        <f t="shared" si="27"/>
        <v>8.0999999999999996E-3</v>
      </c>
      <c r="E203" s="8">
        <f t="shared" si="28"/>
        <v>-0.65286786786786832</v>
      </c>
      <c r="F203" s="8">
        <f t="shared" si="29"/>
        <v>-0.70466966966966971</v>
      </c>
      <c r="G203" s="8">
        <f t="shared" si="30"/>
        <v>0.46005618478839233</v>
      </c>
      <c r="H203" s="8">
        <f t="shared" si="31"/>
        <v>0.42623645289433637</v>
      </c>
      <c r="I203" s="8">
        <f t="shared" si="32"/>
        <v>0.4965593433523614</v>
      </c>
      <c r="J203" s="8">
        <f t="shared" si="33"/>
        <v>-4.0000000000000008E-2</v>
      </c>
      <c r="K203" s="8">
        <f t="shared" si="34"/>
        <v>1.6000000000000007E-3</v>
      </c>
      <c r="L203" s="8">
        <f t="shared" si="35"/>
        <v>4.0000000000000008E-2</v>
      </c>
      <c r="O203" s="8"/>
      <c r="P203" s="8"/>
    </row>
    <row r="204" spans="1:16" x14ac:dyDescent="0.25">
      <c r="A204" s="28">
        <v>43620.802083333336</v>
      </c>
      <c r="B204">
        <v>-7.0000000000000007E-2</v>
      </c>
      <c r="C204">
        <v>-0.09</v>
      </c>
      <c r="D204" s="8">
        <f t="shared" si="27"/>
        <v>4.9000000000000007E-3</v>
      </c>
      <c r="E204" s="8">
        <f t="shared" si="28"/>
        <v>-0.63286786786786831</v>
      </c>
      <c r="F204" s="8">
        <f t="shared" si="29"/>
        <v>-0.66466966966966967</v>
      </c>
      <c r="G204" s="8">
        <f t="shared" si="30"/>
        <v>0.4206480766802842</v>
      </c>
      <c r="H204" s="8">
        <f t="shared" si="31"/>
        <v>0.40052173817962161</v>
      </c>
      <c r="I204" s="8">
        <f t="shared" si="32"/>
        <v>0.44178576977878781</v>
      </c>
      <c r="J204" s="8">
        <f t="shared" si="33"/>
        <v>-1.999999999999999E-2</v>
      </c>
      <c r="K204" s="8">
        <f t="shared" si="34"/>
        <v>3.9999999999999959E-4</v>
      </c>
      <c r="L204" s="8">
        <f t="shared" si="35"/>
        <v>1.999999999999999E-2</v>
      </c>
      <c r="O204" s="8"/>
      <c r="P204" s="8"/>
    </row>
    <row r="205" spans="1:16" x14ac:dyDescent="0.25">
      <c r="A205" s="28">
        <v>43620.8125</v>
      </c>
      <c r="B205">
        <v>-0.06</v>
      </c>
      <c r="C205">
        <v>-0.06</v>
      </c>
      <c r="D205" s="8">
        <f t="shared" si="27"/>
        <v>3.5999999999999999E-3</v>
      </c>
      <c r="E205" s="8">
        <f t="shared" si="28"/>
        <v>-0.6228678678678683</v>
      </c>
      <c r="F205" s="8">
        <f t="shared" si="29"/>
        <v>-0.63466966966966964</v>
      </c>
      <c r="G205" s="8">
        <f t="shared" si="30"/>
        <v>0.39531534394755141</v>
      </c>
      <c r="H205" s="8">
        <f t="shared" si="31"/>
        <v>0.38796438082226425</v>
      </c>
      <c r="I205" s="8">
        <f t="shared" si="32"/>
        <v>0.40280558959860757</v>
      </c>
      <c r="J205" s="8">
        <f t="shared" si="33"/>
        <v>0</v>
      </c>
      <c r="K205" s="8">
        <f t="shared" si="34"/>
        <v>0</v>
      </c>
      <c r="L205" s="8">
        <f t="shared" si="35"/>
        <v>0</v>
      </c>
      <c r="O205" s="8"/>
      <c r="P205" s="8"/>
    </row>
    <row r="206" spans="1:16" x14ac:dyDescent="0.25">
      <c r="A206" s="28">
        <v>43620.822916666664</v>
      </c>
      <c r="B206">
        <v>-0.02</v>
      </c>
      <c r="C206">
        <v>-0.01</v>
      </c>
      <c r="D206" s="8">
        <f t="shared" si="27"/>
        <v>4.0000000000000002E-4</v>
      </c>
      <c r="E206" s="8">
        <f t="shared" si="28"/>
        <v>-0.58286786786786837</v>
      </c>
      <c r="F206" s="8">
        <f t="shared" si="29"/>
        <v>-0.58466966966966971</v>
      </c>
      <c r="G206" s="8">
        <f t="shared" si="30"/>
        <v>0.34078516376737128</v>
      </c>
      <c r="H206" s="8">
        <f t="shared" si="31"/>
        <v>0.33973495139283488</v>
      </c>
      <c r="I206" s="8">
        <f t="shared" si="32"/>
        <v>0.34183862263164072</v>
      </c>
      <c r="J206" s="8">
        <f t="shared" si="33"/>
        <v>0.01</v>
      </c>
      <c r="K206" s="8">
        <f t="shared" si="34"/>
        <v>1E-4</v>
      </c>
      <c r="L206" s="8">
        <f t="shared" si="35"/>
        <v>0.01</v>
      </c>
      <c r="O206" s="8"/>
      <c r="P206" s="8"/>
    </row>
    <row r="207" spans="1:16" x14ac:dyDescent="0.25">
      <c r="A207" s="28">
        <v>43620.833333333336</v>
      </c>
      <c r="B207">
        <v>0.04</v>
      </c>
      <c r="C207">
        <v>0.03</v>
      </c>
      <c r="D207" s="8">
        <f t="shared" si="27"/>
        <v>1.6000000000000001E-3</v>
      </c>
      <c r="E207" s="8">
        <f t="shared" si="28"/>
        <v>-0.52286786786786832</v>
      </c>
      <c r="F207" s="8">
        <f t="shared" si="29"/>
        <v>-0.54466966966966968</v>
      </c>
      <c r="G207" s="8">
        <f t="shared" si="30"/>
        <v>0.28479026887247633</v>
      </c>
      <c r="H207" s="8">
        <f t="shared" si="31"/>
        <v>0.27339080724869058</v>
      </c>
      <c r="I207" s="8">
        <f t="shared" si="32"/>
        <v>0.29666504905806707</v>
      </c>
      <c r="J207" s="8">
        <f t="shared" si="33"/>
        <v>-1.0000000000000002E-2</v>
      </c>
      <c r="K207" s="8">
        <f t="shared" si="34"/>
        <v>1.0000000000000005E-4</v>
      </c>
      <c r="L207" s="8">
        <f t="shared" si="35"/>
        <v>1.0000000000000002E-2</v>
      </c>
      <c r="O207" s="8"/>
      <c r="P207" s="8"/>
    </row>
    <row r="208" spans="1:16" x14ac:dyDescent="0.25">
      <c r="A208" s="28">
        <v>43620.84375</v>
      </c>
      <c r="B208">
        <v>7.0000000000000007E-2</v>
      </c>
      <c r="C208">
        <v>7.0000000000000007E-2</v>
      </c>
      <c r="D208" s="8">
        <f t="shared" si="27"/>
        <v>4.9000000000000007E-3</v>
      </c>
      <c r="E208" s="8">
        <f t="shared" si="28"/>
        <v>-0.49286786786786835</v>
      </c>
      <c r="F208" s="8">
        <f t="shared" si="29"/>
        <v>-0.50466966966966975</v>
      </c>
      <c r="G208" s="8">
        <f t="shared" si="30"/>
        <v>0.24873546406767155</v>
      </c>
      <c r="H208" s="8">
        <f t="shared" si="31"/>
        <v>0.24291873517661852</v>
      </c>
      <c r="I208" s="8">
        <f t="shared" si="32"/>
        <v>0.25469147548449361</v>
      </c>
      <c r="J208" s="8">
        <f t="shared" si="33"/>
        <v>0</v>
      </c>
      <c r="K208" s="8">
        <f t="shared" si="34"/>
        <v>0</v>
      </c>
      <c r="L208" s="8">
        <f t="shared" si="35"/>
        <v>0</v>
      </c>
      <c r="O208" s="8"/>
      <c r="P208" s="8"/>
    </row>
    <row r="209" spans="1:16" x14ac:dyDescent="0.25">
      <c r="A209" s="28">
        <v>43620.854166666664</v>
      </c>
      <c r="B209">
        <v>0.11</v>
      </c>
      <c r="C209">
        <v>0.12</v>
      </c>
      <c r="D209" s="8">
        <f t="shared" si="27"/>
        <v>1.21E-2</v>
      </c>
      <c r="E209" s="8">
        <f t="shared" si="28"/>
        <v>-0.45286786786786837</v>
      </c>
      <c r="F209" s="8">
        <f t="shared" si="29"/>
        <v>-0.45466966966966971</v>
      </c>
      <c r="G209" s="8">
        <f t="shared" si="30"/>
        <v>0.20590528388749135</v>
      </c>
      <c r="H209" s="8">
        <f t="shared" si="31"/>
        <v>0.20508930574718909</v>
      </c>
      <c r="I209" s="8">
        <f t="shared" si="32"/>
        <v>0.20672450851752658</v>
      </c>
      <c r="J209" s="8">
        <f t="shared" si="33"/>
        <v>9.999999999999995E-3</v>
      </c>
      <c r="K209" s="8">
        <f t="shared" si="34"/>
        <v>9.9999999999999896E-5</v>
      </c>
      <c r="L209" s="8">
        <f t="shared" si="35"/>
        <v>9.999999999999995E-3</v>
      </c>
      <c r="O209" s="8"/>
      <c r="P209" s="8"/>
    </row>
    <row r="210" spans="1:16" x14ac:dyDescent="0.25">
      <c r="A210" s="28">
        <v>43620.864583333336</v>
      </c>
      <c r="B210">
        <v>0.13</v>
      </c>
      <c r="C210">
        <v>0.16</v>
      </c>
      <c r="D210" s="8">
        <f t="shared" si="27"/>
        <v>1.6900000000000002E-2</v>
      </c>
      <c r="E210" s="8">
        <f t="shared" si="28"/>
        <v>-0.43286786786786835</v>
      </c>
      <c r="F210" s="8">
        <f t="shared" si="29"/>
        <v>-0.41466966966966967</v>
      </c>
      <c r="G210" s="8">
        <f t="shared" si="30"/>
        <v>0.17949717577938318</v>
      </c>
      <c r="H210" s="8">
        <f t="shared" si="31"/>
        <v>0.18737459103247434</v>
      </c>
      <c r="I210" s="8">
        <f t="shared" si="32"/>
        <v>0.17195093494395297</v>
      </c>
      <c r="J210" s="8">
        <f t="shared" si="33"/>
        <v>0.03</v>
      </c>
      <c r="K210" s="8">
        <f t="shared" si="34"/>
        <v>8.9999999999999998E-4</v>
      </c>
      <c r="L210" s="8">
        <f t="shared" si="35"/>
        <v>0.03</v>
      </c>
      <c r="O210" s="8"/>
      <c r="P210" s="8"/>
    </row>
    <row r="211" spans="1:16" x14ac:dyDescent="0.25">
      <c r="A211" s="28">
        <v>43620.875</v>
      </c>
      <c r="B211">
        <v>0.18</v>
      </c>
      <c r="C211">
        <v>0.21</v>
      </c>
      <c r="D211" s="8">
        <f t="shared" si="27"/>
        <v>3.2399999999999998E-2</v>
      </c>
      <c r="E211" s="8">
        <f t="shared" si="28"/>
        <v>-0.38286786786786836</v>
      </c>
      <c r="F211" s="8">
        <f t="shared" si="29"/>
        <v>-0.36466966966966974</v>
      </c>
      <c r="G211" s="8">
        <f t="shared" si="30"/>
        <v>0.13962029890250632</v>
      </c>
      <c r="H211" s="8">
        <f t="shared" si="31"/>
        <v>0.14658780424568751</v>
      </c>
      <c r="I211" s="8">
        <f t="shared" si="32"/>
        <v>0.13298396797698606</v>
      </c>
      <c r="J211" s="8">
        <f t="shared" si="33"/>
        <v>0.03</v>
      </c>
      <c r="K211" s="8">
        <f t="shared" si="34"/>
        <v>8.9999999999999998E-4</v>
      </c>
      <c r="L211" s="8">
        <f t="shared" si="35"/>
        <v>0.03</v>
      </c>
      <c r="O211" s="8"/>
      <c r="P211" s="8"/>
    </row>
    <row r="212" spans="1:16" x14ac:dyDescent="0.25">
      <c r="A212" s="28">
        <v>43620.885416666664</v>
      </c>
      <c r="B212">
        <v>0.25</v>
      </c>
      <c r="C212">
        <v>0.25</v>
      </c>
      <c r="D212" s="8">
        <f t="shared" si="27"/>
        <v>6.25E-2</v>
      </c>
      <c r="E212" s="8">
        <f t="shared" si="28"/>
        <v>-0.31286786786786835</v>
      </c>
      <c r="F212" s="8">
        <f t="shared" si="29"/>
        <v>-0.3246696696696697</v>
      </c>
      <c r="G212" s="8">
        <f t="shared" si="30"/>
        <v>0.10157870731091469</v>
      </c>
      <c r="H212" s="8">
        <f t="shared" si="31"/>
        <v>9.788630274418593E-2</v>
      </c>
      <c r="I212" s="8">
        <f t="shared" si="32"/>
        <v>0.10541039440341245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 x14ac:dyDescent="0.25">
      <c r="A213" s="28">
        <v>43620.895833333336</v>
      </c>
      <c r="B213">
        <v>0.3</v>
      </c>
      <c r="C213">
        <v>0.3</v>
      </c>
      <c r="D213" s="8">
        <f t="shared" si="27"/>
        <v>0.09</v>
      </c>
      <c r="E213" s="8">
        <f t="shared" si="28"/>
        <v>-0.26286786786786837</v>
      </c>
      <c r="F213" s="8">
        <f t="shared" si="29"/>
        <v>-0.27466966966966971</v>
      </c>
      <c r="G213" s="8">
        <f t="shared" si="30"/>
        <v>7.2201830434037786E-2</v>
      </c>
      <c r="H213" s="8">
        <f t="shared" si="31"/>
        <v>6.9099515957399105E-2</v>
      </c>
      <c r="I213" s="8">
        <f t="shared" si="32"/>
        <v>7.5443427436445484E-2</v>
      </c>
      <c r="J213" s="8">
        <f t="shared" si="33"/>
        <v>0</v>
      </c>
      <c r="K213" s="8">
        <f t="shared" si="34"/>
        <v>0</v>
      </c>
      <c r="L213" s="8">
        <f t="shared" si="35"/>
        <v>0</v>
      </c>
      <c r="O213" s="8"/>
      <c r="P213" s="8"/>
    </row>
    <row r="214" spans="1:16" x14ac:dyDescent="0.25">
      <c r="A214" s="28">
        <v>43620.90625</v>
      </c>
      <c r="B214">
        <v>0.33</v>
      </c>
      <c r="C214">
        <v>0.34</v>
      </c>
      <c r="D214" s="8">
        <f t="shared" si="27"/>
        <v>0.10890000000000001</v>
      </c>
      <c r="E214" s="8">
        <f t="shared" si="28"/>
        <v>-0.23286786786786834</v>
      </c>
      <c r="F214" s="8">
        <f t="shared" si="29"/>
        <v>-0.23466966966966968</v>
      </c>
      <c r="G214" s="8">
        <f t="shared" si="30"/>
        <v>5.4647025629232952E-2</v>
      </c>
      <c r="H214" s="8">
        <f t="shared" si="31"/>
        <v>5.4227443885326986E-2</v>
      </c>
      <c r="I214" s="8">
        <f t="shared" si="32"/>
        <v>5.5069853862871887E-2</v>
      </c>
      <c r="J214" s="8">
        <f t="shared" si="33"/>
        <v>1.0000000000000009E-2</v>
      </c>
      <c r="K214" s="8">
        <f t="shared" si="34"/>
        <v>1.0000000000000018E-4</v>
      </c>
      <c r="L214" s="8">
        <f t="shared" si="35"/>
        <v>1.0000000000000009E-2</v>
      </c>
      <c r="O214" s="8"/>
      <c r="P214" s="8"/>
    </row>
    <row r="215" spans="1:16" x14ac:dyDescent="0.25">
      <c r="A215" s="28">
        <v>43620.916666666664</v>
      </c>
      <c r="B215">
        <v>0.38</v>
      </c>
      <c r="C215">
        <v>0.38</v>
      </c>
      <c r="D215" s="8">
        <f t="shared" si="27"/>
        <v>0.1444</v>
      </c>
      <c r="E215" s="8">
        <f t="shared" si="28"/>
        <v>-0.18286786786786835</v>
      </c>
      <c r="F215" s="8">
        <f t="shared" si="29"/>
        <v>-0.1946696696696697</v>
      </c>
      <c r="G215" s="8">
        <f t="shared" si="30"/>
        <v>3.5598827431034735E-2</v>
      </c>
      <c r="H215" s="8">
        <f t="shared" si="31"/>
        <v>3.3440657098540161E-2</v>
      </c>
      <c r="I215" s="8">
        <f t="shared" si="32"/>
        <v>3.7896280289298319E-2</v>
      </c>
      <c r="J215" s="8">
        <f t="shared" si="33"/>
        <v>0</v>
      </c>
      <c r="K215" s="8">
        <f t="shared" si="34"/>
        <v>0</v>
      </c>
      <c r="L215" s="8">
        <f t="shared" si="35"/>
        <v>0</v>
      </c>
      <c r="O215" s="8"/>
      <c r="P215" s="8"/>
    </row>
    <row r="216" spans="1:16" x14ac:dyDescent="0.25">
      <c r="A216" s="28">
        <v>43620.927083333336</v>
      </c>
      <c r="B216">
        <v>0.43</v>
      </c>
      <c r="C216">
        <v>0.42</v>
      </c>
      <c r="D216" s="8">
        <f t="shared" si="27"/>
        <v>0.18489999999999998</v>
      </c>
      <c r="E216" s="8">
        <f t="shared" si="28"/>
        <v>-0.13286786786786836</v>
      </c>
      <c r="F216" s="8">
        <f t="shared" si="29"/>
        <v>-0.15466966966966972</v>
      </c>
      <c r="G216" s="8">
        <f t="shared" si="30"/>
        <v>2.0550629232836522E-2</v>
      </c>
      <c r="H216" s="8">
        <f t="shared" si="31"/>
        <v>1.7653870311753327E-2</v>
      </c>
      <c r="I216" s="8">
        <f t="shared" si="32"/>
        <v>2.3922706715724749E-2</v>
      </c>
      <c r="J216" s="8">
        <f t="shared" si="33"/>
        <v>-1.0000000000000009E-2</v>
      </c>
      <c r="K216" s="8">
        <f t="shared" si="34"/>
        <v>1.0000000000000018E-4</v>
      </c>
      <c r="L216" s="8">
        <f t="shared" si="35"/>
        <v>1.0000000000000009E-2</v>
      </c>
      <c r="O216" s="8"/>
      <c r="P216" s="8"/>
    </row>
    <row r="217" spans="1:16" x14ac:dyDescent="0.25">
      <c r="A217" s="28">
        <v>43620.9375</v>
      </c>
      <c r="B217">
        <v>0.46</v>
      </c>
      <c r="C217">
        <v>0.45</v>
      </c>
      <c r="D217" s="8">
        <f t="shared" si="27"/>
        <v>0.21160000000000001</v>
      </c>
      <c r="E217" s="8">
        <f t="shared" si="28"/>
        <v>-0.10286786786786833</v>
      </c>
      <c r="F217" s="8">
        <f t="shared" si="29"/>
        <v>-0.12466966966966969</v>
      </c>
      <c r="G217" s="8">
        <f t="shared" si="30"/>
        <v>1.2824503106710374E-2</v>
      </c>
      <c r="H217" s="8">
        <f t="shared" si="31"/>
        <v>1.0581798239681219E-2</v>
      </c>
      <c r="I217" s="8">
        <f t="shared" si="32"/>
        <v>1.5542526535544559E-2</v>
      </c>
      <c r="J217" s="8">
        <f t="shared" si="33"/>
        <v>-1.0000000000000009E-2</v>
      </c>
      <c r="K217" s="8">
        <f t="shared" si="34"/>
        <v>1.0000000000000018E-4</v>
      </c>
      <c r="L217" s="8">
        <f t="shared" si="35"/>
        <v>1.0000000000000009E-2</v>
      </c>
      <c r="O217" s="8"/>
      <c r="P217" s="8"/>
    </row>
    <row r="218" spans="1:16" x14ac:dyDescent="0.25">
      <c r="A218" s="28">
        <v>43620.947916666664</v>
      </c>
      <c r="B218">
        <v>0.49</v>
      </c>
      <c r="C218">
        <v>0.48</v>
      </c>
      <c r="D218" s="8">
        <f t="shared" si="27"/>
        <v>0.24009999999999998</v>
      </c>
      <c r="E218" s="8">
        <f t="shared" si="28"/>
        <v>-7.2867867867868363E-2</v>
      </c>
      <c r="F218" s="8">
        <f t="shared" si="29"/>
        <v>-9.466966966966972E-2</v>
      </c>
      <c r="G218" s="8">
        <f t="shared" si="30"/>
        <v>6.8983769805842383E-3</v>
      </c>
      <c r="H218" s="8">
        <f t="shared" si="31"/>
        <v>5.3097261676091226E-3</v>
      </c>
      <c r="I218" s="8">
        <f t="shared" si="32"/>
        <v>8.9623463553643833E-3</v>
      </c>
      <c r="J218" s="8">
        <f t="shared" si="33"/>
        <v>-1.0000000000000009E-2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 x14ac:dyDescent="0.25">
      <c r="A219" s="28">
        <v>43620.958333333336</v>
      </c>
      <c r="B219">
        <v>0.54</v>
      </c>
      <c r="C219">
        <v>0.51</v>
      </c>
      <c r="D219" s="8">
        <f t="shared" si="27"/>
        <v>0.29160000000000003</v>
      </c>
      <c r="E219" s="8">
        <f t="shared" si="28"/>
        <v>-2.2867867867868319E-2</v>
      </c>
      <c r="F219" s="8">
        <f t="shared" si="29"/>
        <v>-6.4669669669669694E-2</v>
      </c>
      <c r="G219" s="8">
        <f t="shared" si="30"/>
        <v>1.478857461064698E-3</v>
      </c>
      <c r="H219" s="8">
        <f t="shared" si="31"/>
        <v>5.2293938082228434E-4</v>
      </c>
      <c r="I219" s="8">
        <f t="shared" si="32"/>
        <v>4.1821661751841963E-3</v>
      </c>
      <c r="J219" s="8">
        <f t="shared" si="33"/>
        <v>-3.0000000000000027E-2</v>
      </c>
      <c r="K219" s="8">
        <f t="shared" si="34"/>
        <v>9.000000000000016E-4</v>
      </c>
      <c r="L219" s="8">
        <f t="shared" si="35"/>
        <v>3.0000000000000027E-2</v>
      </c>
      <c r="O219" s="8"/>
      <c r="P219" s="8"/>
    </row>
    <row r="220" spans="1:16" x14ac:dyDescent="0.25">
      <c r="A220" s="28">
        <v>43620.96875</v>
      </c>
      <c r="B220">
        <v>0.53</v>
      </c>
      <c r="C220">
        <v>0.54</v>
      </c>
      <c r="D220" s="8">
        <f t="shared" si="27"/>
        <v>0.28090000000000004</v>
      </c>
      <c r="E220" s="8">
        <f t="shared" si="28"/>
        <v>-3.2867867867868328E-2</v>
      </c>
      <c r="F220" s="8">
        <f t="shared" si="29"/>
        <v>-3.4669669669669667E-2</v>
      </c>
      <c r="G220" s="8">
        <f t="shared" si="30"/>
        <v>1.1395181217253448E-3</v>
      </c>
      <c r="H220" s="8">
        <f t="shared" si="31"/>
        <v>1.0802967381796512E-3</v>
      </c>
      <c r="I220" s="8">
        <f t="shared" si="32"/>
        <v>1.2019859950040128E-3</v>
      </c>
      <c r="J220" s="8">
        <f t="shared" si="33"/>
        <v>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 x14ac:dyDescent="0.25">
      <c r="A221" s="28">
        <v>43620.979166666664</v>
      </c>
      <c r="B221">
        <v>0.57999999999999996</v>
      </c>
      <c r="C221">
        <v>0.56000000000000005</v>
      </c>
      <c r="D221" s="8">
        <f t="shared" si="27"/>
        <v>0.33639999999999998</v>
      </c>
      <c r="E221" s="8">
        <f t="shared" si="28"/>
        <v>1.7132132132131606E-2</v>
      </c>
      <c r="F221" s="8">
        <f t="shared" si="29"/>
        <v>-1.4669669669669649E-2</v>
      </c>
      <c r="G221" s="8">
        <f t="shared" si="30"/>
        <v>-2.5132271911550386E-4</v>
      </c>
      <c r="H221" s="8">
        <f t="shared" si="31"/>
        <v>2.9350995139281621E-4</v>
      </c>
      <c r="I221" s="8">
        <f t="shared" si="32"/>
        <v>2.1519920821722564E-4</v>
      </c>
      <c r="J221" s="8">
        <f t="shared" si="33"/>
        <v>-1.9999999999999907E-2</v>
      </c>
      <c r="K221" s="8">
        <f t="shared" si="34"/>
        <v>3.9999999999999628E-4</v>
      </c>
      <c r="L221" s="8">
        <f t="shared" si="35"/>
        <v>1.9999999999999907E-2</v>
      </c>
      <c r="O221" s="8"/>
      <c r="P221" s="8"/>
    </row>
    <row r="222" spans="1:16" x14ac:dyDescent="0.25">
      <c r="A222" s="28">
        <v>43620.989583333336</v>
      </c>
      <c r="B222">
        <v>0.6</v>
      </c>
      <c r="C222">
        <v>0.57999999999999996</v>
      </c>
      <c r="D222" s="8">
        <f t="shared" si="27"/>
        <v>0.36</v>
      </c>
      <c r="E222" s="8">
        <f t="shared" si="28"/>
        <v>3.7132132132131623E-2</v>
      </c>
      <c r="F222" s="8">
        <f t="shared" si="29"/>
        <v>5.3303303303302574E-3</v>
      </c>
      <c r="G222" s="8">
        <f t="shared" si="30"/>
        <v>1.9792653013373193E-4</v>
      </c>
      <c r="H222" s="8">
        <f t="shared" si="31"/>
        <v>1.3787952366780818E-3</v>
      </c>
      <c r="I222" s="8">
        <f t="shared" si="32"/>
        <v>2.8412421430438671E-5</v>
      </c>
      <c r="J222" s="8">
        <f t="shared" si="33"/>
        <v>-2.0000000000000018E-2</v>
      </c>
      <c r="K222" s="8">
        <f t="shared" si="34"/>
        <v>4.0000000000000072E-4</v>
      </c>
      <c r="L222" s="8">
        <f t="shared" si="35"/>
        <v>2.0000000000000018E-2</v>
      </c>
      <c r="O222" s="8"/>
      <c r="P222" s="8"/>
    </row>
    <row r="223" spans="1:16" x14ac:dyDescent="0.25">
      <c r="A223" s="28">
        <v>43621</v>
      </c>
      <c r="B223">
        <v>0.59</v>
      </c>
      <c r="C223">
        <v>0.6</v>
      </c>
      <c r="D223" s="8">
        <f t="shared" si="27"/>
        <v>0.34809999999999997</v>
      </c>
      <c r="E223" s="8">
        <f t="shared" si="28"/>
        <v>2.7132132132131614E-2</v>
      </c>
      <c r="F223" s="8">
        <f t="shared" si="29"/>
        <v>2.5330330330330275E-2</v>
      </c>
      <c r="G223" s="8">
        <f t="shared" si="30"/>
        <v>6.8726586947306207E-4</v>
      </c>
      <c r="H223" s="8">
        <f t="shared" si="31"/>
        <v>7.3615259403544888E-4</v>
      </c>
      <c r="I223" s="8">
        <f t="shared" si="32"/>
        <v>6.4162563464364986E-4</v>
      </c>
      <c r="J223" s="8">
        <f t="shared" si="33"/>
        <v>1.0000000000000009E-2</v>
      </c>
      <c r="K223" s="8">
        <f t="shared" si="34"/>
        <v>1.0000000000000018E-4</v>
      </c>
      <c r="L223" s="8">
        <f t="shared" si="35"/>
        <v>1.0000000000000009E-2</v>
      </c>
      <c r="O223" s="8"/>
      <c r="P223" s="8"/>
    </row>
    <row r="224" spans="1:16" x14ac:dyDescent="0.25">
      <c r="A224" s="28">
        <v>43621.010416666664</v>
      </c>
      <c r="B224">
        <v>0.65</v>
      </c>
      <c r="C224">
        <v>0.62</v>
      </c>
      <c r="D224" s="8">
        <f t="shared" si="27"/>
        <v>0.42250000000000004</v>
      </c>
      <c r="E224" s="8">
        <f t="shared" si="28"/>
        <v>8.7132132132131668E-2</v>
      </c>
      <c r="F224" s="8">
        <f t="shared" si="29"/>
        <v>4.5330330330330293E-2</v>
      </c>
      <c r="G224" s="8">
        <f t="shared" si="30"/>
        <v>3.9497283319355151E-3</v>
      </c>
      <c r="H224" s="8">
        <f t="shared" si="31"/>
        <v>7.5920084498912518E-3</v>
      </c>
      <c r="I224" s="8">
        <f t="shared" si="32"/>
        <v>2.0548388478568626E-3</v>
      </c>
      <c r="J224" s="8">
        <f t="shared" si="33"/>
        <v>-3.0000000000000027E-2</v>
      </c>
      <c r="K224" s="8">
        <f t="shared" si="34"/>
        <v>9.000000000000016E-4</v>
      </c>
      <c r="L224" s="8">
        <f t="shared" si="35"/>
        <v>3.0000000000000027E-2</v>
      </c>
      <c r="O224" s="8"/>
      <c r="P224" s="8"/>
    </row>
    <row r="225" spans="1:16" x14ac:dyDescent="0.25">
      <c r="A225" s="28">
        <v>43621.020833333336</v>
      </c>
      <c r="B225">
        <v>0.66</v>
      </c>
      <c r="C225">
        <v>0.63</v>
      </c>
      <c r="D225" s="8">
        <f t="shared" si="27"/>
        <v>0.43560000000000004</v>
      </c>
      <c r="E225" s="8">
        <f t="shared" si="28"/>
        <v>9.7132132132131677E-2</v>
      </c>
      <c r="F225" s="8">
        <f t="shared" si="29"/>
        <v>5.5330330330330302E-2</v>
      </c>
      <c r="G225" s="8">
        <f t="shared" si="30"/>
        <v>5.3743529565601356E-3</v>
      </c>
      <c r="H225" s="8">
        <f t="shared" si="31"/>
        <v>9.4346510925338873E-3</v>
      </c>
      <c r="I225" s="8">
        <f t="shared" si="32"/>
        <v>3.0614454544634693E-3</v>
      </c>
      <c r="J225" s="8">
        <f t="shared" si="33"/>
        <v>-3.0000000000000027E-2</v>
      </c>
      <c r="K225" s="8">
        <f t="shared" si="34"/>
        <v>9.000000000000016E-4</v>
      </c>
      <c r="L225" s="8">
        <f t="shared" si="35"/>
        <v>3.0000000000000027E-2</v>
      </c>
      <c r="O225" s="8"/>
      <c r="P225" s="8"/>
    </row>
    <row r="226" spans="1:16" x14ac:dyDescent="0.25">
      <c r="A226" s="28">
        <v>43621.03125</v>
      </c>
      <c r="B226">
        <v>0.64</v>
      </c>
      <c r="C226">
        <v>0.64</v>
      </c>
      <c r="D226" s="8">
        <f t="shared" si="27"/>
        <v>0.40960000000000002</v>
      </c>
      <c r="E226" s="8">
        <f t="shared" si="28"/>
        <v>7.7132132132131659E-2</v>
      </c>
      <c r="F226" s="8">
        <f t="shared" si="29"/>
        <v>6.5330330330330311E-2</v>
      </c>
      <c r="G226" s="8">
        <f t="shared" si="30"/>
        <v>5.039067671274846E-3</v>
      </c>
      <c r="H226" s="8">
        <f t="shared" si="31"/>
        <v>5.9493658072486168E-3</v>
      </c>
      <c r="I226" s="8">
        <f t="shared" si="32"/>
        <v>4.2680520610700766E-3</v>
      </c>
      <c r="J226" s="8">
        <f t="shared" si="33"/>
        <v>0</v>
      </c>
      <c r="K226" s="8">
        <f t="shared" si="34"/>
        <v>0</v>
      </c>
      <c r="L226" s="8">
        <f t="shared" si="35"/>
        <v>0</v>
      </c>
      <c r="O226" s="8"/>
      <c r="P226" s="8"/>
    </row>
    <row r="227" spans="1:16" x14ac:dyDescent="0.25">
      <c r="A227" s="28">
        <v>43621.041666666664</v>
      </c>
      <c r="B227">
        <v>0.68</v>
      </c>
      <c r="C227">
        <v>0.65</v>
      </c>
      <c r="D227" s="8">
        <f t="shared" si="27"/>
        <v>0.46240000000000009</v>
      </c>
      <c r="E227" s="8">
        <f t="shared" si="28"/>
        <v>0.11713213213213169</v>
      </c>
      <c r="F227" s="8">
        <f t="shared" si="29"/>
        <v>7.533033033033032E-2</v>
      </c>
      <c r="G227" s="8">
        <f t="shared" si="30"/>
        <v>8.8236022058093781E-3</v>
      </c>
      <c r="H227" s="8">
        <f t="shared" si="31"/>
        <v>1.3719936377819158E-2</v>
      </c>
      <c r="I227" s="8">
        <f t="shared" si="32"/>
        <v>5.6746586676766839E-3</v>
      </c>
      <c r="J227" s="8">
        <f t="shared" si="33"/>
        <v>-3.0000000000000027E-2</v>
      </c>
      <c r="K227" s="8">
        <f t="shared" si="34"/>
        <v>9.000000000000016E-4</v>
      </c>
      <c r="L227" s="8">
        <f t="shared" si="35"/>
        <v>3.0000000000000027E-2</v>
      </c>
      <c r="O227" s="8"/>
      <c r="P227" s="8"/>
    </row>
    <row r="228" spans="1:16" x14ac:dyDescent="0.25">
      <c r="A228" s="28">
        <v>43621.052083333336</v>
      </c>
      <c r="B228">
        <v>0.67</v>
      </c>
      <c r="C228">
        <v>0.66</v>
      </c>
      <c r="D228" s="8">
        <f t="shared" si="27"/>
        <v>0.44890000000000008</v>
      </c>
      <c r="E228" s="8">
        <f t="shared" si="28"/>
        <v>0.10713213213213169</v>
      </c>
      <c r="F228" s="8">
        <f t="shared" si="29"/>
        <v>8.5330330330330328E-2</v>
      </c>
      <c r="G228" s="8">
        <f t="shared" si="30"/>
        <v>9.141620223827392E-3</v>
      </c>
      <c r="H228" s="8">
        <f t="shared" si="31"/>
        <v>1.1477293735176522E-2</v>
      </c>
      <c r="I228" s="8">
        <f t="shared" si="32"/>
        <v>7.2812652742832917E-3</v>
      </c>
      <c r="J228" s="8">
        <f t="shared" si="33"/>
        <v>-1.0000000000000009E-2</v>
      </c>
      <c r="K228" s="8">
        <f t="shared" si="34"/>
        <v>1.0000000000000018E-4</v>
      </c>
      <c r="L228" s="8">
        <f t="shared" si="35"/>
        <v>1.0000000000000009E-2</v>
      </c>
      <c r="O228" s="8"/>
      <c r="P228" s="8"/>
    </row>
    <row r="229" spans="1:16" x14ac:dyDescent="0.25">
      <c r="A229" s="28">
        <v>43621.0625</v>
      </c>
      <c r="B229">
        <v>0.66</v>
      </c>
      <c r="C229">
        <v>0.66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8.5330330330330328E-2</v>
      </c>
      <c r="G229" s="8">
        <f t="shared" si="30"/>
        <v>8.2883169205240879E-3</v>
      </c>
      <c r="H229" s="8">
        <f t="shared" si="31"/>
        <v>9.4346510925338873E-3</v>
      </c>
      <c r="I229" s="8">
        <f t="shared" si="32"/>
        <v>7.2812652742832917E-3</v>
      </c>
      <c r="J229" s="8">
        <f t="shared" si="33"/>
        <v>0</v>
      </c>
      <c r="K229" s="8">
        <f t="shared" si="34"/>
        <v>0</v>
      </c>
      <c r="L229" s="8">
        <f t="shared" si="35"/>
        <v>0</v>
      </c>
      <c r="O229" s="8"/>
      <c r="P229" s="8"/>
    </row>
    <row r="230" spans="1:16" x14ac:dyDescent="0.25">
      <c r="A230" s="28">
        <v>43621.072916666664</v>
      </c>
      <c r="B230">
        <v>0.72</v>
      </c>
      <c r="C230">
        <v>0.67</v>
      </c>
      <c r="D230" s="8">
        <f t="shared" si="27"/>
        <v>0.51839999999999997</v>
      </c>
      <c r="E230" s="8">
        <f t="shared" si="28"/>
        <v>0.15713213213213162</v>
      </c>
      <c r="F230" s="8">
        <f t="shared" si="29"/>
        <v>9.5330330330330337E-2</v>
      </c>
      <c r="G230" s="8">
        <f t="shared" si="30"/>
        <v>1.4979458061665221E-2</v>
      </c>
      <c r="H230" s="8">
        <f t="shared" si="31"/>
        <v>2.469050694838967E-2</v>
      </c>
      <c r="I230" s="8">
        <f t="shared" si="32"/>
        <v>9.0878718808899001E-3</v>
      </c>
      <c r="J230" s="8">
        <f t="shared" si="33"/>
        <v>-4.9999999999999933E-2</v>
      </c>
      <c r="K230" s="8">
        <f t="shared" si="34"/>
        <v>2.4999999999999935E-3</v>
      </c>
      <c r="L230" s="8">
        <f t="shared" si="35"/>
        <v>4.9999999999999933E-2</v>
      </c>
      <c r="O230" s="8"/>
      <c r="P230" s="8"/>
    </row>
    <row r="231" spans="1:16" x14ac:dyDescent="0.25">
      <c r="A231" s="28">
        <v>43621.083333333336</v>
      </c>
      <c r="B231">
        <v>0.71</v>
      </c>
      <c r="C231">
        <v>0.68</v>
      </c>
      <c r="D231" s="8">
        <f t="shared" si="27"/>
        <v>0.50409999999999999</v>
      </c>
      <c r="E231" s="8">
        <f t="shared" si="28"/>
        <v>0.14713213213213161</v>
      </c>
      <c r="F231" s="8">
        <f t="shared" si="29"/>
        <v>0.10533033033033035</v>
      </c>
      <c r="G231" s="8">
        <f t="shared" si="30"/>
        <v>1.5497476079683234E-2</v>
      </c>
      <c r="H231" s="8">
        <f t="shared" si="31"/>
        <v>2.1647864305747035E-2</v>
      </c>
      <c r="I231" s="8">
        <f t="shared" si="32"/>
        <v>1.1094478487496508E-2</v>
      </c>
      <c r="J231" s="8">
        <f t="shared" si="33"/>
        <v>-2.9999999999999916E-2</v>
      </c>
      <c r="K231" s="8">
        <f t="shared" si="34"/>
        <v>8.9999999999999499E-4</v>
      </c>
      <c r="L231" s="8">
        <f t="shared" si="35"/>
        <v>2.9999999999999916E-2</v>
      </c>
      <c r="O231" s="8"/>
      <c r="P231" s="8"/>
    </row>
    <row r="232" spans="1:16" x14ac:dyDescent="0.25">
      <c r="A232" s="28">
        <v>43621.09375</v>
      </c>
      <c r="B232">
        <v>0.7</v>
      </c>
      <c r="C232">
        <v>0.68</v>
      </c>
      <c r="D232" s="8">
        <f t="shared" si="27"/>
        <v>0.48999999999999994</v>
      </c>
      <c r="E232" s="8">
        <f t="shared" si="28"/>
        <v>0.1371321321321316</v>
      </c>
      <c r="F232" s="8">
        <f t="shared" si="29"/>
        <v>0.10533033033033035</v>
      </c>
      <c r="G232" s="8">
        <f t="shared" si="30"/>
        <v>1.4444172776379929E-2</v>
      </c>
      <c r="H232" s="8">
        <f t="shared" si="31"/>
        <v>1.8805221663104402E-2</v>
      </c>
      <c r="I232" s="8">
        <f t="shared" si="32"/>
        <v>1.1094478487496508E-2</v>
      </c>
      <c r="J232" s="8">
        <f t="shared" si="33"/>
        <v>-1.9999999999999907E-2</v>
      </c>
      <c r="K232" s="8">
        <f t="shared" si="34"/>
        <v>3.9999999999999628E-4</v>
      </c>
      <c r="L232" s="8">
        <f t="shared" si="35"/>
        <v>1.9999999999999907E-2</v>
      </c>
      <c r="O232" s="8"/>
      <c r="P232" s="8"/>
    </row>
    <row r="233" spans="1:16" x14ac:dyDescent="0.25">
      <c r="A233" s="28">
        <v>43621.104166666664</v>
      </c>
      <c r="B233">
        <v>0.75</v>
      </c>
      <c r="C233">
        <v>0.69</v>
      </c>
      <c r="D233" s="8">
        <f t="shared" si="27"/>
        <v>0.5625</v>
      </c>
      <c r="E233" s="8">
        <f t="shared" si="28"/>
        <v>0.18713213213213165</v>
      </c>
      <c r="F233" s="8">
        <f t="shared" si="29"/>
        <v>0.11533033033033024</v>
      </c>
      <c r="G233" s="8">
        <f t="shared" si="30"/>
        <v>2.1582010614217748E-2</v>
      </c>
      <c r="H233" s="8">
        <f t="shared" si="31"/>
        <v>3.5018434876317575E-2</v>
      </c>
      <c r="I233" s="8">
        <f t="shared" si="32"/>
        <v>1.3301085094103092E-2</v>
      </c>
      <c r="J233" s="8">
        <f t="shared" si="33"/>
        <v>-6.0000000000000053E-2</v>
      </c>
      <c r="K233" s="8">
        <f t="shared" si="34"/>
        <v>3.6000000000000064E-3</v>
      </c>
      <c r="L233" s="8">
        <f t="shared" si="35"/>
        <v>6.0000000000000053E-2</v>
      </c>
      <c r="O233" s="8"/>
      <c r="P233" s="8"/>
    </row>
    <row r="234" spans="1:16" x14ac:dyDescent="0.25">
      <c r="A234" s="28">
        <v>43621.114583333336</v>
      </c>
      <c r="B234">
        <v>0.77</v>
      </c>
      <c r="C234">
        <v>0.69</v>
      </c>
      <c r="D234" s="8">
        <f t="shared" si="27"/>
        <v>0.59289999999999998</v>
      </c>
      <c r="E234" s="8">
        <f t="shared" si="28"/>
        <v>0.20713213213213166</v>
      </c>
      <c r="F234" s="8">
        <f t="shared" si="29"/>
        <v>0.11533033033033024</v>
      </c>
      <c r="G234" s="8">
        <f t="shared" si="30"/>
        <v>2.3888617220824356E-2</v>
      </c>
      <c r="H234" s="8">
        <f t="shared" si="31"/>
        <v>4.2903720161602849E-2</v>
      </c>
      <c r="I234" s="8">
        <f t="shared" si="32"/>
        <v>1.3301085094103092E-2</v>
      </c>
      <c r="J234" s="8">
        <f t="shared" si="33"/>
        <v>-8.0000000000000071E-2</v>
      </c>
      <c r="K234" s="8">
        <f t="shared" si="34"/>
        <v>6.4000000000000116E-3</v>
      </c>
      <c r="L234" s="8">
        <f t="shared" si="35"/>
        <v>8.0000000000000071E-2</v>
      </c>
      <c r="O234" s="8"/>
      <c r="P234" s="8"/>
    </row>
    <row r="235" spans="1:16" x14ac:dyDescent="0.25">
      <c r="A235" s="28">
        <v>43621.125</v>
      </c>
      <c r="B235">
        <v>0.73</v>
      </c>
      <c r="C235">
        <v>0.7</v>
      </c>
      <c r="D235" s="8">
        <f t="shared" si="27"/>
        <v>0.53289999999999993</v>
      </c>
      <c r="E235" s="8">
        <f t="shared" si="28"/>
        <v>0.16713213213213163</v>
      </c>
      <c r="F235" s="8">
        <f t="shared" si="29"/>
        <v>0.12533033033033025</v>
      </c>
      <c r="G235" s="8">
        <f t="shared" si="30"/>
        <v>2.0946725328932461E-2</v>
      </c>
      <c r="H235" s="8">
        <f t="shared" si="31"/>
        <v>2.7933149591032304E-2</v>
      </c>
      <c r="I235" s="8">
        <f t="shared" si="32"/>
        <v>1.5707691700709698E-2</v>
      </c>
      <c r="J235" s="8">
        <f t="shared" si="33"/>
        <v>-3.0000000000000027E-2</v>
      </c>
      <c r="K235" s="8">
        <f t="shared" si="34"/>
        <v>9.000000000000016E-4</v>
      </c>
      <c r="L235" s="8">
        <f t="shared" si="35"/>
        <v>3.0000000000000027E-2</v>
      </c>
      <c r="O235" s="8"/>
      <c r="P235" s="8"/>
    </row>
    <row r="236" spans="1:16" x14ac:dyDescent="0.25">
      <c r="A236" s="28">
        <v>43621.135416666664</v>
      </c>
      <c r="B236">
        <v>0.76</v>
      </c>
      <c r="C236">
        <v>0.71</v>
      </c>
      <c r="D236" s="8">
        <f t="shared" si="27"/>
        <v>0.5776</v>
      </c>
      <c r="E236" s="8">
        <f t="shared" si="28"/>
        <v>0.19713213213213165</v>
      </c>
      <c r="F236" s="8">
        <f t="shared" si="29"/>
        <v>0.13533033033033026</v>
      </c>
      <c r="G236" s="8">
        <f t="shared" si="30"/>
        <v>2.6677956560163689E-2</v>
      </c>
      <c r="H236" s="8">
        <f t="shared" si="31"/>
        <v>3.8861077518960216E-2</v>
      </c>
      <c r="I236" s="8">
        <f t="shared" si="32"/>
        <v>1.8314298307316308E-2</v>
      </c>
      <c r="J236" s="8">
        <f t="shared" si="33"/>
        <v>-5.0000000000000044E-2</v>
      </c>
      <c r="K236" s="8">
        <f t="shared" si="34"/>
        <v>2.5000000000000044E-3</v>
      </c>
      <c r="L236" s="8">
        <f t="shared" si="35"/>
        <v>5.0000000000000044E-2</v>
      </c>
      <c r="O236" s="8"/>
      <c r="P236" s="8"/>
    </row>
    <row r="237" spans="1:16" x14ac:dyDescent="0.25">
      <c r="A237" s="28">
        <v>43621.145833333336</v>
      </c>
      <c r="B237">
        <v>0.8</v>
      </c>
      <c r="C237">
        <v>0.73</v>
      </c>
      <c r="D237" s="8">
        <f t="shared" si="27"/>
        <v>0.64000000000000012</v>
      </c>
      <c r="E237" s="8">
        <f t="shared" si="28"/>
        <v>0.23713213213213169</v>
      </c>
      <c r="F237" s="8">
        <f t="shared" si="29"/>
        <v>0.15533033033033028</v>
      </c>
      <c r="G237" s="8">
        <f t="shared" si="30"/>
        <v>3.6833812416019546E-2</v>
      </c>
      <c r="H237" s="8">
        <f t="shared" si="31"/>
        <v>5.623164808953076E-2</v>
      </c>
      <c r="I237" s="8">
        <f t="shared" si="32"/>
        <v>2.4127511520529523E-2</v>
      </c>
      <c r="J237" s="8">
        <f t="shared" si="33"/>
        <v>-7.0000000000000062E-2</v>
      </c>
      <c r="K237" s="8">
        <f t="shared" si="34"/>
        <v>4.9000000000000085E-3</v>
      </c>
      <c r="L237" s="8">
        <f t="shared" si="35"/>
        <v>7.0000000000000062E-2</v>
      </c>
      <c r="O237" s="8"/>
      <c r="P237" s="8"/>
    </row>
    <row r="238" spans="1:16" x14ac:dyDescent="0.25">
      <c r="A238" s="28">
        <v>43621.15625</v>
      </c>
      <c r="B238">
        <v>0.76</v>
      </c>
      <c r="C238">
        <v>0.74</v>
      </c>
      <c r="D238" s="8">
        <f t="shared" si="27"/>
        <v>0.5776</v>
      </c>
      <c r="E238" s="8">
        <f t="shared" si="28"/>
        <v>0.19713213213213165</v>
      </c>
      <c r="F238" s="8">
        <f t="shared" si="29"/>
        <v>0.16533033033033029</v>
      </c>
      <c r="G238" s="8">
        <f t="shared" si="30"/>
        <v>3.2591920524127647E-2</v>
      </c>
      <c r="H238" s="8">
        <f t="shared" si="31"/>
        <v>3.8861077518960216E-2</v>
      </c>
      <c r="I238" s="8">
        <f t="shared" si="32"/>
        <v>2.7334118127136132E-2</v>
      </c>
      <c r="J238" s="8">
        <f t="shared" si="33"/>
        <v>-2.0000000000000018E-2</v>
      </c>
      <c r="K238" s="8">
        <f t="shared" si="34"/>
        <v>4.0000000000000072E-4</v>
      </c>
      <c r="L238" s="8">
        <f t="shared" si="35"/>
        <v>2.0000000000000018E-2</v>
      </c>
      <c r="O238" s="8"/>
      <c r="P238" s="8"/>
    </row>
    <row r="239" spans="1:16" x14ac:dyDescent="0.25">
      <c r="A239" s="28">
        <v>43621.166666666664</v>
      </c>
      <c r="B239">
        <v>0.81</v>
      </c>
      <c r="C239">
        <v>0.76</v>
      </c>
      <c r="D239" s="8">
        <f t="shared" si="27"/>
        <v>0.65610000000000013</v>
      </c>
      <c r="E239" s="8">
        <f t="shared" si="28"/>
        <v>0.2471321321321317</v>
      </c>
      <c r="F239" s="8">
        <f t="shared" si="29"/>
        <v>0.18533033033033031</v>
      </c>
      <c r="G239" s="8">
        <f t="shared" si="30"/>
        <v>4.5801079683286804E-2</v>
      </c>
      <c r="H239" s="8">
        <f t="shared" si="31"/>
        <v>6.1074290732173402E-2</v>
      </c>
      <c r="I239" s="8">
        <f t="shared" si="32"/>
        <v>3.4347331340349348E-2</v>
      </c>
      <c r="J239" s="8">
        <f t="shared" si="33"/>
        <v>-5.0000000000000044E-2</v>
      </c>
      <c r="K239" s="8">
        <f t="shared" si="34"/>
        <v>2.5000000000000044E-3</v>
      </c>
      <c r="L239" s="8">
        <f t="shared" si="35"/>
        <v>5.0000000000000044E-2</v>
      </c>
      <c r="O239" s="8"/>
      <c r="P239" s="8"/>
    </row>
    <row r="240" spans="1:16" x14ac:dyDescent="0.25">
      <c r="A240" s="28">
        <v>43621.177083333336</v>
      </c>
      <c r="B240">
        <v>0.83</v>
      </c>
      <c r="C240">
        <v>0.77</v>
      </c>
      <c r="D240" s="8">
        <f t="shared" si="27"/>
        <v>0.68889999999999996</v>
      </c>
      <c r="E240" s="8">
        <f t="shared" si="28"/>
        <v>0.26713213213213161</v>
      </c>
      <c r="F240" s="8">
        <f t="shared" si="29"/>
        <v>0.19533033033033032</v>
      </c>
      <c r="G240" s="8">
        <f t="shared" si="30"/>
        <v>5.217900761121471E-2</v>
      </c>
      <c r="H240" s="8">
        <f t="shared" si="31"/>
        <v>7.1359576017458626E-2</v>
      </c>
      <c r="I240" s="8">
        <f t="shared" si="32"/>
        <v>3.8153937946955957E-2</v>
      </c>
      <c r="J240" s="8">
        <f t="shared" si="33"/>
        <v>-5.9999999999999942E-2</v>
      </c>
      <c r="K240" s="8">
        <f t="shared" si="34"/>
        <v>3.599999999999993E-3</v>
      </c>
      <c r="L240" s="8">
        <f t="shared" si="35"/>
        <v>5.9999999999999942E-2</v>
      </c>
      <c r="O240" s="8"/>
      <c r="P240" s="8"/>
    </row>
    <row r="241" spans="1:16" x14ac:dyDescent="0.25">
      <c r="A241" s="28">
        <v>43621.1875</v>
      </c>
      <c r="B241">
        <v>0.8</v>
      </c>
      <c r="C241">
        <v>0.79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0.21533033033033033</v>
      </c>
      <c r="G241" s="8">
        <f t="shared" si="30"/>
        <v>5.1061740343947455E-2</v>
      </c>
      <c r="H241" s="8">
        <f t="shared" si="31"/>
        <v>5.623164808953076E-2</v>
      </c>
      <c r="I241" s="8">
        <f t="shared" si="32"/>
        <v>4.6367151160169179E-2</v>
      </c>
      <c r="J241" s="8">
        <f t="shared" si="33"/>
        <v>-1.0000000000000009E-2</v>
      </c>
      <c r="K241" s="8">
        <f t="shared" si="34"/>
        <v>1.0000000000000018E-4</v>
      </c>
      <c r="L241" s="8">
        <f t="shared" si="35"/>
        <v>1.0000000000000009E-2</v>
      </c>
      <c r="O241" s="8"/>
      <c r="P241" s="8"/>
    </row>
    <row r="242" spans="1:16" x14ac:dyDescent="0.25">
      <c r="A242" s="28">
        <v>43621.197916666664</v>
      </c>
      <c r="B242">
        <v>0.86</v>
      </c>
      <c r="C242">
        <v>0.82</v>
      </c>
      <c r="D242" s="8">
        <f t="shared" si="27"/>
        <v>0.73959999999999992</v>
      </c>
      <c r="E242" s="8">
        <f t="shared" si="28"/>
        <v>0.29713213213213163</v>
      </c>
      <c r="F242" s="8">
        <f t="shared" si="29"/>
        <v>0.24533033033033025</v>
      </c>
      <c r="G242" s="8">
        <f t="shared" si="30"/>
        <v>7.289552412773119E-2</v>
      </c>
      <c r="H242" s="8">
        <f t="shared" si="31"/>
        <v>8.8287503945386536E-2</v>
      </c>
      <c r="I242" s="8">
        <f t="shared" si="32"/>
        <v>6.0186970979988957E-2</v>
      </c>
      <c r="J242" s="8">
        <f t="shared" si="33"/>
        <v>-4.0000000000000036E-2</v>
      </c>
      <c r="K242" s="8">
        <f t="shared" si="34"/>
        <v>1.6000000000000029E-3</v>
      </c>
      <c r="L242" s="8">
        <f t="shared" si="35"/>
        <v>4.0000000000000036E-2</v>
      </c>
      <c r="O242" s="8"/>
      <c r="P242" s="8"/>
    </row>
    <row r="243" spans="1:16" x14ac:dyDescent="0.25">
      <c r="A243" s="28">
        <v>43621.208333333336</v>
      </c>
      <c r="B243">
        <v>0.92</v>
      </c>
      <c r="C243">
        <v>0.84</v>
      </c>
      <c r="D243" s="8">
        <f t="shared" si="27"/>
        <v>0.84640000000000004</v>
      </c>
      <c r="E243" s="8">
        <f t="shared" si="28"/>
        <v>0.35713213213213169</v>
      </c>
      <c r="F243" s="8">
        <f t="shared" si="29"/>
        <v>0.26533033033033027</v>
      </c>
      <c r="G243" s="8">
        <f t="shared" si="30"/>
        <v>9.475798659019366E-2</v>
      </c>
      <c r="H243" s="8">
        <f t="shared" si="31"/>
        <v>0.12754335980124237</v>
      </c>
      <c r="I243" s="8">
        <f t="shared" si="32"/>
        <v>7.0400184193202181E-2</v>
      </c>
      <c r="J243" s="8">
        <f t="shared" si="33"/>
        <v>-8.0000000000000071E-2</v>
      </c>
      <c r="K243" s="8">
        <f t="shared" si="34"/>
        <v>6.4000000000000116E-3</v>
      </c>
      <c r="L243" s="8">
        <f t="shared" si="35"/>
        <v>8.0000000000000071E-2</v>
      </c>
      <c r="O243" s="8"/>
      <c r="P243" s="8"/>
    </row>
    <row r="244" spans="1:16" x14ac:dyDescent="0.25">
      <c r="A244" s="28">
        <v>43621.21875</v>
      </c>
      <c r="B244">
        <v>0.9</v>
      </c>
      <c r="C244">
        <v>0.87</v>
      </c>
      <c r="D244" s="8">
        <f t="shared" si="27"/>
        <v>0.81</v>
      </c>
      <c r="E244" s="8">
        <f t="shared" si="28"/>
        <v>0.33713213213213167</v>
      </c>
      <c r="F244" s="8">
        <f t="shared" si="29"/>
        <v>0.29533033033033029</v>
      </c>
      <c r="G244" s="8">
        <f t="shared" si="30"/>
        <v>9.956534394755101E-2</v>
      </c>
      <c r="H244" s="8">
        <f t="shared" si="31"/>
        <v>0.11365807451595708</v>
      </c>
      <c r="I244" s="8">
        <f t="shared" si="32"/>
        <v>8.7220004013022004E-2</v>
      </c>
      <c r="J244" s="8">
        <f t="shared" si="33"/>
        <v>-3.0000000000000027E-2</v>
      </c>
      <c r="K244" s="8">
        <f t="shared" si="34"/>
        <v>9.000000000000016E-4</v>
      </c>
      <c r="L244" s="8">
        <f t="shared" si="35"/>
        <v>3.0000000000000027E-2</v>
      </c>
      <c r="O244" s="8"/>
      <c r="P244" s="8"/>
    </row>
    <row r="245" spans="1:16" x14ac:dyDescent="0.25">
      <c r="A245" s="28">
        <v>43621.229166666664</v>
      </c>
      <c r="B245">
        <v>0.92</v>
      </c>
      <c r="C245">
        <v>0.9</v>
      </c>
      <c r="D245" s="8">
        <f t="shared" si="27"/>
        <v>0.84640000000000004</v>
      </c>
      <c r="E245" s="8">
        <f t="shared" si="28"/>
        <v>0.35713213213213169</v>
      </c>
      <c r="F245" s="8">
        <f t="shared" si="29"/>
        <v>0.32533033033033032</v>
      </c>
      <c r="G245" s="8">
        <f t="shared" si="30"/>
        <v>0.11618591451812157</v>
      </c>
      <c r="H245" s="8">
        <f t="shared" si="31"/>
        <v>0.12754335980124237</v>
      </c>
      <c r="I245" s="8">
        <f t="shared" si="32"/>
        <v>0.10583982383284185</v>
      </c>
      <c r="J245" s="8">
        <f t="shared" si="33"/>
        <v>-2.0000000000000018E-2</v>
      </c>
      <c r="K245" s="8">
        <f t="shared" si="34"/>
        <v>4.0000000000000072E-4</v>
      </c>
      <c r="L245" s="8">
        <f t="shared" si="35"/>
        <v>2.0000000000000018E-2</v>
      </c>
      <c r="O245" s="8"/>
      <c r="P245" s="8"/>
    </row>
    <row r="246" spans="1:16" x14ac:dyDescent="0.25">
      <c r="A246" s="28">
        <v>43621.239583333336</v>
      </c>
      <c r="B246">
        <v>0.98</v>
      </c>
      <c r="C246">
        <v>0.93</v>
      </c>
      <c r="D246" s="8">
        <f t="shared" si="27"/>
        <v>0.96039999999999992</v>
      </c>
      <c r="E246" s="8">
        <f t="shared" si="28"/>
        <v>0.41713213213213163</v>
      </c>
      <c r="F246" s="8">
        <f t="shared" si="29"/>
        <v>0.35533033033033035</v>
      </c>
      <c r="G246" s="8">
        <f t="shared" si="30"/>
        <v>0.14821969830190534</v>
      </c>
      <c r="H246" s="8">
        <f t="shared" si="31"/>
        <v>0.17399921565709811</v>
      </c>
      <c r="I246" s="8">
        <f t="shared" si="32"/>
        <v>0.12625964365266168</v>
      </c>
      <c r="J246" s="8">
        <f t="shared" si="33"/>
        <v>-4.9999999999999933E-2</v>
      </c>
      <c r="K246" s="8">
        <f t="shared" si="34"/>
        <v>2.4999999999999935E-3</v>
      </c>
      <c r="L246" s="8">
        <f t="shared" si="35"/>
        <v>4.9999999999999933E-2</v>
      </c>
      <c r="O246" s="8"/>
      <c r="P246" s="8"/>
    </row>
    <row r="247" spans="1:16" x14ac:dyDescent="0.25">
      <c r="A247" s="28">
        <v>43621.25</v>
      </c>
      <c r="B247">
        <v>1.03</v>
      </c>
      <c r="C247">
        <v>0.96</v>
      </c>
      <c r="D247" s="8">
        <f t="shared" si="27"/>
        <v>1.0609</v>
      </c>
      <c r="E247" s="8">
        <f t="shared" si="28"/>
        <v>0.46713213213213167</v>
      </c>
      <c r="F247" s="8">
        <f t="shared" si="29"/>
        <v>0.38533033033033026</v>
      </c>
      <c r="G247" s="8">
        <f t="shared" si="30"/>
        <v>0.18000017878238578</v>
      </c>
      <c r="H247" s="8">
        <f t="shared" si="31"/>
        <v>0.21821242887031134</v>
      </c>
      <c r="I247" s="8">
        <f t="shared" si="32"/>
        <v>0.14847946347248145</v>
      </c>
      <c r="J247" s="8">
        <f t="shared" si="33"/>
        <v>-7.0000000000000062E-2</v>
      </c>
      <c r="K247" s="8">
        <f t="shared" si="34"/>
        <v>4.9000000000000085E-3</v>
      </c>
      <c r="L247" s="8">
        <f t="shared" si="35"/>
        <v>7.0000000000000062E-2</v>
      </c>
      <c r="O247" s="8"/>
      <c r="P247" s="8"/>
    </row>
    <row r="248" spans="1:16" x14ac:dyDescent="0.25">
      <c r="A248" s="28">
        <v>43621.260416666664</v>
      </c>
      <c r="B248">
        <v>1.05</v>
      </c>
      <c r="C248">
        <v>1</v>
      </c>
      <c r="D248" s="8">
        <f t="shared" si="27"/>
        <v>1.1025</v>
      </c>
      <c r="E248" s="8">
        <f t="shared" si="28"/>
        <v>0.48713213213213169</v>
      </c>
      <c r="F248" s="8">
        <f t="shared" si="29"/>
        <v>0.4253303303303303</v>
      </c>
      <c r="G248" s="8">
        <f t="shared" si="30"/>
        <v>0.20719207067427767</v>
      </c>
      <c r="H248" s="8">
        <f t="shared" si="31"/>
        <v>0.23729771415559661</v>
      </c>
      <c r="I248" s="8">
        <f t="shared" si="32"/>
        <v>0.18090588989890788</v>
      </c>
      <c r="J248" s="8">
        <f t="shared" si="33"/>
        <v>-5.0000000000000044E-2</v>
      </c>
      <c r="K248" s="8">
        <f t="shared" si="34"/>
        <v>2.5000000000000044E-3</v>
      </c>
      <c r="L248" s="8">
        <f t="shared" si="35"/>
        <v>5.0000000000000044E-2</v>
      </c>
      <c r="O248" s="8"/>
      <c r="P248" s="8"/>
    </row>
    <row r="249" spans="1:16" x14ac:dyDescent="0.25">
      <c r="A249" s="28">
        <v>43621.270833333336</v>
      </c>
      <c r="B249">
        <v>1.08</v>
      </c>
      <c r="C249">
        <v>1.03</v>
      </c>
      <c r="D249" s="8">
        <f t="shared" si="27"/>
        <v>1.1664000000000001</v>
      </c>
      <c r="E249" s="8">
        <f t="shared" si="28"/>
        <v>0.51713213213213172</v>
      </c>
      <c r="F249" s="8">
        <f t="shared" si="29"/>
        <v>0.45533033033033032</v>
      </c>
      <c r="G249" s="8">
        <f t="shared" si="30"/>
        <v>0.23546594454815156</v>
      </c>
      <c r="H249" s="8">
        <f t="shared" si="31"/>
        <v>0.26742564208352454</v>
      </c>
      <c r="I249" s="8">
        <f t="shared" si="32"/>
        <v>0.20732570971872774</v>
      </c>
      <c r="J249" s="8">
        <f t="shared" si="33"/>
        <v>-5.0000000000000044E-2</v>
      </c>
      <c r="K249" s="8">
        <f t="shared" si="34"/>
        <v>2.5000000000000044E-3</v>
      </c>
      <c r="L249" s="8">
        <f t="shared" si="35"/>
        <v>5.0000000000000044E-2</v>
      </c>
      <c r="O249" s="8"/>
      <c r="P249" s="8"/>
    </row>
    <row r="250" spans="1:16" x14ac:dyDescent="0.25">
      <c r="A250" s="28">
        <v>43621.28125</v>
      </c>
      <c r="B250">
        <v>1.1100000000000001</v>
      </c>
      <c r="C250">
        <v>1.07</v>
      </c>
      <c r="D250" s="8">
        <f t="shared" si="27"/>
        <v>1.2321000000000002</v>
      </c>
      <c r="E250" s="8">
        <f t="shared" si="28"/>
        <v>0.54713213213213174</v>
      </c>
      <c r="F250" s="8">
        <f t="shared" si="29"/>
        <v>0.49533033033033036</v>
      </c>
      <c r="G250" s="8">
        <f t="shared" si="30"/>
        <v>0.27101113974334679</v>
      </c>
      <c r="H250" s="8">
        <f t="shared" si="31"/>
        <v>0.29935357001145246</v>
      </c>
      <c r="I250" s="8">
        <f t="shared" si="32"/>
        <v>0.24535213614515419</v>
      </c>
      <c r="J250" s="8">
        <f t="shared" si="33"/>
        <v>-4.0000000000000036E-2</v>
      </c>
      <c r="K250" s="8">
        <f t="shared" si="34"/>
        <v>1.6000000000000029E-3</v>
      </c>
      <c r="L250" s="8">
        <f t="shared" si="35"/>
        <v>4.0000000000000036E-2</v>
      </c>
      <c r="O250" s="8"/>
      <c r="P250" s="8"/>
    </row>
    <row r="251" spans="1:16" x14ac:dyDescent="0.25">
      <c r="A251" s="28">
        <v>43621.291666666664</v>
      </c>
      <c r="B251">
        <v>1.1399999999999999</v>
      </c>
      <c r="C251">
        <v>1.1000000000000001</v>
      </c>
      <c r="D251" s="8">
        <f t="shared" si="27"/>
        <v>1.2995999999999999</v>
      </c>
      <c r="E251" s="8">
        <f t="shared" si="28"/>
        <v>0.57713213213213155</v>
      </c>
      <c r="F251" s="8">
        <f t="shared" si="29"/>
        <v>0.52533033033033039</v>
      </c>
      <c r="G251" s="8">
        <f t="shared" si="30"/>
        <v>0.30318501361722056</v>
      </c>
      <c r="H251" s="8">
        <f t="shared" si="31"/>
        <v>0.33308149793938013</v>
      </c>
      <c r="I251" s="8">
        <f t="shared" si="32"/>
        <v>0.27597195596497404</v>
      </c>
      <c r="J251" s="8">
        <f t="shared" si="33"/>
        <v>-3.9999999999999813E-2</v>
      </c>
      <c r="K251" s="8">
        <f t="shared" si="34"/>
        <v>1.5999999999999851E-3</v>
      </c>
      <c r="L251" s="8">
        <f t="shared" si="35"/>
        <v>3.9999999999999813E-2</v>
      </c>
      <c r="O251" s="8"/>
      <c r="P251" s="8"/>
    </row>
    <row r="252" spans="1:16" x14ac:dyDescent="0.25">
      <c r="A252" s="28">
        <v>43621.302083333336</v>
      </c>
      <c r="B252">
        <v>1.1599999999999999</v>
      </c>
      <c r="C252">
        <v>1.1399999999999999</v>
      </c>
      <c r="D252" s="8">
        <f t="shared" si="27"/>
        <v>1.3455999999999999</v>
      </c>
      <c r="E252" s="8">
        <f t="shared" si="28"/>
        <v>0.59713213213213157</v>
      </c>
      <c r="F252" s="8">
        <f t="shared" si="29"/>
        <v>0.5653303303303302</v>
      </c>
      <c r="G252" s="8">
        <f t="shared" si="30"/>
        <v>0.33757690550911229</v>
      </c>
      <c r="H252" s="8">
        <f t="shared" si="31"/>
        <v>0.35656678322466545</v>
      </c>
      <c r="I252" s="8">
        <f t="shared" si="32"/>
        <v>0.31959838239140026</v>
      </c>
      <c r="J252" s="8">
        <f t="shared" si="33"/>
        <v>-2.0000000000000018E-2</v>
      </c>
      <c r="K252" s="8">
        <f t="shared" si="34"/>
        <v>4.0000000000000072E-4</v>
      </c>
      <c r="L252" s="8">
        <f t="shared" si="35"/>
        <v>2.0000000000000018E-2</v>
      </c>
      <c r="O252" s="8"/>
      <c r="P252" s="8"/>
    </row>
    <row r="253" spans="1:16" x14ac:dyDescent="0.25">
      <c r="A253" s="28">
        <v>43621.3125</v>
      </c>
      <c r="B253">
        <v>1.19</v>
      </c>
      <c r="C253">
        <v>1.17</v>
      </c>
      <c r="D253" s="8">
        <f t="shared" si="27"/>
        <v>1.4160999999999999</v>
      </c>
      <c r="E253" s="8">
        <f t="shared" si="28"/>
        <v>0.62713213213213159</v>
      </c>
      <c r="F253" s="8">
        <f t="shared" si="29"/>
        <v>0.59533033033033023</v>
      </c>
      <c r="G253" s="8">
        <f t="shared" si="30"/>
        <v>0.37335077938298622</v>
      </c>
      <c r="H253" s="8">
        <f t="shared" si="31"/>
        <v>0.39329471115259335</v>
      </c>
      <c r="I253" s="8">
        <f t="shared" si="32"/>
        <v>0.35441820221122011</v>
      </c>
      <c r="J253" s="8">
        <f t="shared" si="33"/>
        <v>-2.0000000000000018E-2</v>
      </c>
      <c r="K253" s="8">
        <f t="shared" si="34"/>
        <v>4.0000000000000072E-4</v>
      </c>
      <c r="L253" s="8">
        <f t="shared" si="35"/>
        <v>2.0000000000000018E-2</v>
      </c>
      <c r="O253" s="8"/>
      <c r="P253" s="8"/>
    </row>
    <row r="254" spans="1:16" x14ac:dyDescent="0.25">
      <c r="A254" s="28">
        <v>43621.322916666664</v>
      </c>
      <c r="B254">
        <v>1.25</v>
      </c>
      <c r="C254">
        <v>1.2</v>
      </c>
      <c r="D254" s="8">
        <f t="shared" si="27"/>
        <v>1.5625</v>
      </c>
      <c r="E254" s="8">
        <f t="shared" si="28"/>
        <v>0.68713213213213165</v>
      </c>
      <c r="F254" s="8">
        <f t="shared" si="29"/>
        <v>0.62533033033033025</v>
      </c>
      <c r="G254" s="8">
        <f t="shared" si="30"/>
        <v>0.42968456316677001</v>
      </c>
      <c r="H254" s="8">
        <f t="shared" si="31"/>
        <v>0.47215056700844921</v>
      </c>
      <c r="I254" s="8">
        <f t="shared" si="32"/>
        <v>0.39103802203103993</v>
      </c>
      <c r="J254" s="8">
        <f t="shared" si="33"/>
        <v>-5.0000000000000044E-2</v>
      </c>
      <c r="K254" s="8">
        <f t="shared" si="34"/>
        <v>2.5000000000000044E-3</v>
      </c>
      <c r="L254" s="8">
        <f t="shared" si="35"/>
        <v>5.0000000000000044E-2</v>
      </c>
      <c r="O254" s="8"/>
      <c r="P254" s="8"/>
    </row>
    <row r="255" spans="1:16" x14ac:dyDescent="0.25">
      <c r="A255" s="28">
        <v>43621.333333333336</v>
      </c>
      <c r="B255">
        <v>1.3</v>
      </c>
      <c r="C255">
        <v>1.23</v>
      </c>
      <c r="D255" s="8">
        <f t="shared" si="27"/>
        <v>1.6900000000000002</v>
      </c>
      <c r="E255" s="8">
        <f t="shared" si="28"/>
        <v>0.73713213213213169</v>
      </c>
      <c r="F255" s="8">
        <f t="shared" si="29"/>
        <v>0.65533033033033028</v>
      </c>
      <c r="G255" s="8">
        <f t="shared" si="30"/>
        <v>0.4830650436472505</v>
      </c>
      <c r="H255" s="8">
        <f t="shared" si="31"/>
        <v>0.54336378022166243</v>
      </c>
      <c r="I255" s="8">
        <f t="shared" si="32"/>
        <v>0.42945784185085978</v>
      </c>
      <c r="J255" s="8">
        <f t="shared" si="33"/>
        <v>-7.0000000000000062E-2</v>
      </c>
      <c r="K255" s="8">
        <f t="shared" si="34"/>
        <v>4.9000000000000085E-3</v>
      </c>
      <c r="L255" s="8">
        <f t="shared" si="35"/>
        <v>7.0000000000000062E-2</v>
      </c>
      <c r="O255" s="8"/>
      <c r="P255" s="8"/>
    </row>
    <row r="256" spans="1:16" x14ac:dyDescent="0.25">
      <c r="A256" s="28">
        <v>43621.34375</v>
      </c>
      <c r="B256">
        <v>1.33</v>
      </c>
      <c r="C256">
        <v>1.25</v>
      </c>
      <c r="D256" s="8">
        <f t="shared" si="27"/>
        <v>1.7689000000000001</v>
      </c>
      <c r="E256" s="8">
        <f t="shared" si="28"/>
        <v>0.76713213213213172</v>
      </c>
      <c r="F256" s="8">
        <f t="shared" si="29"/>
        <v>0.6753303303303303</v>
      </c>
      <c r="G256" s="8">
        <f t="shared" si="30"/>
        <v>0.51806759619980314</v>
      </c>
      <c r="H256" s="8">
        <f t="shared" si="31"/>
        <v>0.5884917081495904</v>
      </c>
      <c r="I256" s="8">
        <f t="shared" si="32"/>
        <v>0.45607105506407303</v>
      </c>
      <c r="J256" s="8">
        <f t="shared" si="33"/>
        <v>-8.0000000000000071E-2</v>
      </c>
      <c r="K256" s="8">
        <f t="shared" si="34"/>
        <v>6.4000000000000116E-3</v>
      </c>
      <c r="L256" s="8">
        <f t="shared" si="35"/>
        <v>8.0000000000000071E-2</v>
      </c>
      <c r="O256" s="8"/>
      <c r="P256" s="8"/>
    </row>
    <row r="257" spans="1:16" x14ac:dyDescent="0.25">
      <c r="A257" s="28">
        <v>43621.354166666664</v>
      </c>
      <c r="B257">
        <v>1.32</v>
      </c>
      <c r="C257">
        <v>1.27</v>
      </c>
      <c r="D257" s="8">
        <f t="shared" si="27"/>
        <v>1.7424000000000002</v>
      </c>
      <c r="E257" s="8">
        <f t="shared" si="28"/>
        <v>0.75713213213213171</v>
      </c>
      <c r="F257" s="8">
        <f t="shared" si="29"/>
        <v>0.69533033033033032</v>
      </c>
      <c r="G257" s="8">
        <f t="shared" si="30"/>
        <v>0.52645693553914241</v>
      </c>
      <c r="H257" s="8">
        <f t="shared" si="31"/>
        <v>0.57324906550694776</v>
      </c>
      <c r="I257" s="8">
        <f t="shared" si="32"/>
        <v>0.4834842682772863</v>
      </c>
      <c r="J257" s="8">
        <f t="shared" si="33"/>
        <v>-5.0000000000000044E-2</v>
      </c>
      <c r="K257" s="8">
        <f t="shared" si="34"/>
        <v>2.5000000000000044E-3</v>
      </c>
      <c r="L257" s="8">
        <f t="shared" si="35"/>
        <v>5.0000000000000044E-2</v>
      </c>
      <c r="O257" s="8"/>
      <c r="P257" s="8"/>
    </row>
    <row r="258" spans="1:16" x14ac:dyDescent="0.25">
      <c r="A258" s="28">
        <v>43621.364583333336</v>
      </c>
      <c r="B258">
        <v>1.32</v>
      </c>
      <c r="C258">
        <v>1.29</v>
      </c>
      <c r="D258" s="8">
        <f t="shared" si="27"/>
        <v>1.7424000000000002</v>
      </c>
      <c r="E258" s="8">
        <f t="shared" si="28"/>
        <v>0.75713213213213171</v>
      </c>
      <c r="F258" s="8">
        <f t="shared" si="29"/>
        <v>0.71533033033033033</v>
      </c>
      <c r="G258" s="8">
        <f t="shared" si="30"/>
        <v>0.54159957818178506</v>
      </c>
      <c r="H258" s="8">
        <f t="shared" si="31"/>
        <v>0.57324906550694776</v>
      </c>
      <c r="I258" s="8">
        <f t="shared" si="32"/>
        <v>0.51169748149049954</v>
      </c>
      <c r="J258" s="8">
        <f t="shared" si="33"/>
        <v>-3.0000000000000027E-2</v>
      </c>
      <c r="K258" s="8">
        <f t="shared" si="34"/>
        <v>9.000000000000016E-4</v>
      </c>
      <c r="L258" s="8">
        <f t="shared" si="35"/>
        <v>3.0000000000000027E-2</v>
      </c>
      <c r="O258" s="8"/>
      <c r="P258" s="8"/>
    </row>
    <row r="259" spans="1:16" x14ac:dyDescent="0.25">
      <c r="A259" s="28">
        <v>43621.375</v>
      </c>
      <c r="B259">
        <v>1.36</v>
      </c>
      <c r="C259">
        <v>1.31</v>
      </c>
      <c r="D259" s="8">
        <f t="shared" si="27"/>
        <v>1.8496000000000004</v>
      </c>
      <c r="E259" s="8">
        <f t="shared" si="28"/>
        <v>0.79713213213213174</v>
      </c>
      <c r="F259" s="8">
        <f t="shared" si="29"/>
        <v>0.73533033033033035</v>
      </c>
      <c r="G259" s="8">
        <f t="shared" si="30"/>
        <v>0.58615543403764092</v>
      </c>
      <c r="H259" s="8">
        <f t="shared" si="31"/>
        <v>0.63541963607751839</v>
      </c>
      <c r="I259" s="8">
        <f t="shared" si="32"/>
        <v>0.5407106947037128</v>
      </c>
      <c r="J259" s="8">
        <f t="shared" si="33"/>
        <v>-5.0000000000000044E-2</v>
      </c>
      <c r="K259" s="8">
        <f t="shared" si="34"/>
        <v>2.5000000000000044E-3</v>
      </c>
      <c r="L259" s="8">
        <f t="shared" si="35"/>
        <v>5.0000000000000044E-2</v>
      </c>
      <c r="O259" s="8"/>
      <c r="P259" s="8"/>
    </row>
    <row r="260" spans="1:16" x14ac:dyDescent="0.25">
      <c r="A260" s="28">
        <v>43621.385416666664</v>
      </c>
      <c r="B260">
        <v>1.35</v>
      </c>
      <c r="C260">
        <v>1.31</v>
      </c>
      <c r="D260" s="8">
        <f t="shared" ref="D260:D323" si="36">B260^2</f>
        <v>1.8225000000000002</v>
      </c>
      <c r="E260" s="8">
        <f t="shared" ref="E260:E323" si="37">B260 - $B$1</f>
        <v>0.78713213213213173</v>
      </c>
      <c r="F260" s="8">
        <f t="shared" ref="F260:F323" si="38">C260 - $C$1</f>
        <v>0.73533033033033035</v>
      </c>
      <c r="G260" s="8">
        <f t="shared" ref="G260:G323" si="39">E260*F260</f>
        <v>0.57880213073433762</v>
      </c>
      <c r="H260" s="8">
        <f t="shared" ref="H260:H323" si="40">(B260-$B$1)^2</f>
        <v>0.61957699343487571</v>
      </c>
      <c r="I260" s="8">
        <f t="shared" ref="I260:I323" si="41">(C260-$C$1)^2</f>
        <v>0.5407106947037128</v>
      </c>
      <c r="J260" s="8">
        <f t="shared" ref="J260:J323" si="42">C260-B260</f>
        <v>-4.0000000000000036E-2</v>
      </c>
      <c r="K260" s="8">
        <f t="shared" ref="K260:K323" si="43">(C260-B260)^2</f>
        <v>1.6000000000000029E-3</v>
      </c>
      <c r="L260" s="8">
        <f t="shared" ref="L260:L323" si="44">ABS(B260-C260)</f>
        <v>4.0000000000000036E-2</v>
      </c>
      <c r="O260" s="8"/>
      <c r="P260" s="8"/>
    </row>
    <row r="261" spans="1:16" x14ac:dyDescent="0.25">
      <c r="A261" s="28">
        <v>43621.395833333336</v>
      </c>
      <c r="B261">
        <v>1.36</v>
      </c>
      <c r="C261">
        <v>1.32</v>
      </c>
      <c r="D261" s="8">
        <f t="shared" si="36"/>
        <v>1.8496000000000004</v>
      </c>
      <c r="E261" s="8">
        <f t="shared" si="37"/>
        <v>0.79713213213213174</v>
      </c>
      <c r="F261" s="8">
        <f t="shared" si="38"/>
        <v>0.74533033033033036</v>
      </c>
      <c r="G261" s="8">
        <f t="shared" si="39"/>
        <v>0.59412675535896231</v>
      </c>
      <c r="H261" s="8">
        <f t="shared" si="40"/>
        <v>0.63541963607751839</v>
      </c>
      <c r="I261" s="8">
        <f t="shared" si="41"/>
        <v>0.5555173013103194</v>
      </c>
      <c r="J261" s="8">
        <f t="shared" si="42"/>
        <v>-4.0000000000000036E-2</v>
      </c>
      <c r="K261" s="8">
        <f t="shared" si="43"/>
        <v>1.6000000000000029E-3</v>
      </c>
      <c r="L261" s="8">
        <f t="shared" si="44"/>
        <v>4.0000000000000036E-2</v>
      </c>
      <c r="O261" s="8"/>
      <c r="P261" s="8"/>
    </row>
    <row r="262" spans="1:16" x14ac:dyDescent="0.25">
      <c r="A262" s="28">
        <v>43621.40625</v>
      </c>
      <c r="B262">
        <v>1.38</v>
      </c>
      <c r="C262">
        <v>1.32</v>
      </c>
      <c r="D262" s="8">
        <f t="shared" si="36"/>
        <v>1.9043999999999996</v>
      </c>
      <c r="E262" s="8">
        <f t="shared" si="37"/>
        <v>0.81713213213213154</v>
      </c>
      <c r="F262" s="8">
        <f t="shared" si="38"/>
        <v>0.74533033033033036</v>
      </c>
      <c r="G262" s="8">
        <f t="shared" si="39"/>
        <v>0.60903336196556879</v>
      </c>
      <c r="H262" s="8">
        <f t="shared" si="40"/>
        <v>0.66770492136280324</v>
      </c>
      <c r="I262" s="8">
        <f t="shared" si="41"/>
        <v>0.5555173013103194</v>
      </c>
      <c r="J262" s="8">
        <f t="shared" si="42"/>
        <v>-5.9999999999999831E-2</v>
      </c>
      <c r="K262" s="8">
        <f t="shared" si="43"/>
        <v>3.59999999999998E-3</v>
      </c>
      <c r="L262" s="8">
        <f t="shared" si="44"/>
        <v>5.9999999999999831E-2</v>
      </c>
      <c r="O262" s="8"/>
      <c r="P262" s="8"/>
    </row>
    <row r="263" spans="1:16" x14ac:dyDescent="0.25">
      <c r="A263" s="28">
        <v>43621.416666666664</v>
      </c>
      <c r="B263">
        <v>1.37</v>
      </c>
      <c r="C263">
        <v>1.31</v>
      </c>
      <c r="D263" s="8">
        <f t="shared" si="36"/>
        <v>1.8769000000000002</v>
      </c>
      <c r="E263" s="8">
        <f t="shared" si="37"/>
        <v>0.80713213213213175</v>
      </c>
      <c r="F263" s="8">
        <f t="shared" si="38"/>
        <v>0.73533033033033035</v>
      </c>
      <c r="G263" s="8">
        <f t="shared" si="39"/>
        <v>0.59350873734094434</v>
      </c>
      <c r="H263" s="8">
        <f t="shared" si="40"/>
        <v>0.65146227872016094</v>
      </c>
      <c r="I263" s="8">
        <f t="shared" si="41"/>
        <v>0.5407106947037128</v>
      </c>
      <c r="J263" s="8">
        <f t="shared" si="42"/>
        <v>-6.0000000000000053E-2</v>
      </c>
      <c r="K263" s="8">
        <f t="shared" si="43"/>
        <v>3.6000000000000064E-3</v>
      </c>
      <c r="L263" s="8">
        <f t="shared" si="44"/>
        <v>6.0000000000000053E-2</v>
      </c>
      <c r="O263" s="8"/>
      <c r="P263" s="8"/>
    </row>
    <row r="264" spans="1:16" x14ac:dyDescent="0.25">
      <c r="A264" s="28">
        <v>43621.427083333336</v>
      </c>
      <c r="B264">
        <v>1.37</v>
      </c>
      <c r="C264">
        <v>1.29</v>
      </c>
      <c r="D264" s="8">
        <f t="shared" si="36"/>
        <v>1.8769000000000002</v>
      </c>
      <c r="E264" s="8">
        <f t="shared" si="37"/>
        <v>0.80713213213213175</v>
      </c>
      <c r="F264" s="8">
        <f t="shared" si="38"/>
        <v>0.71533033033033033</v>
      </c>
      <c r="G264" s="8">
        <f t="shared" si="39"/>
        <v>0.57736609469830169</v>
      </c>
      <c r="H264" s="8">
        <f t="shared" si="40"/>
        <v>0.65146227872016094</v>
      </c>
      <c r="I264" s="8">
        <f t="shared" si="41"/>
        <v>0.51169748149049954</v>
      </c>
      <c r="J264" s="8">
        <f t="shared" si="42"/>
        <v>-8.0000000000000071E-2</v>
      </c>
      <c r="K264" s="8">
        <f t="shared" si="43"/>
        <v>6.4000000000000116E-3</v>
      </c>
      <c r="L264" s="8">
        <f t="shared" si="44"/>
        <v>8.0000000000000071E-2</v>
      </c>
      <c r="O264" s="8"/>
      <c r="P264" s="8"/>
    </row>
    <row r="265" spans="1:16" x14ac:dyDescent="0.25">
      <c r="A265" s="28">
        <v>43621.4375</v>
      </c>
      <c r="B265">
        <v>1.36</v>
      </c>
      <c r="C265">
        <v>1.28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0.70533033033033032</v>
      </c>
      <c r="G265" s="8">
        <f t="shared" si="39"/>
        <v>0.56224147007367697</v>
      </c>
      <c r="H265" s="8">
        <f t="shared" si="40"/>
        <v>0.63541963607751839</v>
      </c>
      <c r="I265" s="8">
        <f t="shared" si="41"/>
        <v>0.49749087488389288</v>
      </c>
      <c r="J265" s="8">
        <f t="shared" si="42"/>
        <v>-8.0000000000000071E-2</v>
      </c>
      <c r="K265" s="8">
        <f t="shared" si="43"/>
        <v>6.4000000000000116E-3</v>
      </c>
      <c r="L265" s="8">
        <f t="shared" si="44"/>
        <v>8.0000000000000071E-2</v>
      </c>
      <c r="O265" s="8"/>
      <c r="P265" s="8"/>
    </row>
    <row r="266" spans="1:16" x14ac:dyDescent="0.25">
      <c r="A266" s="28">
        <v>43621.447916666664</v>
      </c>
      <c r="B266">
        <v>1.34</v>
      </c>
      <c r="C266">
        <v>1.25</v>
      </c>
      <c r="D266" s="8">
        <f t="shared" si="36"/>
        <v>1.7956000000000003</v>
      </c>
      <c r="E266" s="8">
        <f t="shared" si="37"/>
        <v>0.77713213213213173</v>
      </c>
      <c r="F266" s="8">
        <f t="shared" si="38"/>
        <v>0.6753303303303303</v>
      </c>
      <c r="G266" s="8">
        <f t="shared" si="39"/>
        <v>0.5248208995031064</v>
      </c>
      <c r="H266" s="8">
        <f t="shared" si="40"/>
        <v>0.60393435079223301</v>
      </c>
      <c r="I266" s="8">
        <f t="shared" si="41"/>
        <v>0.45607105506407303</v>
      </c>
      <c r="J266" s="8">
        <f t="shared" si="42"/>
        <v>-9.000000000000008E-2</v>
      </c>
      <c r="K266" s="8">
        <f t="shared" si="43"/>
        <v>8.1000000000000152E-3</v>
      </c>
      <c r="L266" s="8">
        <f t="shared" si="44"/>
        <v>9.000000000000008E-2</v>
      </c>
      <c r="O266" s="8"/>
      <c r="P266" s="8"/>
    </row>
    <row r="267" spans="1:16" x14ac:dyDescent="0.25">
      <c r="A267" s="28">
        <v>43621.458333333336</v>
      </c>
      <c r="B267">
        <v>1.3</v>
      </c>
      <c r="C267">
        <v>1.22</v>
      </c>
      <c r="D267" s="8">
        <f t="shared" si="36"/>
        <v>1.6900000000000002</v>
      </c>
      <c r="E267" s="8">
        <f t="shared" si="37"/>
        <v>0.73713213213213169</v>
      </c>
      <c r="F267" s="8">
        <f t="shared" si="38"/>
        <v>0.64533033033033027</v>
      </c>
      <c r="G267" s="8">
        <f t="shared" si="39"/>
        <v>0.47569372232592921</v>
      </c>
      <c r="H267" s="8">
        <f t="shared" si="40"/>
        <v>0.54336378022166243</v>
      </c>
      <c r="I267" s="8">
        <f t="shared" si="41"/>
        <v>0.4164512352442532</v>
      </c>
      <c r="J267" s="8">
        <f t="shared" si="42"/>
        <v>-8.0000000000000071E-2</v>
      </c>
      <c r="K267" s="8">
        <f t="shared" si="43"/>
        <v>6.4000000000000116E-3</v>
      </c>
      <c r="L267" s="8">
        <f t="shared" si="44"/>
        <v>8.0000000000000071E-2</v>
      </c>
      <c r="O267" s="8"/>
      <c r="P267" s="8"/>
    </row>
    <row r="268" spans="1:16" x14ac:dyDescent="0.25">
      <c r="A268" s="28">
        <v>43621.46875</v>
      </c>
      <c r="B268">
        <v>1.27</v>
      </c>
      <c r="C268">
        <v>1.18</v>
      </c>
      <c r="D268" s="8">
        <f t="shared" si="36"/>
        <v>1.6129</v>
      </c>
      <c r="E268" s="8">
        <f t="shared" si="37"/>
        <v>0.70713213213213166</v>
      </c>
      <c r="F268" s="8">
        <f t="shared" si="38"/>
        <v>0.60533033033033024</v>
      </c>
      <c r="G268" s="8">
        <f t="shared" si="39"/>
        <v>0.42804852713073399</v>
      </c>
      <c r="H268" s="8">
        <f t="shared" si="40"/>
        <v>0.50003585229373448</v>
      </c>
      <c r="I268" s="8">
        <f t="shared" si="41"/>
        <v>0.36642480881782674</v>
      </c>
      <c r="J268" s="8">
        <f t="shared" si="42"/>
        <v>-9.000000000000008E-2</v>
      </c>
      <c r="K268" s="8">
        <f t="shared" si="43"/>
        <v>8.1000000000000152E-3</v>
      </c>
      <c r="L268" s="8">
        <f t="shared" si="44"/>
        <v>9.000000000000008E-2</v>
      </c>
      <c r="O268" s="8"/>
      <c r="P268" s="8"/>
    </row>
    <row r="269" spans="1:16" x14ac:dyDescent="0.25">
      <c r="A269" s="28">
        <v>43621.479166666664</v>
      </c>
      <c r="B269">
        <v>1.25</v>
      </c>
      <c r="C269">
        <v>1.1399999999999999</v>
      </c>
      <c r="D269" s="8">
        <f t="shared" si="36"/>
        <v>1.5625</v>
      </c>
      <c r="E269" s="8">
        <f t="shared" si="37"/>
        <v>0.68713213213213165</v>
      </c>
      <c r="F269" s="8">
        <f t="shared" si="38"/>
        <v>0.5653303303303302</v>
      </c>
      <c r="G269" s="8">
        <f t="shared" si="39"/>
        <v>0.38845663523884211</v>
      </c>
      <c r="H269" s="8">
        <f t="shared" si="40"/>
        <v>0.47215056700844921</v>
      </c>
      <c r="I269" s="8">
        <f t="shared" si="41"/>
        <v>0.31959838239140026</v>
      </c>
      <c r="J269" s="8">
        <f t="shared" si="42"/>
        <v>-0.1100000000000001</v>
      </c>
      <c r="K269" s="8">
        <f t="shared" si="43"/>
        <v>1.2100000000000022E-2</v>
      </c>
      <c r="L269" s="8">
        <f t="shared" si="44"/>
        <v>0.1100000000000001</v>
      </c>
      <c r="O269" s="8"/>
      <c r="P269" s="8"/>
    </row>
    <row r="270" spans="1:16" x14ac:dyDescent="0.25">
      <c r="A270" s="28">
        <v>43621.489583333336</v>
      </c>
      <c r="B270">
        <v>1.2</v>
      </c>
      <c r="C270">
        <v>1.0900000000000001</v>
      </c>
      <c r="D270" s="8">
        <f t="shared" si="36"/>
        <v>1.44</v>
      </c>
      <c r="E270" s="8">
        <f t="shared" si="37"/>
        <v>0.6371321321321316</v>
      </c>
      <c r="F270" s="8">
        <f t="shared" si="38"/>
        <v>0.51533033033033038</v>
      </c>
      <c r="G270" s="8">
        <f t="shared" si="39"/>
        <v>0.3283335121157191</v>
      </c>
      <c r="H270" s="8">
        <f t="shared" si="40"/>
        <v>0.40593735379523599</v>
      </c>
      <c r="I270" s="8">
        <f t="shared" si="41"/>
        <v>0.2655653493583674</v>
      </c>
      <c r="J270" s="8">
        <f t="shared" si="42"/>
        <v>-0.10999999999999988</v>
      </c>
      <c r="K270" s="8">
        <f t="shared" si="43"/>
        <v>1.2099999999999972E-2</v>
      </c>
      <c r="L270" s="8">
        <f t="shared" si="44"/>
        <v>0.10999999999999988</v>
      </c>
      <c r="O270" s="8"/>
      <c r="P270" s="8"/>
    </row>
    <row r="271" spans="1:16" x14ac:dyDescent="0.25">
      <c r="A271" s="28">
        <v>43621.5</v>
      </c>
      <c r="B271">
        <v>1.17</v>
      </c>
      <c r="C271">
        <v>1.03</v>
      </c>
      <c r="D271" s="8">
        <f t="shared" si="36"/>
        <v>1.3688999999999998</v>
      </c>
      <c r="E271" s="8">
        <f t="shared" si="37"/>
        <v>0.60713213213213157</v>
      </c>
      <c r="F271" s="8">
        <f t="shared" si="38"/>
        <v>0.45533033033033032</v>
      </c>
      <c r="G271" s="8">
        <f t="shared" si="39"/>
        <v>0.27644567427788125</v>
      </c>
      <c r="H271" s="8">
        <f t="shared" si="40"/>
        <v>0.36860942586730805</v>
      </c>
      <c r="I271" s="8">
        <f t="shared" si="41"/>
        <v>0.20732570971872774</v>
      </c>
      <c r="J271" s="8">
        <f t="shared" si="42"/>
        <v>-0.1399999999999999</v>
      </c>
      <c r="K271" s="8">
        <f t="shared" si="43"/>
        <v>1.9599999999999972E-2</v>
      </c>
      <c r="L271" s="8">
        <f t="shared" si="44"/>
        <v>0.1399999999999999</v>
      </c>
      <c r="O271" s="8"/>
      <c r="P271" s="8"/>
    </row>
    <row r="272" spans="1:16" x14ac:dyDescent="0.25">
      <c r="A272" s="28">
        <v>43621.510416666664</v>
      </c>
      <c r="B272">
        <v>1.1200000000000001</v>
      </c>
      <c r="C272">
        <v>0.97</v>
      </c>
      <c r="D272" s="8">
        <f t="shared" si="36"/>
        <v>1.2544000000000002</v>
      </c>
      <c r="E272" s="8">
        <f t="shared" si="37"/>
        <v>0.55713213213213175</v>
      </c>
      <c r="F272" s="8">
        <f t="shared" si="38"/>
        <v>0.39533033033033027</v>
      </c>
      <c r="G272" s="8">
        <f t="shared" si="39"/>
        <v>0.22025122983343687</v>
      </c>
      <c r="H272" s="8">
        <f t="shared" si="40"/>
        <v>0.31039621265409512</v>
      </c>
      <c r="I272" s="8">
        <f t="shared" si="41"/>
        <v>0.15628607007908804</v>
      </c>
      <c r="J272" s="8">
        <f t="shared" si="42"/>
        <v>-0.15000000000000013</v>
      </c>
      <c r="K272" s="8">
        <f t="shared" si="43"/>
        <v>2.2500000000000041E-2</v>
      </c>
      <c r="L272" s="8">
        <f t="shared" si="44"/>
        <v>0.15000000000000013</v>
      </c>
      <c r="O272" s="8"/>
      <c r="P272" s="8"/>
    </row>
    <row r="273" spans="1:16" x14ac:dyDescent="0.25">
      <c r="A273" s="28">
        <v>43621.520833333336</v>
      </c>
      <c r="B273">
        <v>1.05</v>
      </c>
      <c r="C273">
        <v>0.91</v>
      </c>
      <c r="D273" s="8">
        <f t="shared" si="36"/>
        <v>1.1025</v>
      </c>
      <c r="E273" s="8">
        <f t="shared" si="37"/>
        <v>0.48713213213213169</v>
      </c>
      <c r="F273" s="8">
        <f t="shared" si="38"/>
        <v>0.33533033033033033</v>
      </c>
      <c r="G273" s="8">
        <f t="shared" si="39"/>
        <v>0.16335017878238584</v>
      </c>
      <c r="H273" s="8">
        <f t="shared" si="40"/>
        <v>0.23729771415559661</v>
      </c>
      <c r="I273" s="8">
        <f t="shared" si="41"/>
        <v>0.11244643043944845</v>
      </c>
      <c r="J273" s="8">
        <f t="shared" si="42"/>
        <v>-0.14000000000000001</v>
      </c>
      <c r="K273" s="8">
        <f t="shared" si="43"/>
        <v>1.9600000000000003E-2</v>
      </c>
      <c r="L273" s="8">
        <f t="shared" si="44"/>
        <v>0.14000000000000001</v>
      </c>
      <c r="O273" s="8"/>
      <c r="P273" s="8"/>
    </row>
    <row r="274" spans="1:16" x14ac:dyDescent="0.25">
      <c r="A274" s="28">
        <v>43621.53125</v>
      </c>
      <c r="B274">
        <v>0.98</v>
      </c>
      <c r="C274">
        <v>0.84</v>
      </c>
      <c r="D274" s="8">
        <f t="shared" si="36"/>
        <v>0.96039999999999992</v>
      </c>
      <c r="E274" s="8">
        <f t="shared" si="37"/>
        <v>0.41713213213213163</v>
      </c>
      <c r="F274" s="8">
        <f t="shared" si="38"/>
        <v>0.26533033033033027</v>
      </c>
      <c r="G274" s="8">
        <f t="shared" si="39"/>
        <v>0.11067780641001346</v>
      </c>
      <c r="H274" s="8">
        <f t="shared" si="40"/>
        <v>0.17399921565709811</v>
      </c>
      <c r="I274" s="8">
        <f t="shared" si="41"/>
        <v>7.0400184193202181E-2</v>
      </c>
      <c r="J274" s="8">
        <f t="shared" si="42"/>
        <v>-0.14000000000000001</v>
      </c>
      <c r="K274" s="8">
        <f t="shared" si="43"/>
        <v>1.9600000000000003E-2</v>
      </c>
      <c r="L274" s="8">
        <f t="shared" si="44"/>
        <v>0.14000000000000001</v>
      </c>
      <c r="O274" s="8"/>
      <c r="P274" s="8"/>
    </row>
    <row r="275" spans="1:16" x14ac:dyDescent="0.25">
      <c r="A275" s="28">
        <v>43621.541666666664</v>
      </c>
      <c r="B275">
        <v>0.91</v>
      </c>
      <c r="C275">
        <v>0.77</v>
      </c>
      <c r="D275" s="8">
        <f t="shared" si="36"/>
        <v>0.82810000000000006</v>
      </c>
      <c r="E275" s="8">
        <f t="shared" si="37"/>
        <v>0.34713213213213168</v>
      </c>
      <c r="F275" s="8">
        <f t="shared" si="38"/>
        <v>0.19533033033033032</v>
      </c>
      <c r="G275" s="8">
        <f t="shared" si="39"/>
        <v>6.7805434037641152E-2</v>
      </c>
      <c r="H275" s="8">
        <f t="shared" si="40"/>
        <v>0.12050071715859972</v>
      </c>
      <c r="I275" s="8">
        <f t="shared" si="41"/>
        <v>3.8153937946955957E-2</v>
      </c>
      <c r="J275" s="8">
        <f t="shared" si="42"/>
        <v>-0.14000000000000001</v>
      </c>
      <c r="K275" s="8">
        <f t="shared" si="43"/>
        <v>1.9600000000000003E-2</v>
      </c>
      <c r="L275" s="8">
        <f t="shared" si="44"/>
        <v>0.14000000000000001</v>
      </c>
      <c r="O275" s="8"/>
      <c r="P275" s="8"/>
    </row>
    <row r="276" spans="1:16" x14ac:dyDescent="0.25">
      <c r="A276" s="28">
        <v>43621.552083333336</v>
      </c>
      <c r="B276">
        <v>0.83</v>
      </c>
      <c r="C276">
        <v>0.7</v>
      </c>
      <c r="D276" s="8">
        <f t="shared" si="36"/>
        <v>0.68889999999999996</v>
      </c>
      <c r="E276" s="8">
        <f t="shared" si="37"/>
        <v>0.26713213213213161</v>
      </c>
      <c r="F276" s="8">
        <f t="shared" si="38"/>
        <v>0.12533033033033025</v>
      </c>
      <c r="G276" s="8">
        <f t="shared" si="39"/>
        <v>3.3479758361965484E-2</v>
      </c>
      <c r="H276" s="8">
        <f t="shared" si="40"/>
        <v>7.1359576017458626E-2</v>
      </c>
      <c r="I276" s="8">
        <f t="shared" si="41"/>
        <v>1.5707691700709698E-2</v>
      </c>
      <c r="J276" s="8">
        <f t="shared" si="42"/>
        <v>-0.13</v>
      </c>
      <c r="K276" s="8">
        <f t="shared" si="43"/>
        <v>1.6900000000000002E-2</v>
      </c>
      <c r="L276" s="8">
        <f t="shared" si="44"/>
        <v>0.13</v>
      </c>
      <c r="O276" s="8"/>
      <c r="P276" s="8"/>
    </row>
    <row r="277" spans="1:16" x14ac:dyDescent="0.25">
      <c r="A277" s="28">
        <v>43621.5625</v>
      </c>
      <c r="B277">
        <v>0.75</v>
      </c>
      <c r="C277">
        <v>0.62</v>
      </c>
      <c r="D277" s="8">
        <f t="shared" si="36"/>
        <v>0.5625</v>
      </c>
      <c r="E277" s="8">
        <f t="shared" si="37"/>
        <v>0.18713213213213165</v>
      </c>
      <c r="F277" s="8">
        <f t="shared" si="38"/>
        <v>4.5330330330330293E-2</v>
      </c>
      <c r="G277" s="8">
        <f t="shared" si="39"/>
        <v>8.4827613649685434E-3</v>
      </c>
      <c r="H277" s="8">
        <f t="shared" si="40"/>
        <v>3.5018434876317575E-2</v>
      </c>
      <c r="I277" s="8">
        <f t="shared" si="41"/>
        <v>2.0548388478568626E-3</v>
      </c>
      <c r="J277" s="8">
        <f t="shared" si="42"/>
        <v>-0.13</v>
      </c>
      <c r="K277" s="8">
        <f t="shared" si="43"/>
        <v>1.6900000000000002E-2</v>
      </c>
      <c r="L277" s="8">
        <f t="shared" si="44"/>
        <v>0.13</v>
      </c>
      <c r="O277" s="8"/>
      <c r="P277" s="8"/>
    </row>
    <row r="278" spans="1:16" x14ac:dyDescent="0.25">
      <c r="A278" s="28">
        <v>43621.572916666664</v>
      </c>
      <c r="B278">
        <v>0.7</v>
      </c>
      <c r="C278">
        <v>0.55000000000000004</v>
      </c>
      <c r="D278" s="8">
        <f t="shared" si="36"/>
        <v>0.48999999999999994</v>
      </c>
      <c r="E278" s="8">
        <f t="shared" si="37"/>
        <v>0.1371321321321316</v>
      </c>
      <c r="F278" s="8">
        <f t="shared" si="38"/>
        <v>-2.4669669669669658E-2</v>
      </c>
      <c r="G278" s="8">
        <f t="shared" si="39"/>
        <v>-3.3830044007971791E-3</v>
      </c>
      <c r="H278" s="8">
        <f t="shared" si="40"/>
        <v>1.8805221663104402E-2</v>
      </c>
      <c r="I278" s="8">
        <f t="shared" si="41"/>
        <v>6.085926016106191E-4</v>
      </c>
      <c r="J278" s="8">
        <f t="shared" si="42"/>
        <v>-0.14999999999999991</v>
      </c>
      <c r="K278" s="8">
        <f t="shared" si="43"/>
        <v>2.2499999999999975E-2</v>
      </c>
      <c r="L278" s="8">
        <f t="shared" si="44"/>
        <v>0.14999999999999991</v>
      </c>
      <c r="O278" s="8"/>
      <c r="P278" s="8"/>
    </row>
    <row r="279" spans="1:16" x14ac:dyDescent="0.25">
      <c r="A279" s="28">
        <v>43621.583333333336</v>
      </c>
      <c r="B279">
        <v>0.65</v>
      </c>
      <c r="C279">
        <v>0.47</v>
      </c>
      <c r="D279" s="8">
        <f t="shared" si="36"/>
        <v>0.42250000000000004</v>
      </c>
      <c r="E279" s="8">
        <f t="shared" si="37"/>
        <v>8.7132132132131668E-2</v>
      </c>
      <c r="F279" s="8">
        <f t="shared" si="38"/>
        <v>-0.10466966966966973</v>
      </c>
      <c r="G279" s="8">
        <f t="shared" si="39"/>
        <v>-9.1200914878842368E-3</v>
      </c>
      <c r="H279" s="8">
        <f t="shared" si="40"/>
        <v>7.5920084498912518E-3</v>
      </c>
      <c r="I279" s="8">
        <f t="shared" si="41"/>
        <v>1.0955739748757779E-2</v>
      </c>
      <c r="J279" s="8">
        <f t="shared" si="42"/>
        <v>-0.18000000000000005</v>
      </c>
      <c r="K279" s="8">
        <f t="shared" si="43"/>
        <v>3.2400000000000019E-2</v>
      </c>
      <c r="L279" s="8">
        <f t="shared" si="44"/>
        <v>0.18000000000000005</v>
      </c>
      <c r="O279" s="8"/>
      <c r="P279" s="8"/>
    </row>
    <row r="280" spans="1:16" x14ac:dyDescent="0.25">
      <c r="A280" s="28">
        <v>43621.59375</v>
      </c>
      <c r="B280">
        <v>0.56000000000000005</v>
      </c>
      <c r="C280">
        <v>0.39</v>
      </c>
      <c r="D280" s="8">
        <f t="shared" si="36"/>
        <v>0.31360000000000005</v>
      </c>
      <c r="E280" s="8">
        <f t="shared" si="37"/>
        <v>-2.8678678678683012E-3</v>
      </c>
      <c r="F280" s="8">
        <f t="shared" si="38"/>
        <v>-0.18466966966966969</v>
      </c>
      <c r="G280" s="8">
        <f t="shared" si="39"/>
        <v>5.2960821181549905E-4</v>
      </c>
      <c r="H280" s="8">
        <f t="shared" si="40"/>
        <v>8.2246661075514762E-6</v>
      </c>
      <c r="I280" s="8">
        <f t="shared" si="41"/>
        <v>3.4102886895904919E-2</v>
      </c>
      <c r="J280" s="8">
        <f t="shared" si="42"/>
        <v>-0.17000000000000004</v>
      </c>
      <c r="K280" s="8">
        <f t="shared" si="43"/>
        <v>2.8900000000000012E-2</v>
      </c>
      <c r="L280" s="8">
        <f t="shared" si="44"/>
        <v>0.17000000000000004</v>
      </c>
      <c r="O280" s="8"/>
      <c r="P280" s="8"/>
    </row>
    <row r="281" spans="1:16" x14ac:dyDescent="0.25">
      <c r="A281" s="28">
        <v>43621.604166666664</v>
      </c>
      <c r="B281">
        <v>0.49</v>
      </c>
      <c r="C281">
        <v>0.32</v>
      </c>
      <c r="D281" s="8">
        <f t="shared" si="36"/>
        <v>0.24009999999999998</v>
      </c>
      <c r="E281" s="8">
        <f t="shared" si="37"/>
        <v>-7.2867867867868363E-2</v>
      </c>
      <c r="F281" s="8">
        <f t="shared" si="38"/>
        <v>-0.2546696696696697</v>
      </c>
      <c r="G281" s="8">
        <f t="shared" si="39"/>
        <v>1.8557235839443176E-2</v>
      </c>
      <c r="H281" s="8">
        <f t="shared" si="40"/>
        <v>5.3097261676091226E-3</v>
      </c>
      <c r="I281" s="8">
        <f t="shared" si="41"/>
        <v>6.4856640649658681E-2</v>
      </c>
      <c r="J281" s="8">
        <f t="shared" si="42"/>
        <v>-0.16999999999999998</v>
      </c>
      <c r="K281" s="8">
        <f t="shared" si="43"/>
        <v>2.8899999999999995E-2</v>
      </c>
      <c r="L281" s="8">
        <f t="shared" si="44"/>
        <v>0.16999999999999998</v>
      </c>
      <c r="O281" s="8"/>
      <c r="P281" s="8"/>
    </row>
    <row r="282" spans="1:16" x14ac:dyDescent="0.25">
      <c r="A282" s="28">
        <v>43621.614583333336</v>
      </c>
      <c r="B282">
        <v>0.42</v>
      </c>
      <c r="C282">
        <v>0.24</v>
      </c>
      <c r="D282" s="8">
        <f t="shared" si="36"/>
        <v>0.17639999999999997</v>
      </c>
      <c r="E282" s="8">
        <f t="shared" si="37"/>
        <v>-0.14286786786786837</v>
      </c>
      <c r="F282" s="8">
        <f t="shared" si="38"/>
        <v>-0.33466966966966971</v>
      </c>
      <c r="G282" s="8">
        <f t="shared" si="39"/>
        <v>4.7813542145749524E-2</v>
      </c>
      <c r="H282" s="8">
        <f t="shared" si="40"/>
        <v>2.0411227669110694E-2</v>
      </c>
      <c r="I282" s="8">
        <f t="shared" si="41"/>
        <v>0.11200378779680584</v>
      </c>
      <c r="J282" s="8">
        <f t="shared" si="42"/>
        <v>-0.18</v>
      </c>
      <c r="K282" s="8">
        <f t="shared" si="43"/>
        <v>3.2399999999999998E-2</v>
      </c>
      <c r="L282" s="8">
        <f t="shared" si="44"/>
        <v>0.18</v>
      </c>
      <c r="O282" s="8"/>
      <c r="P282" s="8"/>
    </row>
    <row r="283" spans="1:16" x14ac:dyDescent="0.25">
      <c r="A283" s="28">
        <v>43621.625</v>
      </c>
      <c r="B283">
        <v>0.33</v>
      </c>
      <c r="C283">
        <v>0.17</v>
      </c>
      <c r="D283" s="8">
        <f t="shared" si="36"/>
        <v>0.10890000000000001</v>
      </c>
      <c r="E283" s="8">
        <f t="shared" si="37"/>
        <v>-0.23286786786786834</v>
      </c>
      <c r="F283" s="8">
        <f t="shared" si="38"/>
        <v>-0.40466966966966966</v>
      </c>
      <c r="G283" s="8">
        <f t="shared" si="39"/>
        <v>9.4234563166770563E-2</v>
      </c>
      <c r="H283" s="8">
        <f t="shared" si="40"/>
        <v>5.4227443885326986E-2</v>
      </c>
      <c r="I283" s="8">
        <f t="shared" si="41"/>
        <v>0.16375754155055958</v>
      </c>
      <c r="J283" s="8">
        <f t="shared" si="42"/>
        <v>-0.16</v>
      </c>
      <c r="K283" s="8">
        <f t="shared" si="43"/>
        <v>2.5600000000000001E-2</v>
      </c>
      <c r="L283" s="8">
        <f t="shared" si="44"/>
        <v>0.16</v>
      </c>
      <c r="O283" s="8"/>
      <c r="P283" s="8"/>
    </row>
    <row r="284" spans="1:16" x14ac:dyDescent="0.25">
      <c r="A284" s="28">
        <v>43621.635416666664</v>
      </c>
      <c r="B284">
        <v>0.26</v>
      </c>
      <c r="C284">
        <v>0.1</v>
      </c>
      <c r="D284" s="8">
        <f t="shared" si="36"/>
        <v>6.7600000000000007E-2</v>
      </c>
      <c r="E284" s="8">
        <f t="shared" si="37"/>
        <v>-0.30286786786786835</v>
      </c>
      <c r="F284" s="8">
        <f t="shared" si="38"/>
        <v>-0.47466966966966972</v>
      </c>
      <c r="G284" s="8">
        <f t="shared" si="39"/>
        <v>0.14376219079439825</v>
      </c>
      <c r="H284" s="8">
        <f t="shared" si="40"/>
        <v>9.1728945386828561E-2</v>
      </c>
      <c r="I284" s="8">
        <f t="shared" si="41"/>
        <v>0.22531129530431337</v>
      </c>
      <c r="J284" s="8">
        <f t="shared" si="42"/>
        <v>-0.16</v>
      </c>
      <c r="K284" s="8">
        <f t="shared" si="43"/>
        <v>2.5600000000000001E-2</v>
      </c>
      <c r="L284" s="8">
        <f t="shared" si="44"/>
        <v>0.16</v>
      </c>
      <c r="O284" s="8"/>
      <c r="P284" s="8"/>
    </row>
    <row r="285" spans="1:16" x14ac:dyDescent="0.25">
      <c r="A285" s="28">
        <v>43621.645833333336</v>
      </c>
      <c r="B285">
        <v>0.23</v>
      </c>
      <c r="C285">
        <v>0.04</v>
      </c>
      <c r="D285" s="8">
        <f t="shared" si="36"/>
        <v>5.2900000000000003E-2</v>
      </c>
      <c r="E285" s="8">
        <f t="shared" si="37"/>
        <v>-0.33286786786786837</v>
      </c>
      <c r="F285" s="8">
        <f t="shared" si="38"/>
        <v>-0.53466966966966967</v>
      </c>
      <c r="G285" s="8">
        <f t="shared" si="39"/>
        <v>0.17797435295656044</v>
      </c>
      <c r="H285" s="8">
        <f t="shared" si="40"/>
        <v>0.11080101745890068</v>
      </c>
      <c r="I285" s="8">
        <f t="shared" si="41"/>
        <v>0.28587165566467371</v>
      </c>
      <c r="J285" s="8">
        <f t="shared" si="42"/>
        <v>-0.19</v>
      </c>
      <c r="K285" s="8">
        <f t="shared" si="43"/>
        <v>3.61E-2</v>
      </c>
      <c r="L285" s="8">
        <f t="shared" si="44"/>
        <v>0.19</v>
      </c>
      <c r="O285" s="8"/>
      <c r="P285" s="8"/>
    </row>
    <row r="286" spans="1:16" x14ac:dyDescent="0.25">
      <c r="A286" s="28">
        <v>43621.65625</v>
      </c>
      <c r="B286">
        <v>0.14000000000000001</v>
      </c>
      <c r="C286">
        <v>-0.02</v>
      </c>
      <c r="D286" s="8">
        <f t="shared" si="36"/>
        <v>1.9600000000000003E-2</v>
      </c>
      <c r="E286" s="8">
        <f t="shared" si="37"/>
        <v>-0.42286786786786834</v>
      </c>
      <c r="F286" s="8">
        <f t="shared" si="38"/>
        <v>-0.59466966966966972</v>
      </c>
      <c r="G286" s="8">
        <f t="shared" si="39"/>
        <v>0.25146669529890281</v>
      </c>
      <c r="H286" s="8">
        <f t="shared" si="40"/>
        <v>0.17881723367511695</v>
      </c>
      <c r="I286" s="8">
        <f t="shared" si="41"/>
        <v>0.35363201602503408</v>
      </c>
      <c r="J286" s="8">
        <f t="shared" si="42"/>
        <v>-0.16</v>
      </c>
      <c r="K286" s="8">
        <f t="shared" si="43"/>
        <v>2.5600000000000001E-2</v>
      </c>
      <c r="L286" s="8">
        <f t="shared" si="44"/>
        <v>0.16</v>
      </c>
      <c r="O286" s="8"/>
      <c r="P286" s="8"/>
    </row>
    <row r="287" spans="1:16" x14ac:dyDescent="0.25">
      <c r="A287" s="28">
        <v>43621.666666666664</v>
      </c>
      <c r="B287">
        <v>0.1</v>
      </c>
      <c r="C287">
        <v>-0.08</v>
      </c>
      <c r="D287" s="8">
        <f t="shared" si="36"/>
        <v>1.0000000000000002E-2</v>
      </c>
      <c r="E287" s="8">
        <f t="shared" si="37"/>
        <v>-0.46286786786786838</v>
      </c>
      <c r="F287" s="8">
        <f t="shared" si="38"/>
        <v>-0.65466966966966966</v>
      </c>
      <c r="G287" s="8">
        <f t="shared" si="39"/>
        <v>0.30302555415776167</v>
      </c>
      <c r="H287" s="8">
        <f t="shared" si="40"/>
        <v>0.21424666310454646</v>
      </c>
      <c r="I287" s="8">
        <f t="shared" si="41"/>
        <v>0.42859237638539438</v>
      </c>
      <c r="J287" s="8">
        <f t="shared" si="42"/>
        <v>-0.18</v>
      </c>
      <c r="K287" s="8">
        <f t="shared" si="43"/>
        <v>3.2399999999999998E-2</v>
      </c>
      <c r="L287" s="8">
        <f t="shared" si="44"/>
        <v>0.18</v>
      </c>
      <c r="O287" s="8"/>
      <c r="P287" s="8"/>
    </row>
    <row r="288" spans="1:16" x14ac:dyDescent="0.25">
      <c r="A288" s="28">
        <v>43621.677083333336</v>
      </c>
      <c r="B288">
        <v>0.05</v>
      </c>
      <c r="C288">
        <v>-0.13</v>
      </c>
      <c r="D288" s="8">
        <f t="shared" si="36"/>
        <v>2.5000000000000005E-3</v>
      </c>
      <c r="E288" s="8">
        <f t="shared" si="37"/>
        <v>-0.51286786786786831</v>
      </c>
      <c r="F288" s="8">
        <f t="shared" si="38"/>
        <v>-0.70466966966966971</v>
      </c>
      <c r="G288" s="8">
        <f t="shared" si="39"/>
        <v>0.36140243103463859</v>
      </c>
      <c r="H288" s="8">
        <f t="shared" si="40"/>
        <v>0.2630334498913332</v>
      </c>
      <c r="I288" s="8">
        <f t="shared" si="41"/>
        <v>0.4965593433523614</v>
      </c>
      <c r="J288" s="8">
        <f t="shared" si="42"/>
        <v>-0.18</v>
      </c>
      <c r="K288" s="8">
        <f t="shared" si="43"/>
        <v>3.2399999999999998E-2</v>
      </c>
      <c r="L288" s="8">
        <f t="shared" si="44"/>
        <v>0.18</v>
      </c>
      <c r="O288" s="8"/>
      <c r="P288" s="8"/>
    </row>
    <row r="289" spans="1:16" x14ac:dyDescent="0.25">
      <c r="A289" s="28">
        <v>43621.6875</v>
      </c>
      <c r="B289">
        <v>-0.01</v>
      </c>
      <c r="C289">
        <v>-0.17</v>
      </c>
      <c r="D289" s="8">
        <f t="shared" si="36"/>
        <v>1E-4</v>
      </c>
      <c r="E289" s="8">
        <f t="shared" si="37"/>
        <v>-0.57286786786786836</v>
      </c>
      <c r="F289" s="8">
        <f t="shared" si="38"/>
        <v>-0.74466966966966974</v>
      </c>
      <c r="G289" s="8">
        <f t="shared" si="39"/>
        <v>0.42659732592953353</v>
      </c>
      <c r="H289" s="8">
        <f t="shared" si="40"/>
        <v>0.32817759403547747</v>
      </c>
      <c r="I289" s="8">
        <f t="shared" si="41"/>
        <v>0.55453291692593509</v>
      </c>
      <c r="J289" s="8">
        <f t="shared" si="42"/>
        <v>-0.16</v>
      </c>
      <c r="K289" s="8">
        <f t="shared" si="43"/>
        <v>2.5600000000000001E-2</v>
      </c>
      <c r="L289" s="8">
        <f t="shared" si="44"/>
        <v>0.16</v>
      </c>
      <c r="O289" s="8"/>
      <c r="P289" s="8"/>
    </row>
    <row r="290" spans="1:16" x14ac:dyDescent="0.25">
      <c r="A290" s="28">
        <v>43621.697916666664</v>
      </c>
      <c r="B290">
        <v>-0.05</v>
      </c>
      <c r="C290">
        <v>-0.21</v>
      </c>
      <c r="D290" s="8">
        <f t="shared" si="36"/>
        <v>2.5000000000000005E-3</v>
      </c>
      <c r="E290" s="8">
        <f t="shared" si="37"/>
        <v>-0.6128678678678684</v>
      </c>
      <c r="F290" s="8">
        <f t="shared" si="38"/>
        <v>-0.78466966966966967</v>
      </c>
      <c r="G290" s="8">
        <f t="shared" si="39"/>
        <v>0.48089882743103507</v>
      </c>
      <c r="H290" s="8">
        <f t="shared" si="40"/>
        <v>0.37560702346490699</v>
      </c>
      <c r="I290" s="8">
        <f t="shared" si="41"/>
        <v>0.61570649049950854</v>
      </c>
      <c r="J290" s="8">
        <f t="shared" si="42"/>
        <v>-0.15999999999999998</v>
      </c>
      <c r="K290" s="8">
        <f t="shared" si="43"/>
        <v>2.5599999999999991E-2</v>
      </c>
      <c r="L290" s="8">
        <f t="shared" si="44"/>
        <v>0.15999999999999998</v>
      </c>
      <c r="O290" s="8"/>
      <c r="P290" s="8"/>
    </row>
    <row r="291" spans="1:16" x14ac:dyDescent="0.25">
      <c r="A291" s="28">
        <v>43621.708333333336</v>
      </c>
      <c r="B291">
        <v>-0.1</v>
      </c>
      <c r="C291">
        <v>-0.25</v>
      </c>
      <c r="D291" s="8">
        <f t="shared" si="36"/>
        <v>1.0000000000000002E-2</v>
      </c>
      <c r="E291" s="8">
        <f t="shared" si="37"/>
        <v>-0.66286786786786833</v>
      </c>
      <c r="F291" s="8">
        <f t="shared" si="38"/>
        <v>-0.8246696696696697</v>
      </c>
      <c r="G291" s="8">
        <f t="shared" si="39"/>
        <v>0.54664702562923329</v>
      </c>
      <c r="H291" s="8">
        <f t="shared" si="40"/>
        <v>0.43939381025169377</v>
      </c>
      <c r="I291" s="8">
        <f t="shared" si="41"/>
        <v>0.68008006407308219</v>
      </c>
      <c r="J291" s="8">
        <f t="shared" si="42"/>
        <v>-0.15</v>
      </c>
      <c r="K291" s="8">
        <f t="shared" si="43"/>
        <v>2.2499999999999999E-2</v>
      </c>
      <c r="L291" s="8">
        <f t="shared" si="44"/>
        <v>0.15</v>
      </c>
      <c r="O291" s="8"/>
      <c r="P291" s="8"/>
    </row>
    <row r="292" spans="1:16" x14ac:dyDescent="0.25">
      <c r="A292" s="28">
        <v>43621.71875</v>
      </c>
      <c r="B292">
        <v>-0.15</v>
      </c>
      <c r="C292">
        <v>-0.27</v>
      </c>
      <c r="D292" s="8">
        <f t="shared" si="36"/>
        <v>2.2499999999999999E-2</v>
      </c>
      <c r="E292" s="8">
        <f t="shared" si="37"/>
        <v>-0.71286786786786838</v>
      </c>
      <c r="F292" s="8">
        <f t="shared" si="38"/>
        <v>-0.84466966966966972</v>
      </c>
      <c r="G292" s="8">
        <f t="shared" si="39"/>
        <v>0.60213786647007417</v>
      </c>
      <c r="H292" s="8">
        <f t="shared" si="40"/>
        <v>0.50818059703848062</v>
      </c>
      <c r="I292" s="8">
        <f t="shared" si="41"/>
        <v>0.71346685085986894</v>
      </c>
      <c r="J292" s="8">
        <f t="shared" si="42"/>
        <v>-0.12000000000000002</v>
      </c>
      <c r="K292" s="8">
        <f t="shared" si="43"/>
        <v>1.4400000000000005E-2</v>
      </c>
      <c r="L292" s="8">
        <f t="shared" si="44"/>
        <v>0.12000000000000002</v>
      </c>
      <c r="O292" s="8"/>
      <c r="P292" s="8"/>
    </row>
    <row r="293" spans="1:16" x14ac:dyDescent="0.25">
      <c r="A293" s="28">
        <v>43621.729166666664</v>
      </c>
      <c r="B293">
        <v>-0.17</v>
      </c>
      <c r="C293">
        <v>-0.28999999999999998</v>
      </c>
      <c r="D293" s="8">
        <f t="shared" si="36"/>
        <v>2.8900000000000006E-2</v>
      </c>
      <c r="E293" s="8">
        <f t="shared" si="37"/>
        <v>-0.73286786786786839</v>
      </c>
      <c r="F293" s="8">
        <f t="shared" si="38"/>
        <v>-0.86466966966966963</v>
      </c>
      <c r="G293" s="8">
        <f t="shared" si="39"/>
        <v>0.63368861722082481</v>
      </c>
      <c r="H293" s="8">
        <f t="shared" si="40"/>
        <v>0.53709531175319536</v>
      </c>
      <c r="I293" s="8">
        <f t="shared" si="41"/>
        <v>0.7476536376466556</v>
      </c>
      <c r="J293" s="8">
        <f t="shared" si="42"/>
        <v>-0.11999999999999997</v>
      </c>
      <c r="K293" s="8">
        <f t="shared" si="43"/>
        <v>1.4399999999999993E-2</v>
      </c>
      <c r="L293" s="8">
        <f t="shared" si="44"/>
        <v>0.11999999999999997</v>
      </c>
      <c r="O293" s="8"/>
      <c r="P293" s="8"/>
    </row>
    <row r="294" spans="1:16" x14ac:dyDescent="0.25">
      <c r="A294" s="28">
        <v>43621.739583333336</v>
      </c>
      <c r="B294">
        <v>-0.15</v>
      </c>
      <c r="C294">
        <v>-0.3</v>
      </c>
      <c r="D294" s="8">
        <f t="shared" si="36"/>
        <v>2.2499999999999999E-2</v>
      </c>
      <c r="E294" s="8">
        <f t="shared" si="37"/>
        <v>-0.71286786786786838</v>
      </c>
      <c r="F294" s="8">
        <f t="shared" si="38"/>
        <v>-0.87466966966966964</v>
      </c>
      <c r="G294" s="8">
        <f t="shared" si="39"/>
        <v>0.62352390250611012</v>
      </c>
      <c r="H294" s="8">
        <f t="shared" si="40"/>
        <v>0.50818059703848062</v>
      </c>
      <c r="I294" s="8">
        <f t="shared" si="41"/>
        <v>0.76504703104004901</v>
      </c>
      <c r="J294" s="8">
        <f t="shared" si="42"/>
        <v>-0.15</v>
      </c>
      <c r="K294" s="8">
        <f t="shared" si="43"/>
        <v>2.2499999999999999E-2</v>
      </c>
      <c r="L294" s="8">
        <f t="shared" si="44"/>
        <v>0.15</v>
      </c>
      <c r="O294" s="8"/>
      <c r="P294" s="8"/>
    </row>
    <row r="295" spans="1:16" x14ac:dyDescent="0.25">
      <c r="A295" s="28">
        <v>43621.75</v>
      </c>
      <c r="B295">
        <v>-0.2</v>
      </c>
      <c r="C295">
        <v>-0.31</v>
      </c>
      <c r="D295" s="8">
        <f t="shared" si="36"/>
        <v>4.0000000000000008E-2</v>
      </c>
      <c r="E295" s="8">
        <f t="shared" si="37"/>
        <v>-0.76286786786786842</v>
      </c>
      <c r="F295" s="8">
        <f t="shared" si="38"/>
        <v>-0.88466966966966964</v>
      </c>
      <c r="G295" s="8">
        <f t="shared" si="39"/>
        <v>0.67488606466827239</v>
      </c>
      <c r="H295" s="8">
        <f t="shared" si="40"/>
        <v>0.58196738382526758</v>
      </c>
      <c r="I295" s="8">
        <f t="shared" si="41"/>
        <v>0.78264042443344239</v>
      </c>
      <c r="J295" s="8">
        <f t="shared" si="42"/>
        <v>-0.10999999999999999</v>
      </c>
      <c r="K295" s="8">
        <f t="shared" si="43"/>
        <v>1.2099999999999998E-2</v>
      </c>
      <c r="L295" s="8">
        <f t="shared" si="44"/>
        <v>0.10999999999999999</v>
      </c>
      <c r="O295" s="8"/>
      <c r="P295" s="8"/>
    </row>
    <row r="296" spans="1:16" x14ac:dyDescent="0.25">
      <c r="A296" s="28">
        <v>43621.760416666664</v>
      </c>
      <c r="B296">
        <v>-0.22</v>
      </c>
      <c r="C296">
        <v>-0.31</v>
      </c>
      <c r="D296" s="8">
        <f t="shared" si="36"/>
        <v>4.8399999999999999E-2</v>
      </c>
      <c r="E296" s="8">
        <f t="shared" si="37"/>
        <v>-0.78286786786786833</v>
      </c>
      <c r="F296" s="8">
        <f t="shared" si="38"/>
        <v>-0.88466966966966964</v>
      </c>
      <c r="G296" s="8">
        <f t="shared" si="39"/>
        <v>0.69257945806166565</v>
      </c>
      <c r="H296" s="8">
        <f t="shared" si="40"/>
        <v>0.6128820985399821</v>
      </c>
      <c r="I296" s="8">
        <f t="shared" si="41"/>
        <v>0.78264042443344239</v>
      </c>
      <c r="J296" s="8">
        <f t="shared" si="42"/>
        <v>-0.09</v>
      </c>
      <c r="K296" s="8">
        <f t="shared" si="43"/>
        <v>8.0999999999999996E-3</v>
      </c>
      <c r="L296" s="8">
        <f t="shared" si="44"/>
        <v>0.09</v>
      </c>
      <c r="O296" s="8"/>
      <c r="P296" s="8"/>
    </row>
    <row r="297" spans="1:16" x14ac:dyDescent="0.25">
      <c r="A297" s="28">
        <v>43621.770833333336</v>
      </c>
      <c r="B297">
        <v>-0.22</v>
      </c>
      <c r="C297">
        <v>-0.3</v>
      </c>
      <c r="D297" s="8">
        <f t="shared" si="36"/>
        <v>4.8399999999999999E-2</v>
      </c>
      <c r="E297" s="8">
        <f t="shared" si="37"/>
        <v>-0.78286786786786833</v>
      </c>
      <c r="F297" s="8">
        <f t="shared" si="38"/>
        <v>-0.87466966966966964</v>
      </c>
      <c r="G297" s="8">
        <f t="shared" si="39"/>
        <v>0.68475077938298701</v>
      </c>
      <c r="H297" s="8">
        <f t="shared" si="40"/>
        <v>0.6128820985399821</v>
      </c>
      <c r="I297" s="8">
        <f t="shared" si="41"/>
        <v>0.76504703104004901</v>
      </c>
      <c r="J297" s="8">
        <f t="shared" si="42"/>
        <v>-7.9999999999999988E-2</v>
      </c>
      <c r="K297" s="8">
        <f t="shared" si="43"/>
        <v>6.3999999999999977E-3</v>
      </c>
      <c r="L297" s="8">
        <f t="shared" si="44"/>
        <v>7.9999999999999988E-2</v>
      </c>
      <c r="O297" s="8"/>
      <c r="P297" s="8"/>
    </row>
    <row r="298" spans="1:16" x14ac:dyDescent="0.25">
      <c r="A298" s="28">
        <v>43621.78125</v>
      </c>
      <c r="B298">
        <v>-0.21</v>
      </c>
      <c r="C298">
        <v>-0.28999999999999998</v>
      </c>
      <c r="D298" s="8">
        <f t="shared" si="36"/>
        <v>4.4099999999999993E-2</v>
      </c>
      <c r="E298" s="8">
        <f t="shared" si="37"/>
        <v>-0.77286786786786832</v>
      </c>
      <c r="F298" s="8">
        <f t="shared" si="38"/>
        <v>-0.86466966966966963</v>
      </c>
      <c r="G298" s="8">
        <f t="shared" si="39"/>
        <v>0.66827540400761154</v>
      </c>
      <c r="H298" s="8">
        <f t="shared" si="40"/>
        <v>0.5973247411826248</v>
      </c>
      <c r="I298" s="8">
        <f t="shared" si="41"/>
        <v>0.7476536376466556</v>
      </c>
      <c r="J298" s="8">
        <f t="shared" si="42"/>
        <v>-7.9999999999999988E-2</v>
      </c>
      <c r="K298" s="8">
        <f t="shared" si="43"/>
        <v>6.3999999999999977E-3</v>
      </c>
      <c r="L298" s="8">
        <f t="shared" si="44"/>
        <v>7.9999999999999988E-2</v>
      </c>
      <c r="O298" s="8"/>
      <c r="P298" s="8"/>
    </row>
    <row r="299" spans="1:16" x14ac:dyDescent="0.25">
      <c r="A299" s="28">
        <v>43621.791666666664</v>
      </c>
      <c r="B299">
        <v>-0.24</v>
      </c>
      <c r="C299">
        <v>-0.27</v>
      </c>
      <c r="D299" s="8">
        <f t="shared" si="36"/>
        <v>5.7599999999999998E-2</v>
      </c>
      <c r="E299" s="8">
        <f t="shared" si="37"/>
        <v>-0.80286786786786835</v>
      </c>
      <c r="F299" s="8">
        <f t="shared" si="38"/>
        <v>-0.84466966966966972</v>
      </c>
      <c r="G299" s="8">
        <f t="shared" si="39"/>
        <v>0.67815813674034442</v>
      </c>
      <c r="H299" s="8">
        <f t="shared" si="40"/>
        <v>0.64459681325469687</v>
      </c>
      <c r="I299" s="8">
        <f t="shared" si="41"/>
        <v>0.71346685085986894</v>
      </c>
      <c r="J299" s="8">
        <f t="shared" si="42"/>
        <v>-3.0000000000000027E-2</v>
      </c>
      <c r="K299" s="8">
        <f t="shared" si="43"/>
        <v>9.000000000000016E-4</v>
      </c>
      <c r="L299" s="8">
        <f t="shared" si="44"/>
        <v>3.0000000000000027E-2</v>
      </c>
      <c r="O299" s="8"/>
      <c r="P299" s="8"/>
    </row>
    <row r="300" spans="1:16" x14ac:dyDescent="0.25">
      <c r="A300" s="28">
        <v>43621.802083333336</v>
      </c>
      <c r="B300">
        <v>-0.19</v>
      </c>
      <c r="C300">
        <v>-0.25</v>
      </c>
      <c r="D300" s="8">
        <f t="shared" si="36"/>
        <v>3.61E-2</v>
      </c>
      <c r="E300" s="8">
        <f t="shared" si="37"/>
        <v>-0.75286786786786841</v>
      </c>
      <c r="F300" s="8">
        <f t="shared" si="38"/>
        <v>-0.8246696696696697</v>
      </c>
      <c r="G300" s="8">
        <f t="shared" si="39"/>
        <v>0.62086729589950362</v>
      </c>
      <c r="H300" s="8">
        <f t="shared" si="40"/>
        <v>0.56681002646791012</v>
      </c>
      <c r="I300" s="8">
        <f t="shared" si="41"/>
        <v>0.68008006407308219</v>
      </c>
      <c r="J300" s="8">
        <f t="shared" si="42"/>
        <v>-0.06</v>
      </c>
      <c r="K300" s="8">
        <f t="shared" si="43"/>
        <v>3.5999999999999999E-3</v>
      </c>
      <c r="L300" s="8">
        <f t="shared" si="44"/>
        <v>0.06</v>
      </c>
      <c r="O300" s="8"/>
      <c r="P300" s="8"/>
    </row>
    <row r="301" spans="1:16" x14ac:dyDescent="0.25">
      <c r="A301" s="28">
        <v>43621.8125</v>
      </c>
      <c r="B301">
        <v>-0.17</v>
      </c>
      <c r="C301">
        <v>-0.22</v>
      </c>
      <c r="D301" s="8">
        <f t="shared" si="36"/>
        <v>2.8900000000000006E-2</v>
      </c>
      <c r="E301" s="8">
        <f t="shared" si="37"/>
        <v>-0.73286786786786839</v>
      </c>
      <c r="F301" s="8">
        <f t="shared" si="38"/>
        <v>-0.79466966966966968</v>
      </c>
      <c r="G301" s="8">
        <f t="shared" si="39"/>
        <v>0.58238786647007412</v>
      </c>
      <c r="H301" s="8">
        <f t="shared" si="40"/>
        <v>0.53709531175319536</v>
      </c>
      <c r="I301" s="8">
        <f t="shared" si="41"/>
        <v>0.6314998838929019</v>
      </c>
      <c r="J301" s="8">
        <f t="shared" si="42"/>
        <v>-4.9999999999999989E-2</v>
      </c>
      <c r="K301" s="8">
        <f t="shared" si="43"/>
        <v>2.4999999999999988E-3</v>
      </c>
      <c r="L301" s="8">
        <f t="shared" si="44"/>
        <v>4.9999999999999989E-2</v>
      </c>
      <c r="O301" s="8"/>
      <c r="P301" s="8"/>
    </row>
    <row r="302" spans="1:16" x14ac:dyDescent="0.25">
      <c r="A302" s="28">
        <v>43621.822916666664</v>
      </c>
      <c r="B302">
        <v>-0.15</v>
      </c>
      <c r="C302">
        <v>-0.19</v>
      </c>
      <c r="D302" s="8">
        <f t="shared" si="36"/>
        <v>2.2499999999999999E-2</v>
      </c>
      <c r="E302" s="8">
        <f t="shared" si="37"/>
        <v>-0.71286786786786838</v>
      </c>
      <c r="F302" s="8">
        <f t="shared" si="38"/>
        <v>-0.76466966966966976</v>
      </c>
      <c r="G302" s="8">
        <f t="shared" si="39"/>
        <v>0.54510843704064471</v>
      </c>
      <c r="H302" s="8">
        <f t="shared" si="40"/>
        <v>0.50818059703848062</v>
      </c>
      <c r="I302" s="8">
        <f t="shared" si="41"/>
        <v>0.58471970371272186</v>
      </c>
      <c r="J302" s="8">
        <f t="shared" si="42"/>
        <v>-4.0000000000000008E-2</v>
      </c>
      <c r="K302" s="8">
        <f t="shared" si="43"/>
        <v>1.6000000000000007E-3</v>
      </c>
      <c r="L302" s="8">
        <f t="shared" si="44"/>
        <v>4.0000000000000008E-2</v>
      </c>
      <c r="O302" s="8"/>
      <c r="P302" s="8"/>
    </row>
    <row r="303" spans="1:16" x14ac:dyDescent="0.25">
      <c r="A303" s="28">
        <v>43621.833333333336</v>
      </c>
      <c r="B303">
        <v>-0.08</v>
      </c>
      <c r="C303">
        <v>-0.15</v>
      </c>
      <c r="D303" s="8">
        <f t="shared" si="36"/>
        <v>6.4000000000000003E-3</v>
      </c>
      <c r="E303" s="8">
        <f t="shared" si="37"/>
        <v>-0.64286786786786831</v>
      </c>
      <c r="F303" s="8">
        <f t="shared" si="38"/>
        <v>-0.72466966966966972</v>
      </c>
      <c r="G303" s="8">
        <f t="shared" si="39"/>
        <v>0.46586684544905299</v>
      </c>
      <c r="H303" s="8">
        <f t="shared" si="40"/>
        <v>0.413279095536979</v>
      </c>
      <c r="I303" s="8">
        <f t="shared" si="41"/>
        <v>0.52514613013914824</v>
      </c>
      <c r="J303" s="8">
        <f t="shared" si="42"/>
        <v>-6.9999999999999993E-2</v>
      </c>
      <c r="K303" s="8">
        <f t="shared" si="43"/>
        <v>4.899999999999999E-3</v>
      </c>
      <c r="L303" s="8">
        <f t="shared" si="44"/>
        <v>6.9999999999999993E-2</v>
      </c>
      <c r="O303" s="8"/>
      <c r="P303" s="8"/>
    </row>
    <row r="304" spans="1:16" x14ac:dyDescent="0.25">
      <c r="A304" s="28">
        <v>43621.84375</v>
      </c>
      <c r="B304">
        <v>-0.04</v>
      </c>
      <c r="C304">
        <v>-0.12</v>
      </c>
      <c r="D304" s="8">
        <f t="shared" si="36"/>
        <v>1.6000000000000001E-3</v>
      </c>
      <c r="E304" s="8">
        <f t="shared" si="37"/>
        <v>-0.60286786786786839</v>
      </c>
      <c r="F304" s="8">
        <f t="shared" si="38"/>
        <v>-0.6946696696696697</v>
      </c>
      <c r="G304" s="8">
        <f t="shared" si="39"/>
        <v>0.41879402262623022</v>
      </c>
      <c r="H304" s="8">
        <f t="shared" si="40"/>
        <v>0.36344966610754964</v>
      </c>
      <c r="I304" s="8">
        <f t="shared" si="41"/>
        <v>0.48256594995896801</v>
      </c>
      <c r="J304" s="8">
        <f t="shared" si="42"/>
        <v>-7.9999999999999988E-2</v>
      </c>
      <c r="K304" s="8">
        <f t="shared" si="43"/>
        <v>6.3999999999999977E-3</v>
      </c>
      <c r="L304" s="8">
        <f t="shared" si="44"/>
        <v>7.9999999999999988E-2</v>
      </c>
      <c r="O304" s="8"/>
      <c r="P304" s="8"/>
    </row>
    <row r="305" spans="1:16" x14ac:dyDescent="0.25">
      <c r="A305" s="28">
        <v>43621.854166666664</v>
      </c>
      <c r="B305">
        <v>-0.04</v>
      </c>
      <c r="C305">
        <v>-7.0000000000000007E-2</v>
      </c>
      <c r="D305" s="8">
        <f t="shared" si="36"/>
        <v>1.6000000000000001E-3</v>
      </c>
      <c r="E305" s="8">
        <f t="shared" si="37"/>
        <v>-0.60286786786786839</v>
      </c>
      <c r="F305" s="8">
        <f t="shared" si="38"/>
        <v>-0.64466966966966965</v>
      </c>
      <c r="G305" s="8">
        <f t="shared" si="39"/>
        <v>0.38865062923283678</v>
      </c>
      <c r="H305" s="8">
        <f t="shared" si="40"/>
        <v>0.36344966610754964</v>
      </c>
      <c r="I305" s="8">
        <f t="shared" si="41"/>
        <v>0.41559898299200099</v>
      </c>
      <c r="J305" s="8">
        <f t="shared" si="42"/>
        <v>-3.0000000000000006E-2</v>
      </c>
      <c r="K305" s="8">
        <f t="shared" si="43"/>
        <v>9.000000000000003E-4</v>
      </c>
      <c r="L305" s="8">
        <f t="shared" si="44"/>
        <v>3.0000000000000006E-2</v>
      </c>
      <c r="O305" s="8"/>
      <c r="P305" s="8"/>
    </row>
    <row r="306" spans="1:16" x14ac:dyDescent="0.25">
      <c r="A306" s="28">
        <v>43621.864583333336</v>
      </c>
      <c r="B306">
        <v>0</v>
      </c>
      <c r="C306">
        <v>-0.03</v>
      </c>
      <c r="D306" s="8">
        <f t="shared" si="36"/>
        <v>0</v>
      </c>
      <c r="E306" s="8">
        <f t="shared" si="37"/>
        <v>-0.56286786786786835</v>
      </c>
      <c r="F306" s="8">
        <f t="shared" si="38"/>
        <v>-0.60466966966966973</v>
      </c>
      <c r="G306" s="8">
        <f t="shared" si="39"/>
        <v>0.34034912773133524</v>
      </c>
      <c r="H306" s="8">
        <f t="shared" si="40"/>
        <v>0.31682023667812009</v>
      </c>
      <c r="I306" s="8">
        <f t="shared" si="41"/>
        <v>0.36562540941842753</v>
      </c>
      <c r="J306" s="8">
        <f t="shared" si="42"/>
        <v>-0.03</v>
      </c>
      <c r="K306" s="8">
        <f t="shared" si="43"/>
        <v>8.9999999999999998E-4</v>
      </c>
      <c r="L306" s="8">
        <f t="shared" si="44"/>
        <v>0.03</v>
      </c>
      <c r="O306" s="8"/>
      <c r="P306" s="8"/>
    </row>
    <row r="307" spans="1:16" x14ac:dyDescent="0.25">
      <c r="A307" s="28">
        <v>43621.875</v>
      </c>
      <c r="B307">
        <v>0.05</v>
      </c>
      <c r="C307">
        <v>0.02</v>
      </c>
      <c r="D307" s="8">
        <f t="shared" si="36"/>
        <v>2.5000000000000005E-3</v>
      </c>
      <c r="E307" s="8">
        <f t="shared" si="37"/>
        <v>-0.51286786786786831</v>
      </c>
      <c r="F307" s="8">
        <f t="shared" si="38"/>
        <v>-0.55466966966966968</v>
      </c>
      <c r="G307" s="8">
        <f t="shared" si="39"/>
        <v>0.28447225085445832</v>
      </c>
      <c r="H307" s="8">
        <f t="shared" si="40"/>
        <v>0.2630334498913332</v>
      </c>
      <c r="I307" s="8">
        <f t="shared" si="41"/>
        <v>0.30765844245146051</v>
      </c>
      <c r="J307" s="8">
        <f t="shared" si="42"/>
        <v>-3.0000000000000002E-2</v>
      </c>
      <c r="K307" s="8">
        <f t="shared" si="43"/>
        <v>9.0000000000000019E-4</v>
      </c>
      <c r="L307" s="8">
        <f t="shared" si="44"/>
        <v>3.0000000000000002E-2</v>
      </c>
      <c r="O307" s="8"/>
      <c r="P307" s="8"/>
    </row>
    <row r="308" spans="1:16" x14ac:dyDescent="0.25">
      <c r="A308" s="28">
        <v>43621.885416666664</v>
      </c>
      <c r="B308">
        <v>0.06</v>
      </c>
      <c r="C308">
        <v>0.06</v>
      </c>
      <c r="D308" s="8">
        <f t="shared" si="36"/>
        <v>3.5999999999999999E-3</v>
      </c>
      <c r="E308" s="8">
        <f t="shared" si="37"/>
        <v>-0.50286786786786841</v>
      </c>
      <c r="F308" s="8">
        <f t="shared" si="38"/>
        <v>-0.51466966966966976</v>
      </c>
      <c r="G308" s="8">
        <f t="shared" si="39"/>
        <v>0.258810839443047</v>
      </c>
      <c r="H308" s="8">
        <f t="shared" si="40"/>
        <v>0.25287609253397597</v>
      </c>
      <c r="I308" s="8">
        <f t="shared" si="41"/>
        <v>0.26488486887788698</v>
      </c>
      <c r="J308" s="8">
        <f t="shared" si="42"/>
        <v>0</v>
      </c>
      <c r="K308" s="8">
        <f t="shared" si="43"/>
        <v>0</v>
      </c>
      <c r="L308" s="8">
        <f t="shared" si="44"/>
        <v>0</v>
      </c>
      <c r="O308" s="8"/>
      <c r="P308" s="8"/>
    </row>
    <row r="309" spans="1:16" x14ac:dyDescent="0.25">
      <c r="A309" s="28">
        <v>43621.895833333336</v>
      </c>
      <c r="B309">
        <v>0.12</v>
      </c>
      <c r="C309">
        <v>0.11</v>
      </c>
      <c r="D309" s="8">
        <f t="shared" si="36"/>
        <v>1.44E-2</v>
      </c>
      <c r="E309" s="8">
        <f t="shared" si="37"/>
        <v>-0.44286786786786836</v>
      </c>
      <c r="F309" s="8">
        <f t="shared" si="38"/>
        <v>-0.46466966966966972</v>
      </c>
      <c r="G309" s="8">
        <f t="shared" si="39"/>
        <v>0.20578726586947332</v>
      </c>
      <c r="H309" s="8">
        <f t="shared" si="40"/>
        <v>0.1961319483898317</v>
      </c>
      <c r="I309" s="8">
        <f t="shared" si="41"/>
        <v>0.21591790191091997</v>
      </c>
      <c r="J309" s="8">
        <f t="shared" si="42"/>
        <v>-9.999999999999995E-3</v>
      </c>
      <c r="K309" s="8">
        <f t="shared" si="43"/>
        <v>9.9999999999999896E-5</v>
      </c>
      <c r="L309" s="8">
        <f t="shared" si="44"/>
        <v>9.999999999999995E-3</v>
      </c>
      <c r="O309" s="8"/>
      <c r="P309" s="8"/>
    </row>
    <row r="310" spans="1:16" x14ac:dyDescent="0.25">
      <c r="A310" s="28">
        <v>43621.90625</v>
      </c>
      <c r="B310">
        <v>0.2</v>
      </c>
      <c r="C310">
        <v>0.15</v>
      </c>
      <c r="D310" s="8">
        <f t="shared" si="36"/>
        <v>4.0000000000000008E-2</v>
      </c>
      <c r="E310" s="8">
        <f t="shared" si="37"/>
        <v>-0.36286786786786834</v>
      </c>
      <c r="F310" s="8">
        <f t="shared" si="38"/>
        <v>-0.42466966966966968</v>
      </c>
      <c r="G310" s="8">
        <f t="shared" si="39"/>
        <v>0.15409897758118499</v>
      </c>
      <c r="H310" s="8">
        <f t="shared" si="40"/>
        <v>0.13167308953097276</v>
      </c>
      <c r="I310" s="8">
        <f t="shared" si="41"/>
        <v>0.18034432833734637</v>
      </c>
      <c r="J310" s="8">
        <f t="shared" si="42"/>
        <v>-5.0000000000000017E-2</v>
      </c>
      <c r="K310" s="8">
        <f t="shared" si="43"/>
        <v>2.5000000000000018E-3</v>
      </c>
      <c r="L310" s="8">
        <f t="shared" si="44"/>
        <v>5.0000000000000017E-2</v>
      </c>
      <c r="O310" s="8"/>
      <c r="P310" s="8"/>
    </row>
    <row r="311" spans="1:16" x14ac:dyDescent="0.25">
      <c r="A311" s="28">
        <v>43621.916666666664</v>
      </c>
      <c r="B311">
        <v>0.25</v>
      </c>
      <c r="C311">
        <v>0.2</v>
      </c>
      <c r="D311" s="8">
        <f t="shared" si="36"/>
        <v>6.25E-2</v>
      </c>
      <c r="E311" s="8">
        <f t="shared" si="37"/>
        <v>-0.31286786786786835</v>
      </c>
      <c r="F311" s="8">
        <f t="shared" si="38"/>
        <v>-0.37466966966966969</v>
      </c>
      <c r="G311" s="8">
        <f t="shared" si="39"/>
        <v>0.11722210070430811</v>
      </c>
      <c r="H311" s="8">
        <f t="shared" si="40"/>
        <v>9.788630274418593E-2</v>
      </c>
      <c r="I311" s="8">
        <f t="shared" si="41"/>
        <v>0.1403773613703794</v>
      </c>
      <c r="J311" s="8">
        <f t="shared" si="42"/>
        <v>-4.9999999999999989E-2</v>
      </c>
      <c r="K311" s="8">
        <f t="shared" si="43"/>
        <v>2.4999999999999988E-3</v>
      </c>
      <c r="L311" s="8">
        <f t="shared" si="44"/>
        <v>4.9999999999999989E-2</v>
      </c>
      <c r="O311" s="8"/>
      <c r="P311" s="8"/>
    </row>
    <row r="312" spans="1:16" x14ac:dyDescent="0.25">
      <c r="A312" s="28">
        <v>43621.927083333336</v>
      </c>
      <c r="B312">
        <v>0.3</v>
      </c>
      <c r="C312">
        <v>0.24</v>
      </c>
      <c r="D312" s="8">
        <f t="shared" si="36"/>
        <v>0.09</v>
      </c>
      <c r="E312" s="8">
        <f t="shared" si="37"/>
        <v>-0.26286786786786837</v>
      </c>
      <c r="F312" s="8">
        <f t="shared" si="38"/>
        <v>-0.33466966966966971</v>
      </c>
      <c r="G312" s="8">
        <f t="shared" si="39"/>
        <v>8.7973902506109897E-2</v>
      </c>
      <c r="H312" s="8">
        <f t="shared" si="40"/>
        <v>6.9099515957399105E-2</v>
      </c>
      <c r="I312" s="8">
        <f t="shared" si="41"/>
        <v>0.11200378779680584</v>
      </c>
      <c r="J312" s="8">
        <f t="shared" si="42"/>
        <v>-0.06</v>
      </c>
      <c r="K312" s="8">
        <f t="shared" si="43"/>
        <v>3.5999999999999999E-3</v>
      </c>
      <c r="L312" s="8">
        <f t="shared" si="44"/>
        <v>0.06</v>
      </c>
      <c r="O312" s="8"/>
      <c r="P312" s="8"/>
    </row>
    <row r="313" spans="1:16" x14ac:dyDescent="0.25">
      <c r="A313" s="28">
        <v>43621.9375</v>
      </c>
      <c r="B313">
        <v>0.35</v>
      </c>
      <c r="C313">
        <v>0.28999999999999998</v>
      </c>
      <c r="D313" s="8">
        <f t="shared" si="36"/>
        <v>0.12249999999999998</v>
      </c>
      <c r="E313" s="8">
        <f t="shared" si="37"/>
        <v>-0.21286786786786838</v>
      </c>
      <c r="F313" s="8">
        <f t="shared" si="38"/>
        <v>-0.28466966966966972</v>
      </c>
      <c r="G313" s="8">
        <f t="shared" si="39"/>
        <v>6.0597025629232991E-2</v>
      </c>
      <c r="H313" s="8">
        <f t="shared" si="40"/>
        <v>4.531272917061227E-2</v>
      </c>
      <c r="I313" s="8">
        <f t="shared" si="41"/>
        <v>8.1036820829838874E-2</v>
      </c>
      <c r="J313" s="8">
        <f t="shared" si="42"/>
        <v>-0.06</v>
      </c>
      <c r="K313" s="8">
        <f t="shared" si="43"/>
        <v>3.5999999999999999E-3</v>
      </c>
      <c r="L313" s="8">
        <f t="shared" si="44"/>
        <v>0.06</v>
      </c>
      <c r="O313" s="8"/>
      <c r="P313" s="8"/>
    </row>
    <row r="314" spans="1:16" x14ac:dyDescent="0.25">
      <c r="A314" s="28">
        <v>43621.947916666664</v>
      </c>
      <c r="B314">
        <v>0.38</v>
      </c>
      <c r="C314">
        <v>0.33</v>
      </c>
      <c r="D314" s="8">
        <f t="shared" si="36"/>
        <v>0.1444</v>
      </c>
      <c r="E314" s="8">
        <f t="shared" si="37"/>
        <v>-0.18286786786786835</v>
      </c>
      <c r="F314" s="8">
        <f t="shared" si="38"/>
        <v>-0.24466966966966969</v>
      </c>
      <c r="G314" s="8">
        <f t="shared" si="39"/>
        <v>4.474222082442815E-2</v>
      </c>
      <c r="H314" s="8">
        <f t="shared" si="40"/>
        <v>3.3440657098540161E-2</v>
      </c>
      <c r="I314" s="8">
        <f t="shared" si="41"/>
        <v>5.9863247256265281E-2</v>
      </c>
      <c r="J314" s="8">
        <f t="shared" si="42"/>
        <v>-4.9999999999999989E-2</v>
      </c>
      <c r="K314" s="8">
        <f t="shared" si="43"/>
        <v>2.4999999999999988E-3</v>
      </c>
      <c r="L314" s="8">
        <f t="shared" si="44"/>
        <v>4.9999999999999989E-2</v>
      </c>
      <c r="O314" s="8"/>
      <c r="P314" s="8"/>
    </row>
    <row r="315" spans="1:16" x14ac:dyDescent="0.25">
      <c r="A315" s="28">
        <v>43621.958333333336</v>
      </c>
      <c r="B315">
        <v>0.4</v>
      </c>
      <c r="C315">
        <v>0.37</v>
      </c>
      <c r="D315" s="8">
        <f t="shared" si="36"/>
        <v>0.16000000000000003</v>
      </c>
      <c r="E315" s="8">
        <f t="shared" si="37"/>
        <v>-0.16286786786786833</v>
      </c>
      <c r="F315" s="8">
        <f t="shared" si="38"/>
        <v>-0.20466966966966971</v>
      </c>
      <c r="G315" s="8">
        <f t="shared" si="39"/>
        <v>3.3334112716320023E-2</v>
      </c>
      <c r="H315" s="8">
        <f t="shared" si="40"/>
        <v>2.652594238382542E-2</v>
      </c>
      <c r="I315" s="8">
        <f t="shared" si="41"/>
        <v>4.1889673682691718E-2</v>
      </c>
      <c r="J315" s="8">
        <f t="shared" si="42"/>
        <v>-3.0000000000000027E-2</v>
      </c>
      <c r="K315" s="8">
        <f t="shared" si="43"/>
        <v>9.000000000000016E-4</v>
      </c>
      <c r="L315" s="8">
        <f t="shared" si="44"/>
        <v>3.0000000000000027E-2</v>
      </c>
      <c r="O315" s="8"/>
      <c r="P315" s="8"/>
    </row>
    <row r="316" spans="1:16" x14ac:dyDescent="0.25">
      <c r="A316" s="28">
        <v>43621.96875</v>
      </c>
      <c r="B316">
        <v>0.47</v>
      </c>
      <c r="C316">
        <v>0.4</v>
      </c>
      <c r="D316" s="8">
        <f t="shared" si="36"/>
        <v>0.22089999999999999</v>
      </c>
      <c r="E316" s="8">
        <f t="shared" si="37"/>
        <v>-9.2867867867868381E-2</v>
      </c>
      <c r="F316" s="8">
        <f t="shared" si="38"/>
        <v>-0.17466966966966968</v>
      </c>
      <c r="G316" s="8">
        <f t="shared" si="39"/>
        <v>1.62211998034071E-2</v>
      </c>
      <c r="H316" s="8">
        <f t="shared" si="40"/>
        <v>8.6244408823238604E-3</v>
      </c>
      <c r="I316" s="8">
        <f t="shared" si="41"/>
        <v>3.0509493502511524E-2</v>
      </c>
      <c r="J316" s="8">
        <f t="shared" si="42"/>
        <v>-6.9999999999999951E-2</v>
      </c>
      <c r="K316" s="8">
        <f t="shared" si="43"/>
        <v>4.8999999999999929E-3</v>
      </c>
      <c r="L316" s="8">
        <f t="shared" si="44"/>
        <v>6.9999999999999951E-2</v>
      </c>
      <c r="O316" s="8"/>
      <c r="P316" s="8"/>
    </row>
    <row r="317" spans="1:16" x14ac:dyDescent="0.25">
      <c r="A317" s="28">
        <v>43621.979166666664</v>
      </c>
      <c r="B317">
        <v>0.5</v>
      </c>
      <c r="C317">
        <v>0.44</v>
      </c>
      <c r="D317" s="8">
        <f t="shared" si="36"/>
        <v>0.25</v>
      </c>
      <c r="E317" s="8">
        <f t="shared" si="37"/>
        <v>-6.2867867867868354E-2</v>
      </c>
      <c r="F317" s="8">
        <f t="shared" si="38"/>
        <v>-0.1346696696696697</v>
      </c>
      <c r="G317" s="8">
        <f t="shared" si="39"/>
        <v>8.4663949986022741E-3</v>
      </c>
      <c r="H317" s="8">
        <f t="shared" si="40"/>
        <v>3.9523688102517541E-3</v>
      </c>
      <c r="I317" s="8">
        <f t="shared" si="41"/>
        <v>1.8135919928937955E-2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 x14ac:dyDescent="0.25">
      <c r="A318" s="28">
        <v>43621.989583333336</v>
      </c>
      <c r="B318">
        <v>0.53</v>
      </c>
      <c r="C318">
        <v>0.47</v>
      </c>
      <c r="D318" s="8">
        <f t="shared" si="36"/>
        <v>0.28090000000000004</v>
      </c>
      <c r="E318" s="8">
        <f t="shared" si="37"/>
        <v>-3.2867867867868328E-2</v>
      </c>
      <c r="F318" s="8">
        <f t="shared" si="38"/>
        <v>-0.10466966966966973</v>
      </c>
      <c r="G318" s="8">
        <f t="shared" si="39"/>
        <v>3.4402688724761298E-3</v>
      </c>
      <c r="H318" s="8">
        <f t="shared" si="40"/>
        <v>1.0802967381796512E-3</v>
      </c>
      <c r="I318" s="8">
        <f t="shared" si="41"/>
        <v>1.0955739748757779E-2</v>
      </c>
      <c r="J318" s="8">
        <f t="shared" si="42"/>
        <v>-6.0000000000000053E-2</v>
      </c>
      <c r="K318" s="8">
        <f t="shared" si="43"/>
        <v>3.6000000000000064E-3</v>
      </c>
      <c r="L318" s="8">
        <f t="shared" si="44"/>
        <v>6.0000000000000053E-2</v>
      </c>
      <c r="O318" s="8"/>
      <c r="P318" s="8"/>
    </row>
    <row r="319" spans="1:16" x14ac:dyDescent="0.25">
      <c r="A319" s="28">
        <v>43622</v>
      </c>
      <c r="B319">
        <v>0.57999999999999996</v>
      </c>
      <c r="C319">
        <v>0.5</v>
      </c>
      <c r="D319" s="8">
        <f t="shared" si="36"/>
        <v>0.33639999999999998</v>
      </c>
      <c r="E319" s="8">
        <f t="shared" si="37"/>
        <v>1.7132132132131606E-2</v>
      </c>
      <c r="F319" s="8">
        <f t="shared" si="38"/>
        <v>-7.4669669669669703E-2</v>
      </c>
      <c r="G319" s="8">
        <f t="shared" si="39"/>
        <v>-1.2792506470434011E-3</v>
      </c>
      <c r="H319" s="8">
        <f t="shared" si="40"/>
        <v>2.9350995139281621E-4</v>
      </c>
      <c r="I319" s="8">
        <f t="shared" si="41"/>
        <v>5.5755595685775912E-3</v>
      </c>
      <c r="J319" s="8">
        <f t="shared" si="42"/>
        <v>-7.999999999999996E-2</v>
      </c>
      <c r="K319" s="8">
        <f t="shared" si="43"/>
        <v>6.3999999999999934E-3</v>
      </c>
      <c r="L319" s="8">
        <f t="shared" si="44"/>
        <v>7.999999999999996E-2</v>
      </c>
      <c r="O319" s="8"/>
      <c r="P319" s="8"/>
    </row>
    <row r="320" spans="1:16" x14ac:dyDescent="0.25">
      <c r="A320" s="28">
        <v>43622.010416666664</v>
      </c>
      <c r="B320">
        <v>0.57999999999999996</v>
      </c>
      <c r="C320">
        <v>0.52</v>
      </c>
      <c r="D320" s="8">
        <f t="shared" si="36"/>
        <v>0.33639999999999998</v>
      </c>
      <c r="E320" s="8">
        <f t="shared" si="37"/>
        <v>1.7132132132131606E-2</v>
      </c>
      <c r="F320" s="8">
        <f t="shared" si="38"/>
        <v>-5.4669669669669685E-2</v>
      </c>
      <c r="G320" s="8">
        <f t="shared" si="39"/>
        <v>-9.3660800440076872E-4</v>
      </c>
      <c r="H320" s="8">
        <f t="shared" si="40"/>
        <v>2.9350995139281621E-4</v>
      </c>
      <c r="I320" s="8">
        <f t="shared" si="41"/>
        <v>2.9887727817908016E-3</v>
      </c>
      <c r="J320" s="8">
        <f t="shared" si="42"/>
        <v>-5.9999999999999942E-2</v>
      </c>
      <c r="K320" s="8">
        <f t="shared" si="43"/>
        <v>3.599999999999993E-3</v>
      </c>
      <c r="L320" s="8">
        <f t="shared" si="44"/>
        <v>5.9999999999999942E-2</v>
      </c>
      <c r="O320" s="8"/>
      <c r="P320" s="8"/>
    </row>
    <row r="321" spans="1:16" x14ac:dyDescent="0.25">
      <c r="A321" s="28">
        <v>43622.020833333336</v>
      </c>
      <c r="B321">
        <v>0.62</v>
      </c>
      <c r="C321">
        <v>0.55000000000000004</v>
      </c>
      <c r="D321" s="8">
        <f t="shared" si="36"/>
        <v>0.38440000000000002</v>
      </c>
      <c r="E321" s="8">
        <f t="shared" si="37"/>
        <v>5.7132132132131641E-2</v>
      </c>
      <c r="F321" s="8">
        <f t="shared" si="38"/>
        <v>-2.4669669669669658E-2</v>
      </c>
      <c r="G321" s="8">
        <f t="shared" si="39"/>
        <v>-1.4094308272236072E-3</v>
      </c>
      <c r="H321" s="8">
        <f t="shared" si="40"/>
        <v>3.2640805219633488E-3</v>
      </c>
      <c r="I321" s="8">
        <f t="shared" si="41"/>
        <v>6.085926016106191E-4</v>
      </c>
      <c r="J321" s="8">
        <f t="shared" si="42"/>
        <v>-6.9999999999999951E-2</v>
      </c>
      <c r="K321" s="8">
        <f t="shared" si="43"/>
        <v>4.8999999999999929E-3</v>
      </c>
      <c r="L321" s="8">
        <f t="shared" si="44"/>
        <v>6.9999999999999951E-2</v>
      </c>
      <c r="O321" s="8"/>
      <c r="P321" s="8"/>
    </row>
    <row r="322" spans="1:16" x14ac:dyDescent="0.25">
      <c r="A322" s="28">
        <v>43622.03125</v>
      </c>
      <c r="B322">
        <v>0.64</v>
      </c>
      <c r="C322">
        <v>0.56999999999999995</v>
      </c>
      <c r="D322" s="8">
        <f t="shared" si="36"/>
        <v>0.40960000000000002</v>
      </c>
      <c r="E322" s="8">
        <f t="shared" si="37"/>
        <v>7.7132132132131659E-2</v>
      </c>
      <c r="F322" s="8">
        <f t="shared" si="38"/>
        <v>-4.6696696696697515E-3</v>
      </c>
      <c r="G322" s="8">
        <f t="shared" si="39"/>
        <v>-3.6018157797437485E-4</v>
      </c>
      <c r="H322" s="8">
        <f t="shared" si="40"/>
        <v>5.9493658072486168E-3</v>
      </c>
      <c r="I322" s="8">
        <f t="shared" si="41"/>
        <v>2.1805814823833605E-5</v>
      </c>
      <c r="J322" s="8">
        <f t="shared" si="42"/>
        <v>-7.0000000000000062E-2</v>
      </c>
      <c r="K322" s="8">
        <f t="shared" si="43"/>
        <v>4.9000000000000085E-3</v>
      </c>
      <c r="L322" s="8">
        <f t="shared" si="44"/>
        <v>7.0000000000000062E-2</v>
      </c>
      <c r="O322" s="8"/>
      <c r="P322" s="8"/>
    </row>
    <row r="323" spans="1:16" x14ac:dyDescent="0.25">
      <c r="A323" s="28">
        <v>43622.041666666664</v>
      </c>
      <c r="B323">
        <v>0.62</v>
      </c>
      <c r="C323">
        <v>0.57999999999999996</v>
      </c>
      <c r="D323" s="8">
        <f t="shared" si="36"/>
        <v>0.38440000000000002</v>
      </c>
      <c r="E323" s="8">
        <f t="shared" si="37"/>
        <v>5.7132132132131641E-2</v>
      </c>
      <c r="F323" s="8">
        <f t="shared" si="38"/>
        <v>5.3303303303302574E-3</v>
      </c>
      <c r="G323" s="8">
        <f t="shared" si="39"/>
        <v>3.0453313674033716E-4</v>
      </c>
      <c r="H323" s="8">
        <f t="shared" si="40"/>
        <v>3.2640805219633488E-3</v>
      </c>
      <c r="I323" s="8">
        <f t="shared" si="41"/>
        <v>2.8412421430438671E-5</v>
      </c>
      <c r="J323" s="8">
        <f t="shared" si="42"/>
        <v>-4.0000000000000036E-2</v>
      </c>
      <c r="K323" s="8">
        <f t="shared" si="43"/>
        <v>1.6000000000000029E-3</v>
      </c>
      <c r="L323" s="8">
        <f t="shared" si="44"/>
        <v>4.0000000000000036E-2</v>
      </c>
      <c r="O323" s="8"/>
      <c r="P323" s="8"/>
    </row>
    <row r="324" spans="1:16" x14ac:dyDescent="0.25">
      <c r="A324" s="28">
        <v>43622.052083333336</v>
      </c>
      <c r="B324">
        <v>0.65</v>
      </c>
      <c r="C324">
        <v>0.6</v>
      </c>
      <c r="D324" s="8">
        <f t="shared" ref="D324:D387" si="45">B324^2</f>
        <v>0.42250000000000004</v>
      </c>
      <c r="E324" s="8">
        <f t="shared" ref="E324:E387" si="46">B324 - $B$1</f>
        <v>8.7132132132131668E-2</v>
      </c>
      <c r="F324" s="8">
        <f t="shared" ref="F324:F387" si="47">C324 - $C$1</f>
        <v>2.5330330330330275E-2</v>
      </c>
      <c r="G324" s="8">
        <f t="shared" ref="G324:G387" si="48">E324*F324</f>
        <v>2.2070856892928798E-3</v>
      </c>
      <c r="H324" s="8">
        <f t="shared" ref="H324:H387" si="49">(B324-$B$1)^2</f>
        <v>7.5920084498912518E-3</v>
      </c>
      <c r="I324" s="8">
        <f t="shared" ref="I324:I387" si="50">(C324-$C$1)^2</f>
        <v>6.4162563464364986E-4</v>
      </c>
      <c r="J324" s="8">
        <f t="shared" ref="J324:J387" si="51">C324-B324</f>
        <v>-5.0000000000000044E-2</v>
      </c>
      <c r="K324" s="8">
        <f t="shared" ref="K324:K387" si="52">(C324-B324)^2</f>
        <v>2.5000000000000044E-3</v>
      </c>
      <c r="L324" s="8">
        <f t="shared" ref="L324:L387" si="53">ABS(B324-C324)</f>
        <v>5.0000000000000044E-2</v>
      </c>
      <c r="O324" s="8"/>
      <c r="P324" s="8"/>
    </row>
    <row r="325" spans="1:16" x14ac:dyDescent="0.25">
      <c r="A325" s="28">
        <v>43622.0625</v>
      </c>
      <c r="B325">
        <v>0.66</v>
      </c>
      <c r="C325">
        <v>0.61</v>
      </c>
      <c r="D325" s="8">
        <f t="shared" si="45"/>
        <v>0.43560000000000004</v>
      </c>
      <c r="E325" s="8">
        <f t="shared" si="46"/>
        <v>9.7132132132131677E-2</v>
      </c>
      <c r="F325" s="8">
        <f t="shared" si="47"/>
        <v>3.5330330330330284E-2</v>
      </c>
      <c r="G325" s="8">
        <f t="shared" si="48"/>
        <v>3.4317103139175006E-3</v>
      </c>
      <c r="H325" s="8">
        <f t="shared" si="49"/>
        <v>9.4346510925338873E-3</v>
      </c>
      <c r="I325" s="8">
        <f t="shared" si="50"/>
        <v>1.248232241250256E-3</v>
      </c>
      <c r="J325" s="8">
        <f t="shared" si="51"/>
        <v>-5.0000000000000044E-2</v>
      </c>
      <c r="K325" s="8">
        <f t="shared" si="52"/>
        <v>2.5000000000000044E-3</v>
      </c>
      <c r="L325" s="8">
        <f t="shared" si="53"/>
        <v>5.0000000000000044E-2</v>
      </c>
      <c r="O325" s="8"/>
      <c r="P325" s="8"/>
    </row>
    <row r="326" spans="1:16" x14ac:dyDescent="0.25">
      <c r="A326" s="28">
        <v>43622.072916666664</v>
      </c>
      <c r="B326">
        <v>0.67</v>
      </c>
      <c r="C326">
        <v>0.63</v>
      </c>
      <c r="D326" s="8">
        <f t="shared" si="45"/>
        <v>0.44890000000000008</v>
      </c>
      <c r="E326" s="8">
        <f t="shared" si="46"/>
        <v>0.10713213213213169</v>
      </c>
      <c r="F326" s="8">
        <f t="shared" si="47"/>
        <v>5.5330330330330302E-2</v>
      </c>
      <c r="G326" s="8">
        <f t="shared" si="48"/>
        <v>5.9276562598634397E-3</v>
      </c>
      <c r="H326" s="8">
        <f t="shared" si="49"/>
        <v>1.1477293735176522E-2</v>
      </c>
      <c r="I326" s="8">
        <f t="shared" si="50"/>
        <v>3.0614454544634693E-3</v>
      </c>
      <c r="J326" s="8">
        <f t="shared" si="51"/>
        <v>-4.0000000000000036E-2</v>
      </c>
      <c r="K326" s="8">
        <f t="shared" si="52"/>
        <v>1.6000000000000029E-3</v>
      </c>
      <c r="L326" s="8">
        <f t="shared" si="53"/>
        <v>4.0000000000000036E-2</v>
      </c>
      <c r="O326" s="8"/>
      <c r="P326" s="8"/>
    </row>
    <row r="327" spans="1:16" x14ac:dyDescent="0.25">
      <c r="A327" s="28">
        <v>43622.083333333336</v>
      </c>
      <c r="B327">
        <v>0.73</v>
      </c>
      <c r="C327">
        <v>0.64</v>
      </c>
      <c r="D327" s="8">
        <f t="shared" si="45"/>
        <v>0.53289999999999993</v>
      </c>
      <c r="E327" s="8">
        <f t="shared" si="46"/>
        <v>0.16713213213213163</v>
      </c>
      <c r="F327" s="8">
        <f t="shared" si="47"/>
        <v>6.5330330330330311E-2</v>
      </c>
      <c r="G327" s="8">
        <f t="shared" si="48"/>
        <v>1.0918797401004572E-2</v>
      </c>
      <c r="H327" s="8">
        <f t="shared" si="49"/>
        <v>2.7933149591032304E-2</v>
      </c>
      <c r="I327" s="8">
        <f t="shared" si="50"/>
        <v>4.2680520610700766E-3</v>
      </c>
      <c r="J327" s="8">
        <f t="shared" si="51"/>
        <v>-8.9999999999999969E-2</v>
      </c>
      <c r="K327" s="8">
        <f t="shared" si="52"/>
        <v>8.0999999999999944E-3</v>
      </c>
      <c r="L327" s="8">
        <f t="shared" si="53"/>
        <v>8.9999999999999969E-2</v>
      </c>
      <c r="O327" s="8"/>
      <c r="P327" s="8"/>
    </row>
    <row r="328" spans="1:16" x14ac:dyDescent="0.25">
      <c r="A328" s="28">
        <v>43622.09375</v>
      </c>
      <c r="B328">
        <v>0.73</v>
      </c>
      <c r="C328">
        <v>0.65</v>
      </c>
      <c r="D328" s="8">
        <f t="shared" si="45"/>
        <v>0.53289999999999993</v>
      </c>
      <c r="E328" s="8">
        <f t="shared" si="46"/>
        <v>0.16713213213213163</v>
      </c>
      <c r="F328" s="8">
        <f t="shared" si="47"/>
        <v>7.533033033033032E-2</v>
      </c>
      <c r="G328" s="8">
        <f t="shared" si="48"/>
        <v>1.2590118722325889E-2</v>
      </c>
      <c r="H328" s="8">
        <f t="shared" si="49"/>
        <v>2.7933149591032304E-2</v>
      </c>
      <c r="I328" s="8">
        <f t="shared" si="50"/>
        <v>5.6746586676766839E-3</v>
      </c>
      <c r="J328" s="8">
        <f t="shared" si="51"/>
        <v>-7.999999999999996E-2</v>
      </c>
      <c r="K328" s="8">
        <f t="shared" si="52"/>
        <v>6.3999999999999934E-3</v>
      </c>
      <c r="L328" s="8">
        <f t="shared" si="53"/>
        <v>7.999999999999996E-2</v>
      </c>
      <c r="O328" s="8"/>
      <c r="P328" s="8"/>
    </row>
    <row r="329" spans="1:16" x14ac:dyDescent="0.25">
      <c r="A329" s="28">
        <v>43622.104166666664</v>
      </c>
      <c r="B329">
        <v>0.71</v>
      </c>
      <c r="C329">
        <v>0.66</v>
      </c>
      <c r="D329" s="8">
        <f t="shared" si="45"/>
        <v>0.50409999999999999</v>
      </c>
      <c r="E329" s="8">
        <f t="shared" si="46"/>
        <v>0.14713213213213161</v>
      </c>
      <c r="F329" s="8">
        <f t="shared" si="47"/>
        <v>8.5330330330330328E-2</v>
      </c>
      <c r="G329" s="8">
        <f t="shared" si="48"/>
        <v>1.25548334370406E-2</v>
      </c>
      <c r="H329" s="8">
        <f t="shared" si="49"/>
        <v>2.1647864305747035E-2</v>
      </c>
      <c r="I329" s="8">
        <f t="shared" si="50"/>
        <v>7.2812652742832917E-3</v>
      </c>
      <c r="J329" s="8">
        <f t="shared" si="51"/>
        <v>-4.9999999999999933E-2</v>
      </c>
      <c r="K329" s="8">
        <f t="shared" si="52"/>
        <v>2.4999999999999935E-3</v>
      </c>
      <c r="L329" s="8">
        <f t="shared" si="53"/>
        <v>4.9999999999999933E-2</v>
      </c>
      <c r="O329" s="8"/>
      <c r="P329" s="8"/>
    </row>
    <row r="330" spans="1:16" x14ac:dyDescent="0.25">
      <c r="A330" s="28">
        <v>43622.114583333336</v>
      </c>
      <c r="B330">
        <v>0.74</v>
      </c>
      <c r="C330">
        <v>0.67</v>
      </c>
      <c r="D330" s="8">
        <f t="shared" si="45"/>
        <v>0.54759999999999998</v>
      </c>
      <c r="E330" s="8">
        <f t="shared" si="46"/>
        <v>0.17713213213213164</v>
      </c>
      <c r="F330" s="8">
        <f t="shared" si="47"/>
        <v>9.5330330330330337E-2</v>
      </c>
      <c r="G330" s="8">
        <f t="shared" si="48"/>
        <v>1.6886064668271829E-2</v>
      </c>
      <c r="H330" s="8">
        <f t="shared" si="49"/>
        <v>3.137579223367494E-2</v>
      </c>
      <c r="I330" s="8">
        <f t="shared" si="50"/>
        <v>9.0878718808899001E-3</v>
      </c>
      <c r="J330" s="8">
        <f t="shared" si="51"/>
        <v>-6.9999999999999951E-2</v>
      </c>
      <c r="K330" s="8">
        <f t="shared" si="52"/>
        <v>4.8999999999999929E-3</v>
      </c>
      <c r="L330" s="8">
        <f t="shared" si="53"/>
        <v>6.9999999999999951E-2</v>
      </c>
      <c r="O330" s="8"/>
      <c r="P330" s="8"/>
    </row>
    <row r="331" spans="1:16" x14ac:dyDescent="0.25">
      <c r="A331" s="28">
        <v>43622.125</v>
      </c>
      <c r="B331">
        <v>0.76</v>
      </c>
      <c r="C331">
        <v>0.68</v>
      </c>
      <c r="D331" s="8">
        <f t="shared" si="45"/>
        <v>0.5776</v>
      </c>
      <c r="E331" s="8">
        <f t="shared" si="46"/>
        <v>0.19713213213213165</v>
      </c>
      <c r="F331" s="8">
        <f t="shared" si="47"/>
        <v>0.10533033033033035</v>
      </c>
      <c r="G331" s="8">
        <f t="shared" si="48"/>
        <v>2.0763992596199755E-2</v>
      </c>
      <c r="H331" s="8">
        <f t="shared" si="49"/>
        <v>3.8861077518960216E-2</v>
      </c>
      <c r="I331" s="8">
        <f t="shared" si="50"/>
        <v>1.1094478487496508E-2</v>
      </c>
      <c r="J331" s="8">
        <f t="shared" si="51"/>
        <v>-7.999999999999996E-2</v>
      </c>
      <c r="K331" s="8">
        <f t="shared" si="52"/>
        <v>6.3999999999999934E-3</v>
      </c>
      <c r="L331" s="8">
        <f t="shared" si="53"/>
        <v>7.999999999999996E-2</v>
      </c>
      <c r="O331" s="8"/>
      <c r="P331" s="8"/>
    </row>
    <row r="332" spans="1:16" x14ac:dyDescent="0.25">
      <c r="A332" s="28">
        <v>43622.135416666664</v>
      </c>
      <c r="B332">
        <v>0.75</v>
      </c>
      <c r="C332">
        <v>0.69</v>
      </c>
      <c r="D332" s="8">
        <f t="shared" si="45"/>
        <v>0.5625</v>
      </c>
      <c r="E332" s="8">
        <f t="shared" si="46"/>
        <v>0.18713213213213165</v>
      </c>
      <c r="F332" s="8">
        <f t="shared" si="47"/>
        <v>0.11533033033033024</v>
      </c>
      <c r="G332" s="8">
        <f t="shared" si="48"/>
        <v>2.1582010614217748E-2</v>
      </c>
      <c r="H332" s="8">
        <f t="shared" si="49"/>
        <v>3.5018434876317575E-2</v>
      </c>
      <c r="I332" s="8">
        <f t="shared" si="50"/>
        <v>1.3301085094103092E-2</v>
      </c>
      <c r="J332" s="8">
        <f t="shared" si="51"/>
        <v>-6.0000000000000053E-2</v>
      </c>
      <c r="K332" s="8">
        <f t="shared" si="52"/>
        <v>3.6000000000000064E-3</v>
      </c>
      <c r="L332" s="8">
        <f t="shared" si="53"/>
        <v>6.0000000000000053E-2</v>
      </c>
      <c r="O332" s="8"/>
      <c r="P332" s="8"/>
    </row>
    <row r="333" spans="1:16" x14ac:dyDescent="0.25">
      <c r="A333" s="28">
        <v>43622.145833333336</v>
      </c>
      <c r="B333">
        <v>0.75</v>
      </c>
      <c r="C333">
        <v>0.7</v>
      </c>
      <c r="D333" s="8">
        <f t="shared" si="45"/>
        <v>0.5625</v>
      </c>
      <c r="E333" s="8">
        <f t="shared" si="46"/>
        <v>0.18713213213213165</v>
      </c>
      <c r="F333" s="8">
        <f t="shared" si="47"/>
        <v>0.12533033033033025</v>
      </c>
      <c r="G333" s="8">
        <f t="shared" si="48"/>
        <v>2.3453331935539067E-2</v>
      </c>
      <c r="H333" s="8">
        <f t="shared" si="49"/>
        <v>3.5018434876317575E-2</v>
      </c>
      <c r="I333" s="8">
        <f t="shared" si="50"/>
        <v>1.5707691700709698E-2</v>
      </c>
      <c r="J333" s="8">
        <f t="shared" si="51"/>
        <v>-5.0000000000000044E-2</v>
      </c>
      <c r="K333" s="8">
        <f t="shared" si="52"/>
        <v>2.5000000000000044E-3</v>
      </c>
      <c r="L333" s="8">
        <f t="shared" si="53"/>
        <v>5.0000000000000044E-2</v>
      </c>
      <c r="O333" s="8"/>
      <c r="P333" s="8"/>
    </row>
    <row r="334" spans="1:16" x14ac:dyDescent="0.25">
      <c r="A334" s="28">
        <v>43622.15625</v>
      </c>
      <c r="B334">
        <v>0.78</v>
      </c>
      <c r="C334">
        <v>0.71</v>
      </c>
      <c r="D334" s="8">
        <f t="shared" si="45"/>
        <v>0.60840000000000005</v>
      </c>
      <c r="E334" s="8">
        <f t="shared" si="46"/>
        <v>0.21713213213213167</v>
      </c>
      <c r="F334" s="8">
        <f t="shared" si="47"/>
        <v>0.13533033033033026</v>
      </c>
      <c r="G334" s="8">
        <f t="shared" si="48"/>
        <v>2.9384563166770298E-2</v>
      </c>
      <c r="H334" s="8">
        <f t="shared" si="49"/>
        <v>4.7146362804245487E-2</v>
      </c>
      <c r="I334" s="8">
        <f t="shared" si="50"/>
        <v>1.8314298307316308E-2</v>
      </c>
      <c r="J334" s="8">
        <f t="shared" si="51"/>
        <v>-7.0000000000000062E-2</v>
      </c>
      <c r="K334" s="8">
        <f t="shared" si="52"/>
        <v>4.9000000000000085E-3</v>
      </c>
      <c r="L334" s="8">
        <f t="shared" si="53"/>
        <v>7.0000000000000062E-2</v>
      </c>
      <c r="O334" s="8"/>
      <c r="P334" s="8"/>
    </row>
    <row r="335" spans="1:16" x14ac:dyDescent="0.25">
      <c r="A335" s="28">
        <v>43622.166666666664</v>
      </c>
      <c r="B335">
        <v>0.81</v>
      </c>
      <c r="C335">
        <v>0.72</v>
      </c>
      <c r="D335" s="8">
        <f t="shared" si="45"/>
        <v>0.65610000000000013</v>
      </c>
      <c r="E335" s="8">
        <f t="shared" si="46"/>
        <v>0.2471321321321317</v>
      </c>
      <c r="F335" s="8">
        <f t="shared" si="47"/>
        <v>0.14533033033033027</v>
      </c>
      <c r="G335" s="8">
        <f t="shared" si="48"/>
        <v>3.5915794398001528E-2</v>
      </c>
      <c r="H335" s="8">
        <f t="shared" si="49"/>
        <v>6.1074290732173402E-2</v>
      </c>
      <c r="I335" s="8">
        <f t="shared" si="50"/>
        <v>2.1120904913922916E-2</v>
      </c>
      <c r="J335" s="8">
        <f t="shared" si="51"/>
        <v>-9.000000000000008E-2</v>
      </c>
      <c r="K335" s="8">
        <f t="shared" si="52"/>
        <v>8.1000000000000152E-3</v>
      </c>
      <c r="L335" s="8">
        <f t="shared" si="53"/>
        <v>9.000000000000008E-2</v>
      </c>
      <c r="O335" s="8"/>
      <c r="P335" s="8"/>
    </row>
    <row r="336" spans="1:16" x14ac:dyDescent="0.25">
      <c r="A336" s="30">
        <v>43622.177083333336</v>
      </c>
      <c r="B336">
        <v>0.82</v>
      </c>
      <c r="C336">
        <v>0.74</v>
      </c>
      <c r="D336" s="8">
        <f t="shared" si="45"/>
        <v>0.67239999999999989</v>
      </c>
      <c r="E336" s="8">
        <f t="shared" si="46"/>
        <v>0.2571321321321316</v>
      </c>
      <c r="F336" s="8">
        <f t="shared" si="47"/>
        <v>0.16533033033033029</v>
      </c>
      <c r="G336" s="8">
        <f t="shared" si="48"/>
        <v>4.2511740343947453E-2</v>
      </c>
      <c r="H336" s="8">
        <f t="shared" si="49"/>
        <v>6.6116933374815987E-2</v>
      </c>
      <c r="I336" s="8">
        <f t="shared" si="50"/>
        <v>2.7334118127136132E-2</v>
      </c>
      <c r="J336" s="8">
        <f t="shared" si="51"/>
        <v>-7.999999999999996E-2</v>
      </c>
      <c r="K336" s="8">
        <f t="shared" si="52"/>
        <v>6.3999999999999934E-3</v>
      </c>
      <c r="L336" s="8">
        <f t="shared" si="53"/>
        <v>7.999999999999996E-2</v>
      </c>
      <c r="O336" s="8"/>
      <c r="P336" s="8"/>
    </row>
    <row r="337" spans="1:16" x14ac:dyDescent="0.25">
      <c r="A337" s="30">
        <v>43622.1875</v>
      </c>
      <c r="B337">
        <v>0.84</v>
      </c>
      <c r="C337">
        <v>0.76</v>
      </c>
      <c r="D337" s="8">
        <f t="shared" si="45"/>
        <v>0.70559999999999989</v>
      </c>
      <c r="E337" s="8">
        <f t="shared" si="46"/>
        <v>0.27713213213213161</v>
      </c>
      <c r="F337" s="8">
        <f t="shared" si="47"/>
        <v>0.18533033033033031</v>
      </c>
      <c r="G337" s="8">
        <f t="shared" si="48"/>
        <v>5.1360989593196696E-2</v>
      </c>
      <c r="H337" s="8">
        <f t="shared" si="49"/>
        <v>7.6802218660101257E-2</v>
      </c>
      <c r="I337" s="8">
        <f t="shared" si="50"/>
        <v>3.4347331340349348E-2</v>
      </c>
      <c r="J337" s="8">
        <f t="shared" si="51"/>
        <v>-7.999999999999996E-2</v>
      </c>
      <c r="K337" s="8">
        <f t="shared" si="52"/>
        <v>6.3999999999999934E-3</v>
      </c>
      <c r="L337" s="8">
        <f t="shared" si="53"/>
        <v>7.999999999999996E-2</v>
      </c>
      <c r="O337" s="8"/>
      <c r="P337" s="8"/>
    </row>
    <row r="338" spans="1:16" x14ac:dyDescent="0.25">
      <c r="A338" s="30">
        <v>43622.197916666664</v>
      </c>
      <c r="B338">
        <v>0.86</v>
      </c>
      <c r="C338">
        <v>0.78</v>
      </c>
      <c r="D338" s="8">
        <f t="shared" si="45"/>
        <v>0.73959999999999992</v>
      </c>
      <c r="E338" s="8">
        <f t="shared" si="46"/>
        <v>0.29713213213213163</v>
      </c>
      <c r="F338" s="8">
        <f t="shared" si="47"/>
        <v>0.20533033033033032</v>
      </c>
      <c r="G338" s="8">
        <f t="shared" si="48"/>
        <v>6.1010238842445948E-2</v>
      </c>
      <c r="H338" s="8">
        <f t="shared" si="49"/>
        <v>8.8287503945386536E-2</v>
      </c>
      <c r="I338" s="8">
        <f t="shared" si="50"/>
        <v>4.2160544553562572E-2</v>
      </c>
      <c r="J338" s="8">
        <f t="shared" si="51"/>
        <v>-7.999999999999996E-2</v>
      </c>
      <c r="K338" s="8">
        <f t="shared" si="52"/>
        <v>6.3999999999999934E-3</v>
      </c>
      <c r="L338" s="8">
        <f t="shared" si="53"/>
        <v>7.999999999999996E-2</v>
      </c>
      <c r="O338" s="8"/>
      <c r="P338" s="8"/>
    </row>
    <row r="339" spans="1:16" x14ac:dyDescent="0.25">
      <c r="A339" s="30">
        <v>43622.208333333336</v>
      </c>
      <c r="B339">
        <v>0.87</v>
      </c>
      <c r="C339">
        <v>0.8</v>
      </c>
      <c r="D339" s="8">
        <f t="shared" si="45"/>
        <v>0.75690000000000002</v>
      </c>
      <c r="E339" s="8">
        <f t="shared" si="46"/>
        <v>0.30713213213213164</v>
      </c>
      <c r="F339" s="8">
        <f t="shared" si="47"/>
        <v>0.22533033033033034</v>
      </c>
      <c r="G339" s="8">
        <f t="shared" si="48"/>
        <v>6.9206184788391883E-2</v>
      </c>
      <c r="H339" s="8">
        <f t="shared" si="49"/>
        <v>9.4330146588029171E-2</v>
      </c>
      <c r="I339" s="8">
        <f t="shared" si="50"/>
        <v>5.0773757766775791E-2</v>
      </c>
      <c r="J339" s="8">
        <f t="shared" si="51"/>
        <v>-6.9999999999999951E-2</v>
      </c>
      <c r="K339" s="8">
        <f t="shared" si="52"/>
        <v>4.8999999999999929E-3</v>
      </c>
      <c r="L339" s="8">
        <f t="shared" si="53"/>
        <v>6.9999999999999951E-2</v>
      </c>
      <c r="O339" s="8"/>
      <c r="P339" s="8"/>
    </row>
    <row r="340" spans="1:16" x14ac:dyDescent="0.25">
      <c r="A340" s="30">
        <v>43622.21875</v>
      </c>
      <c r="B340">
        <v>0.89</v>
      </c>
      <c r="C340">
        <v>0.82</v>
      </c>
      <c r="D340" s="8">
        <f t="shared" si="45"/>
        <v>0.79210000000000003</v>
      </c>
      <c r="E340" s="8">
        <f t="shared" si="46"/>
        <v>0.32713213213213166</v>
      </c>
      <c r="F340" s="8">
        <f t="shared" si="47"/>
        <v>0.24533033033033025</v>
      </c>
      <c r="G340" s="8">
        <f t="shared" si="48"/>
        <v>8.0255434037641099E-2</v>
      </c>
      <c r="H340" s="8">
        <f t="shared" si="49"/>
        <v>0.10701543187331444</v>
      </c>
      <c r="I340" s="8">
        <f t="shared" si="50"/>
        <v>6.0186970979988957E-2</v>
      </c>
      <c r="J340" s="8">
        <f t="shared" si="51"/>
        <v>-7.0000000000000062E-2</v>
      </c>
      <c r="K340" s="8">
        <f t="shared" si="52"/>
        <v>4.9000000000000085E-3</v>
      </c>
      <c r="L340" s="8">
        <f t="shared" si="53"/>
        <v>7.0000000000000062E-2</v>
      </c>
      <c r="O340" s="8"/>
      <c r="P340" s="8"/>
    </row>
    <row r="341" spans="1:16" x14ac:dyDescent="0.25">
      <c r="A341" s="30">
        <v>43622.229166666664</v>
      </c>
      <c r="B341">
        <v>0.9</v>
      </c>
      <c r="C341">
        <v>0.85</v>
      </c>
      <c r="D341" s="8">
        <f t="shared" si="45"/>
        <v>0.81</v>
      </c>
      <c r="E341" s="8">
        <f t="shared" si="46"/>
        <v>0.33713213213213167</v>
      </c>
      <c r="F341" s="8">
        <f t="shared" si="47"/>
        <v>0.27533033033033028</v>
      </c>
      <c r="G341" s="8">
        <f t="shared" si="48"/>
        <v>9.282270130490837E-2</v>
      </c>
      <c r="H341" s="8">
        <f t="shared" si="49"/>
        <v>0.11365807451595708</v>
      </c>
      <c r="I341" s="8">
        <f t="shared" si="50"/>
        <v>7.5806790799808788E-2</v>
      </c>
      <c r="J341" s="8">
        <f t="shared" si="51"/>
        <v>-5.0000000000000044E-2</v>
      </c>
      <c r="K341" s="8">
        <f t="shared" si="52"/>
        <v>2.5000000000000044E-3</v>
      </c>
      <c r="L341" s="8">
        <f t="shared" si="53"/>
        <v>5.0000000000000044E-2</v>
      </c>
      <c r="O341" s="8"/>
      <c r="P341" s="8"/>
    </row>
    <row r="342" spans="1:16" x14ac:dyDescent="0.25">
      <c r="A342" s="30">
        <v>43622.239583333336</v>
      </c>
      <c r="B342">
        <v>0.93</v>
      </c>
      <c r="C342">
        <v>0.88</v>
      </c>
      <c r="D342" s="8">
        <f t="shared" si="45"/>
        <v>0.86490000000000011</v>
      </c>
      <c r="E342" s="8">
        <f t="shared" si="46"/>
        <v>0.36713213213213169</v>
      </c>
      <c r="F342" s="8">
        <f t="shared" si="47"/>
        <v>0.3053303303303303</v>
      </c>
      <c r="G342" s="8">
        <f t="shared" si="48"/>
        <v>0.11209657517878224</v>
      </c>
      <c r="H342" s="8">
        <f t="shared" si="49"/>
        <v>0.134786002443885</v>
      </c>
      <c r="I342" s="8">
        <f t="shared" si="50"/>
        <v>9.3226610619628614E-2</v>
      </c>
      <c r="J342" s="8">
        <f t="shared" si="51"/>
        <v>-5.0000000000000044E-2</v>
      </c>
      <c r="K342" s="8">
        <f t="shared" si="52"/>
        <v>2.5000000000000044E-3</v>
      </c>
      <c r="L342" s="8">
        <f t="shared" si="53"/>
        <v>5.0000000000000044E-2</v>
      </c>
      <c r="O342" s="8"/>
      <c r="P342" s="8"/>
    </row>
    <row r="343" spans="1:16" x14ac:dyDescent="0.25">
      <c r="A343" s="30">
        <v>43622.25</v>
      </c>
      <c r="B343">
        <v>0.97</v>
      </c>
      <c r="C343">
        <v>0.91</v>
      </c>
      <c r="D343" s="8">
        <f t="shared" si="45"/>
        <v>0.94089999999999996</v>
      </c>
      <c r="E343" s="8">
        <f t="shared" si="46"/>
        <v>0.40713213213213162</v>
      </c>
      <c r="F343" s="8">
        <f t="shared" si="47"/>
        <v>0.33533033033033033</v>
      </c>
      <c r="G343" s="8">
        <f t="shared" si="48"/>
        <v>0.1365237523559594</v>
      </c>
      <c r="H343" s="8">
        <f t="shared" si="49"/>
        <v>0.16575657301445548</v>
      </c>
      <c r="I343" s="8">
        <f t="shared" si="50"/>
        <v>0.11244643043944845</v>
      </c>
      <c r="J343" s="8">
        <f t="shared" si="51"/>
        <v>-5.9999999999999942E-2</v>
      </c>
      <c r="K343" s="8">
        <f t="shared" si="52"/>
        <v>3.599999999999993E-3</v>
      </c>
      <c r="L343" s="8">
        <f t="shared" si="53"/>
        <v>5.9999999999999942E-2</v>
      </c>
      <c r="O343" s="8"/>
      <c r="P343" s="8"/>
    </row>
    <row r="344" spans="1:16" x14ac:dyDescent="0.25">
      <c r="A344" s="30">
        <v>43622.260416666664</v>
      </c>
      <c r="B344">
        <v>0.98</v>
      </c>
      <c r="C344">
        <v>0.94</v>
      </c>
      <c r="D344" s="8">
        <f t="shared" si="45"/>
        <v>0.96039999999999992</v>
      </c>
      <c r="E344" s="8">
        <f t="shared" si="46"/>
        <v>0.41713213213213163</v>
      </c>
      <c r="F344" s="8">
        <f t="shared" si="47"/>
        <v>0.36533033033033024</v>
      </c>
      <c r="G344" s="8">
        <f t="shared" si="48"/>
        <v>0.1523910196232266</v>
      </c>
      <c r="H344" s="8">
        <f t="shared" si="49"/>
        <v>0.17399921565709811</v>
      </c>
      <c r="I344" s="8">
        <f t="shared" si="50"/>
        <v>0.13346625025926823</v>
      </c>
      <c r="J344" s="8">
        <f t="shared" si="51"/>
        <v>-4.0000000000000036E-2</v>
      </c>
      <c r="K344" s="8">
        <f t="shared" si="52"/>
        <v>1.6000000000000029E-3</v>
      </c>
      <c r="L344" s="8">
        <f t="shared" si="53"/>
        <v>4.0000000000000036E-2</v>
      </c>
      <c r="O344" s="8"/>
      <c r="P344" s="8"/>
    </row>
    <row r="345" spans="1:16" x14ac:dyDescent="0.25">
      <c r="A345" s="30">
        <v>43622.270833333336</v>
      </c>
      <c r="B345">
        <v>1.01</v>
      </c>
      <c r="C345">
        <v>0.98</v>
      </c>
      <c r="D345" s="8">
        <f t="shared" si="45"/>
        <v>1.0201</v>
      </c>
      <c r="E345" s="8">
        <f t="shared" si="46"/>
        <v>0.44713213213213165</v>
      </c>
      <c r="F345" s="8">
        <f t="shared" si="47"/>
        <v>0.40533033033033028</v>
      </c>
      <c r="G345" s="8">
        <f t="shared" si="48"/>
        <v>0.18123621481842181</v>
      </c>
      <c r="H345" s="8">
        <f t="shared" si="49"/>
        <v>0.19992714358502603</v>
      </c>
      <c r="I345" s="8">
        <f t="shared" si="50"/>
        <v>0.16429267668569467</v>
      </c>
      <c r="J345" s="8">
        <f t="shared" si="51"/>
        <v>-3.0000000000000027E-2</v>
      </c>
      <c r="K345" s="8">
        <f t="shared" si="52"/>
        <v>9.000000000000016E-4</v>
      </c>
      <c r="L345" s="8">
        <f t="shared" si="53"/>
        <v>3.0000000000000027E-2</v>
      </c>
      <c r="O345" s="8"/>
      <c r="P345" s="8"/>
    </row>
    <row r="346" spans="1:16" x14ac:dyDescent="0.25">
      <c r="A346" s="30">
        <v>43622.28125</v>
      </c>
      <c r="B346">
        <v>1.04</v>
      </c>
      <c r="C346">
        <v>1.01</v>
      </c>
      <c r="D346" s="8">
        <f t="shared" si="45"/>
        <v>1.0816000000000001</v>
      </c>
      <c r="E346" s="8">
        <f t="shared" si="46"/>
        <v>0.47713213213213168</v>
      </c>
      <c r="F346" s="8">
        <f t="shared" si="47"/>
        <v>0.43533033033033031</v>
      </c>
      <c r="G346" s="8">
        <f t="shared" si="48"/>
        <v>0.20771008869229568</v>
      </c>
      <c r="H346" s="8">
        <f t="shared" si="49"/>
        <v>0.22765507151295397</v>
      </c>
      <c r="I346" s="8">
        <f t="shared" si="50"/>
        <v>0.18951249650551449</v>
      </c>
      <c r="J346" s="8">
        <f t="shared" si="51"/>
        <v>-3.0000000000000027E-2</v>
      </c>
      <c r="K346" s="8">
        <f t="shared" si="52"/>
        <v>9.000000000000016E-4</v>
      </c>
      <c r="L346" s="8">
        <f t="shared" si="53"/>
        <v>3.0000000000000027E-2</v>
      </c>
      <c r="O346" s="8"/>
      <c r="P346" s="8"/>
    </row>
    <row r="347" spans="1:16" x14ac:dyDescent="0.25">
      <c r="A347" s="30">
        <v>43622.291666666664</v>
      </c>
      <c r="B347">
        <v>1.1000000000000001</v>
      </c>
      <c r="C347">
        <v>1.05</v>
      </c>
      <c r="D347" s="8">
        <f t="shared" si="45"/>
        <v>1.2100000000000002</v>
      </c>
      <c r="E347" s="8">
        <f t="shared" si="46"/>
        <v>0.53713213213213173</v>
      </c>
      <c r="F347" s="8">
        <f t="shared" si="47"/>
        <v>0.47533033033033034</v>
      </c>
      <c r="G347" s="8">
        <f t="shared" si="48"/>
        <v>0.25531519379740081</v>
      </c>
      <c r="H347" s="8">
        <f t="shared" si="49"/>
        <v>0.28851092736880984</v>
      </c>
      <c r="I347" s="8">
        <f t="shared" si="50"/>
        <v>0.22593892293194096</v>
      </c>
      <c r="J347" s="8">
        <f t="shared" si="51"/>
        <v>-5.0000000000000044E-2</v>
      </c>
      <c r="K347" s="8">
        <f t="shared" si="52"/>
        <v>2.5000000000000044E-3</v>
      </c>
      <c r="L347" s="8">
        <f t="shared" si="53"/>
        <v>5.0000000000000044E-2</v>
      </c>
      <c r="O347" s="8"/>
      <c r="P347" s="8"/>
    </row>
    <row r="348" spans="1:16" x14ac:dyDescent="0.25">
      <c r="A348" s="30">
        <v>43622.302083333336</v>
      </c>
      <c r="B348">
        <v>1.1200000000000001</v>
      </c>
      <c r="C348">
        <v>1.08</v>
      </c>
      <c r="D348" s="8">
        <f t="shared" si="45"/>
        <v>1.2544000000000002</v>
      </c>
      <c r="E348" s="8">
        <f t="shared" si="46"/>
        <v>0.55713213213213175</v>
      </c>
      <c r="F348" s="8">
        <f t="shared" si="47"/>
        <v>0.50533033033033037</v>
      </c>
      <c r="G348" s="8">
        <f t="shared" si="48"/>
        <v>0.2815357643679714</v>
      </c>
      <c r="H348" s="8">
        <f t="shared" si="49"/>
        <v>0.31039621265409512</v>
      </c>
      <c r="I348" s="8">
        <f t="shared" si="50"/>
        <v>0.25535874275176079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 x14ac:dyDescent="0.25">
      <c r="A349" s="30">
        <v>43622.3125</v>
      </c>
      <c r="B349">
        <v>1.1299999999999999</v>
      </c>
      <c r="C349">
        <v>1.1200000000000001</v>
      </c>
      <c r="D349" s="8">
        <f t="shared" si="45"/>
        <v>1.2768999999999997</v>
      </c>
      <c r="E349" s="8">
        <f t="shared" si="46"/>
        <v>0.56713213213213154</v>
      </c>
      <c r="F349" s="8">
        <f t="shared" si="47"/>
        <v>0.5453303303303304</v>
      </c>
      <c r="G349" s="8">
        <f t="shared" si="48"/>
        <v>0.30927435295655986</v>
      </c>
      <c r="H349" s="8">
        <f t="shared" si="49"/>
        <v>0.32163885529673752</v>
      </c>
      <c r="I349" s="8">
        <f t="shared" si="50"/>
        <v>0.2973851691781873</v>
      </c>
      <c r="J349" s="8">
        <f t="shared" si="51"/>
        <v>-9.9999999999997868E-3</v>
      </c>
      <c r="K349" s="8">
        <f t="shared" si="52"/>
        <v>9.9999999999995736E-5</v>
      </c>
      <c r="L349" s="8">
        <f t="shared" si="53"/>
        <v>9.9999999999997868E-3</v>
      </c>
      <c r="O349" s="8"/>
      <c r="P349" s="8"/>
    </row>
    <row r="350" spans="1:16" x14ac:dyDescent="0.25">
      <c r="A350" s="30">
        <v>43622.322916666664</v>
      </c>
      <c r="B350">
        <v>1.2</v>
      </c>
      <c r="C350">
        <v>1.1599999999999999</v>
      </c>
      <c r="D350" s="8">
        <f t="shared" si="45"/>
        <v>1.44</v>
      </c>
      <c r="E350" s="8">
        <f t="shared" si="46"/>
        <v>0.6371321321321316</v>
      </c>
      <c r="F350" s="8">
        <f t="shared" si="47"/>
        <v>0.58533033033033022</v>
      </c>
      <c r="G350" s="8">
        <f t="shared" si="48"/>
        <v>0.37293276136496817</v>
      </c>
      <c r="H350" s="8">
        <f t="shared" si="49"/>
        <v>0.40593735379523599</v>
      </c>
      <c r="I350" s="8">
        <f t="shared" si="50"/>
        <v>0.34261159560461352</v>
      </c>
      <c r="J350" s="8">
        <f t="shared" si="51"/>
        <v>-4.0000000000000036E-2</v>
      </c>
      <c r="K350" s="8">
        <f t="shared" si="52"/>
        <v>1.6000000000000029E-3</v>
      </c>
      <c r="L350" s="8">
        <f t="shared" si="53"/>
        <v>4.0000000000000036E-2</v>
      </c>
      <c r="O350" s="8"/>
      <c r="P350" s="8"/>
    </row>
    <row r="351" spans="1:16" x14ac:dyDescent="0.25">
      <c r="A351" s="30">
        <v>43622.333333333336</v>
      </c>
      <c r="B351">
        <v>1.25</v>
      </c>
      <c r="C351">
        <v>1.19</v>
      </c>
      <c r="D351" s="8">
        <f t="shared" si="45"/>
        <v>1.5625</v>
      </c>
      <c r="E351" s="8">
        <f t="shared" si="46"/>
        <v>0.68713213213213165</v>
      </c>
      <c r="F351" s="8">
        <f t="shared" si="47"/>
        <v>0.61533033033033024</v>
      </c>
      <c r="G351" s="8">
        <f t="shared" si="48"/>
        <v>0.42281324184544872</v>
      </c>
      <c r="H351" s="8">
        <f t="shared" si="49"/>
        <v>0.47215056700844921</v>
      </c>
      <c r="I351" s="8">
        <f t="shared" si="50"/>
        <v>0.37863141542443335</v>
      </c>
      <c r="J351" s="8">
        <f t="shared" si="51"/>
        <v>-6.0000000000000053E-2</v>
      </c>
      <c r="K351" s="8">
        <f t="shared" si="52"/>
        <v>3.6000000000000064E-3</v>
      </c>
      <c r="L351" s="8">
        <f t="shared" si="53"/>
        <v>6.0000000000000053E-2</v>
      </c>
      <c r="O351" s="8"/>
      <c r="P351" s="8"/>
    </row>
    <row r="352" spans="1:16" x14ac:dyDescent="0.25">
      <c r="A352" s="30">
        <v>43622.34375</v>
      </c>
      <c r="B352">
        <v>1.25</v>
      </c>
      <c r="C352">
        <v>1.22</v>
      </c>
      <c r="D352" s="8">
        <f t="shared" si="45"/>
        <v>1.5625</v>
      </c>
      <c r="E352" s="8">
        <f t="shared" si="46"/>
        <v>0.68713213213213165</v>
      </c>
      <c r="F352" s="8">
        <f t="shared" si="47"/>
        <v>0.64533033033033027</v>
      </c>
      <c r="G352" s="8">
        <f t="shared" si="48"/>
        <v>0.44342720580941264</v>
      </c>
      <c r="H352" s="8">
        <f t="shared" si="49"/>
        <v>0.47215056700844921</v>
      </c>
      <c r="I352" s="8">
        <f t="shared" si="50"/>
        <v>0.4164512352442532</v>
      </c>
      <c r="J352" s="8">
        <f t="shared" si="51"/>
        <v>-3.0000000000000027E-2</v>
      </c>
      <c r="K352" s="8">
        <f t="shared" si="52"/>
        <v>9.000000000000016E-4</v>
      </c>
      <c r="L352" s="8">
        <f t="shared" si="53"/>
        <v>3.0000000000000027E-2</v>
      </c>
      <c r="O352" s="8"/>
      <c r="P352" s="8"/>
    </row>
    <row r="353" spans="1:16" x14ac:dyDescent="0.25">
      <c r="A353" s="30">
        <v>43622.354166666664</v>
      </c>
      <c r="B353">
        <v>1.26</v>
      </c>
      <c r="C353">
        <v>1.25</v>
      </c>
      <c r="D353" s="8">
        <f t="shared" si="45"/>
        <v>1.5876000000000001</v>
      </c>
      <c r="E353" s="8">
        <f t="shared" si="46"/>
        <v>0.69713213213213165</v>
      </c>
      <c r="F353" s="8">
        <f t="shared" si="47"/>
        <v>0.6753303303303303</v>
      </c>
      <c r="G353" s="8">
        <f t="shared" si="48"/>
        <v>0.47079447307667993</v>
      </c>
      <c r="H353" s="8">
        <f t="shared" si="49"/>
        <v>0.48599320965109188</v>
      </c>
      <c r="I353" s="8">
        <f t="shared" si="50"/>
        <v>0.45607105506407303</v>
      </c>
      <c r="J353" s="8">
        <f t="shared" si="51"/>
        <v>-1.0000000000000009E-2</v>
      </c>
      <c r="K353" s="8">
        <f t="shared" si="52"/>
        <v>1.0000000000000018E-4</v>
      </c>
      <c r="L353" s="8">
        <f t="shared" si="53"/>
        <v>1.0000000000000009E-2</v>
      </c>
      <c r="O353" s="8"/>
      <c r="P353" s="8"/>
    </row>
    <row r="354" spans="1:16" x14ac:dyDescent="0.25">
      <c r="A354" s="30">
        <v>43622.364583333336</v>
      </c>
      <c r="B354">
        <v>1.33</v>
      </c>
      <c r="C354">
        <v>1.28</v>
      </c>
      <c r="D354" s="8">
        <f t="shared" si="45"/>
        <v>1.7689000000000001</v>
      </c>
      <c r="E354" s="8">
        <f t="shared" si="46"/>
        <v>0.76713213213213172</v>
      </c>
      <c r="F354" s="8">
        <f t="shared" si="47"/>
        <v>0.70533033033033032</v>
      </c>
      <c r="G354" s="8">
        <f t="shared" si="48"/>
        <v>0.54108156016376707</v>
      </c>
      <c r="H354" s="8">
        <f t="shared" si="49"/>
        <v>0.5884917081495904</v>
      </c>
      <c r="I354" s="8">
        <f t="shared" si="50"/>
        <v>0.49749087488389288</v>
      </c>
      <c r="J354" s="8">
        <f t="shared" si="51"/>
        <v>-5.0000000000000044E-2</v>
      </c>
      <c r="K354" s="8">
        <f t="shared" si="52"/>
        <v>2.5000000000000044E-3</v>
      </c>
      <c r="L354" s="8">
        <f t="shared" si="53"/>
        <v>5.0000000000000044E-2</v>
      </c>
      <c r="O354" s="8"/>
      <c r="P354" s="8"/>
    </row>
    <row r="355" spans="1:16" x14ac:dyDescent="0.25">
      <c r="A355" s="30">
        <v>43622.375</v>
      </c>
      <c r="B355">
        <v>1.33</v>
      </c>
      <c r="C355">
        <v>1.31</v>
      </c>
      <c r="D355" s="8">
        <f t="shared" si="45"/>
        <v>1.7689000000000001</v>
      </c>
      <c r="E355" s="8">
        <f t="shared" si="46"/>
        <v>0.76713213213213172</v>
      </c>
      <c r="F355" s="8">
        <f t="shared" si="47"/>
        <v>0.73533033033033035</v>
      </c>
      <c r="G355" s="8">
        <f t="shared" si="48"/>
        <v>0.56409552412773101</v>
      </c>
      <c r="H355" s="8">
        <f t="shared" si="49"/>
        <v>0.5884917081495904</v>
      </c>
      <c r="I355" s="8">
        <f t="shared" si="50"/>
        <v>0.5407106947037128</v>
      </c>
      <c r="J355" s="8">
        <f t="shared" si="51"/>
        <v>-2.0000000000000018E-2</v>
      </c>
      <c r="K355" s="8">
        <f t="shared" si="52"/>
        <v>4.0000000000000072E-4</v>
      </c>
      <c r="L355" s="8">
        <f t="shared" si="53"/>
        <v>2.0000000000000018E-2</v>
      </c>
      <c r="O355" s="8"/>
      <c r="P355" s="8"/>
    </row>
    <row r="356" spans="1:16" x14ac:dyDescent="0.25">
      <c r="A356" s="30">
        <v>43622.385416666664</v>
      </c>
      <c r="B356">
        <v>1.32</v>
      </c>
      <c r="C356">
        <v>1.33</v>
      </c>
      <c r="D356" s="8">
        <f t="shared" si="45"/>
        <v>1.7424000000000002</v>
      </c>
      <c r="E356" s="8">
        <f t="shared" si="46"/>
        <v>0.75713213213213171</v>
      </c>
      <c r="F356" s="8">
        <f t="shared" si="47"/>
        <v>0.75533033033033037</v>
      </c>
      <c r="G356" s="8">
        <f t="shared" si="48"/>
        <v>0.57188486346707035</v>
      </c>
      <c r="H356" s="8">
        <f t="shared" si="49"/>
        <v>0.57324906550694776</v>
      </c>
      <c r="I356" s="8">
        <f t="shared" si="50"/>
        <v>0.57052390791692598</v>
      </c>
      <c r="J356" s="8">
        <f t="shared" si="51"/>
        <v>1.0000000000000009E-2</v>
      </c>
      <c r="K356" s="8">
        <f t="shared" si="52"/>
        <v>1.0000000000000018E-4</v>
      </c>
      <c r="L356" s="8">
        <f t="shared" si="53"/>
        <v>1.0000000000000009E-2</v>
      </c>
      <c r="O356" s="8"/>
      <c r="P356" s="8"/>
    </row>
    <row r="357" spans="1:16" x14ac:dyDescent="0.25">
      <c r="A357" s="30">
        <v>43622.395833333336</v>
      </c>
      <c r="B357">
        <v>1.37</v>
      </c>
      <c r="C357">
        <v>1.35</v>
      </c>
      <c r="D357" s="8">
        <f t="shared" si="45"/>
        <v>1.8769000000000002</v>
      </c>
      <c r="E357" s="8">
        <f t="shared" si="46"/>
        <v>0.80713213213213175</v>
      </c>
      <c r="F357" s="8">
        <f t="shared" si="47"/>
        <v>0.77533033033033039</v>
      </c>
      <c r="G357" s="8">
        <f t="shared" si="48"/>
        <v>0.62579402262622963</v>
      </c>
      <c r="H357" s="8">
        <f t="shared" si="49"/>
        <v>0.65146227872016094</v>
      </c>
      <c r="I357" s="8">
        <f t="shared" si="50"/>
        <v>0.60113712113013928</v>
      </c>
      <c r="J357" s="8">
        <f t="shared" si="51"/>
        <v>-2.0000000000000018E-2</v>
      </c>
      <c r="K357" s="8">
        <f t="shared" si="52"/>
        <v>4.0000000000000072E-4</v>
      </c>
      <c r="L357" s="8">
        <f t="shared" si="53"/>
        <v>2.0000000000000018E-2</v>
      </c>
      <c r="O357" s="8"/>
      <c r="P357" s="8"/>
    </row>
    <row r="358" spans="1:16" x14ac:dyDescent="0.25">
      <c r="A358" s="30">
        <v>43622.40625</v>
      </c>
      <c r="B358">
        <v>1.37</v>
      </c>
      <c r="C358">
        <v>1.36</v>
      </c>
      <c r="D358" s="8">
        <f t="shared" si="45"/>
        <v>1.8769000000000002</v>
      </c>
      <c r="E358" s="8">
        <f t="shared" si="46"/>
        <v>0.80713213213213175</v>
      </c>
      <c r="F358" s="8">
        <f t="shared" si="47"/>
        <v>0.7853303303303304</v>
      </c>
      <c r="G358" s="8">
        <f t="shared" si="48"/>
        <v>0.6338653439475509</v>
      </c>
      <c r="H358" s="8">
        <f t="shared" si="49"/>
        <v>0.65146227872016094</v>
      </c>
      <c r="I358" s="8">
        <f t="shared" si="50"/>
        <v>0.61674372773674591</v>
      </c>
      <c r="J358" s="8">
        <f t="shared" si="51"/>
        <v>-1.0000000000000009E-2</v>
      </c>
      <c r="K358" s="8">
        <f t="shared" si="52"/>
        <v>1.0000000000000018E-4</v>
      </c>
      <c r="L358" s="8">
        <f t="shared" si="53"/>
        <v>1.0000000000000009E-2</v>
      </c>
      <c r="O358" s="8"/>
      <c r="P358" s="8"/>
    </row>
    <row r="359" spans="1:16" x14ac:dyDescent="0.25">
      <c r="A359" s="30">
        <v>43622.416666666664</v>
      </c>
      <c r="B359">
        <v>1.39</v>
      </c>
      <c r="C359">
        <v>1.37</v>
      </c>
      <c r="D359" s="8">
        <f t="shared" si="45"/>
        <v>1.9320999999999997</v>
      </c>
      <c r="E359" s="8">
        <f t="shared" si="46"/>
        <v>0.82713213213213155</v>
      </c>
      <c r="F359" s="8">
        <f t="shared" si="47"/>
        <v>0.7953303303303304</v>
      </c>
      <c r="G359" s="8">
        <f t="shared" si="48"/>
        <v>0.65784327187547864</v>
      </c>
      <c r="H359" s="8">
        <f t="shared" si="49"/>
        <v>0.68414756400544596</v>
      </c>
      <c r="I359" s="8">
        <f t="shared" si="50"/>
        <v>0.6325503343433525</v>
      </c>
      <c r="J359" s="8">
        <f t="shared" si="51"/>
        <v>-1.9999999999999796E-2</v>
      </c>
      <c r="K359" s="8">
        <f t="shared" si="52"/>
        <v>3.9999999999999183E-4</v>
      </c>
      <c r="L359" s="8">
        <f t="shared" si="53"/>
        <v>1.9999999999999796E-2</v>
      </c>
      <c r="O359" s="8"/>
      <c r="P359" s="8"/>
    </row>
    <row r="360" spans="1:16" x14ac:dyDescent="0.25">
      <c r="A360" s="30">
        <v>43622.427083333336</v>
      </c>
      <c r="B360">
        <v>1.41</v>
      </c>
      <c r="C360">
        <v>1.37</v>
      </c>
      <c r="D360" s="8">
        <f t="shared" si="45"/>
        <v>1.9880999999999998</v>
      </c>
      <c r="E360" s="8">
        <f t="shared" si="46"/>
        <v>0.84713213213213157</v>
      </c>
      <c r="F360" s="8">
        <f t="shared" si="47"/>
        <v>0.7953303303303304</v>
      </c>
      <c r="G360" s="8">
        <f t="shared" si="48"/>
        <v>0.67374987848208534</v>
      </c>
      <c r="H360" s="8">
        <f t="shared" si="49"/>
        <v>0.71763284929073123</v>
      </c>
      <c r="I360" s="8">
        <f t="shared" si="50"/>
        <v>0.6325503343433525</v>
      </c>
      <c r="J360" s="8">
        <f t="shared" si="51"/>
        <v>-3.9999999999999813E-2</v>
      </c>
      <c r="K360" s="8">
        <f t="shared" si="52"/>
        <v>1.5999999999999851E-3</v>
      </c>
      <c r="L360" s="8">
        <f t="shared" si="53"/>
        <v>3.9999999999999813E-2</v>
      </c>
      <c r="O360" s="8"/>
      <c r="P360" s="8"/>
    </row>
    <row r="361" spans="1:16" x14ac:dyDescent="0.25">
      <c r="A361" s="30">
        <v>43622.4375</v>
      </c>
      <c r="B361">
        <v>1.38</v>
      </c>
      <c r="C361">
        <v>1.36</v>
      </c>
      <c r="D361" s="8">
        <f t="shared" si="45"/>
        <v>1.9043999999999996</v>
      </c>
      <c r="E361" s="8">
        <f t="shared" si="46"/>
        <v>0.81713213213213154</v>
      </c>
      <c r="F361" s="8">
        <f t="shared" si="47"/>
        <v>0.7853303303303304</v>
      </c>
      <c r="G361" s="8">
        <f t="shared" si="48"/>
        <v>0.64171864725085404</v>
      </c>
      <c r="H361" s="8">
        <f t="shared" si="49"/>
        <v>0.66770492136280324</v>
      </c>
      <c r="I361" s="8">
        <f t="shared" si="50"/>
        <v>0.61674372773674591</v>
      </c>
      <c r="J361" s="8">
        <f t="shared" si="51"/>
        <v>-1.9999999999999796E-2</v>
      </c>
      <c r="K361" s="8">
        <f t="shared" si="52"/>
        <v>3.9999999999999183E-4</v>
      </c>
      <c r="L361" s="8">
        <f t="shared" si="53"/>
        <v>1.9999999999999796E-2</v>
      </c>
      <c r="O361" s="8"/>
      <c r="P361" s="8"/>
    </row>
    <row r="362" spans="1:16" x14ac:dyDescent="0.25">
      <c r="A362" s="30">
        <v>43622.447916666664</v>
      </c>
      <c r="B362">
        <v>1.39</v>
      </c>
      <c r="C362">
        <v>1.35</v>
      </c>
      <c r="D362" s="8">
        <f t="shared" si="45"/>
        <v>1.9320999999999997</v>
      </c>
      <c r="E362" s="8">
        <f t="shared" si="46"/>
        <v>0.82713213213213155</v>
      </c>
      <c r="F362" s="8">
        <f t="shared" si="47"/>
        <v>0.77533033033033039</v>
      </c>
      <c r="G362" s="8">
        <f t="shared" si="48"/>
        <v>0.64130062923283604</v>
      </c>
      <c r="H362" s="8">
        <f t="shared" si="49"/>
        <v>0.68414756400544596</v>
      </c>
      <c r="I362" s="8">
        <f t="shared" si="50"/>
        <v>0.60113712113013928</v>
      </c>
      <c r="J362" s="8">
        <f t="shared" si="51"/>
        <v>-3.9999999999999813E-2</v>
      </c>
      <c r="K362" s="8">
        <f t="shared" si="52"/>
        <v>1.5999999999999851E-3</v>
      </c>
      <c r="L362" s="8">
        <f t="shared" si="53"/>
        <v>3.9999999999999813E-2</v>
      </c>
      <c r="O362" s="8"/>
      <c r="P362" s="8"/>
    </row>
    <row r="363" spans="1:16" x14ac:dyDescent="0.25">
      <c r="A363" s="30">
        <v>43622.458333333336</v>
      </c>
      <c r="B363">
        <v>1.38</v>
      </c>
      <c r="C363">
        <v>1.34</v>
      </c>
      <c r="D363" s="8">
        <f t="shared" si="45"/>
        <v>1.9043999999999996</v>
      </c>
      <c r="E363" s="8">
        <f t="shared" si="46"/>
        <v>0.81713213213213154</v>
      </c>
      <c r="F363" s="8">
        <f t="shared" si="47"/>
        <v>0.76533033033033038</v>
      </c>
      <c r="G363" s="8">
        <f t="shared" si="48"/>
        <v>0.62537600460821141</v>
      </c>
      <c r="H363" s="8">
        <f t="shared" si="49"/>
        <v>0.66770492136280324</v>
      </c>
      <c r="I363" s="8">
        <f t="shared" si="50"/>
        <v>0.58573051452353264</v>
      </c>
      <c r="J363" s="8">
        <f t="shared" si="51"/>
        <v>-3.9999999999999813E-2</v>
      </c>
      <c r="K363" s="8">
        <f t="shared" si="52"/>
        <v>1.5999999999999851E-3</v>
      </c>
      <c r="L363" s="8">
        <f t="shared" si="53"/>
        <v>3.9999999999999813E-2</v>
      </c>
      <c r="O363" s="8"/>
      <c r="P363" s="8"/>
    </row>
    <row r="364" spans="1:16" x14ac:dyDescent="0.25">
      <c r="A364" s="30">
        <v>43622.46875</v>
      </c>
      <c r="B364">
        <v>1.36</v>
      </c>
      <c r="C364">
        <v>1.32</v>
      </c>
      <c r="D364" s="8">
        <f t="shared" si="45"/>
        <v>1.8496000000000004</v>
      </c>
      <c r="E364" s="8">
        <f t="shared" si="46"/>
        <v>0.79713213213213174</v>
      </c>
      <c r="F364" s="8">
        <f t="shared" si="47"/>
        <v>0.74533033033033036</v>
      </c>
      <c r="G364" s="8">
        <f t="shared" si="48"/>
        <v>0.59412675535896231</v>
      </c>
      <c r="H364" s="8">
        <f t="shared" si="49"/>
        <v>0.63541963607751839</v>
      </c>
      <c r="I364" s="8">
        <f t="shared" si="50"/>
        <v>0.5555173013103194</v>
      </c>
      <c r="J364" s="8">
        <f t="shared" si="51"/>
        <v>-4.0000000000000036E-2</v>
      </c>
      <c r="K364" s="8">
        <f t="shared" si="52"/>
        <v>1.6000000000000029E-3</v>
      </c>
      <c r="L364" s="8">
        <f t="shared" si="53"/>
        <v>4.0000000000000036E-2</v>
      </c>
      <c r="O364" s="8"/>
      <c r="P364" s="8"/>
    </row>
    <row r="365" spans="1:16" x14ac:dyDescent="0.25">
      <c r="A365" s="30">
        <v>43622.479166666664</v>
      </c>
      <c r="B365">
        <v>1.31</v>
      </c>
      <c r="C365">
        <v>1.29</v>
      </c>
      <c r="D365" s="8">
        <f t="shared" si="45"/>
        <v>1.7161000000000002</v>
      </c>
      <c r="E365" s="8">
        <f t="shared" si="46"/>
        <v>0.7471321321321317</v>
      </c>
      <c r="F365" s="8">
        <f t="shared" si="47"/>
        <v>0.71533033033033033</v>
      </c>
      <c r="G365" s="8">
        <f t="shared" si="48"/>
        <v>0.53444627487848173</v>
      </c>
      <c r="H365" s="8">
        <f t="shared" si="49"/>
        <v>0.55820642286430511</v>
      </c>
      <c r="I365" s="8">
        <f t="shared" si="50"/>
        <v>0.51169748149049954</v>
      </c>
      <c r="J365" s="8">
        <f t="shared" si="51"/>
        <v>-2.0000000000000018E-2</v>
      </c>
      <c r="K365" s="8">
        <f t="shared" si="52"/>
        <v>4.0000000000000072E-4</v>
      </c>
      <c r="L365" s="8">
        <f t="shared" si="53"/>
        <v>2.0000000000000018E-2</v>
      </c>
      <c r="O365" s="8"/>
      <c r="P365" s="8"/>
    </row>
    <row r="366" spans="1:16" x14ac:dyDescent="0.25">
      <c r="A366" s="30">
        <v>43622.489583333336</v>
      </c>
      <c r="B366">
        <v>1.34</v>
      </c>
      <c r="C366">
        <v>1.25</v>
      </c>
      <c r="D366" s="8">
        <f t="shared" si="45"/>
        <v>1.7956000000000003</v>
      </c>
      <c r="E366" s="8">
        <f t="shared" si="46"/>
        <v>0.77713213213213173</v>
      </c>
      <c r="F366" s="8">
        <f t="shared" si="47"/>
        <v>0.6753303303303303</v>
      </c>
      <c r="G366" s="8">
        <f t="shared" si="48"/>
        <v>0.5248208995031064</v>
      </c>
      <c r="H366" s="8">
        <f t="shared" si="49"/>
        <v>0.60393435079223301</v>
      </c>
      <c r="I366" s="8">
        <f t="shared" si="50"/>
        <v>0.45607105506407303</v>
      </c>
      <c r="J366" s="8">
        <f t="shared" si="51"/>
        <v>-9.000000000000008E-2</v>
      </c>
      <c r="K366" s="8">
        <f t="shared" si="52"/>
        <v>8.1000000000000152E-3</v>
      </c>
      <c r="L366" s="8">
        <f t="shared" si="53"/>
        <v>9.000000000000008E-2</v>
      </c>
      <c r="O366" s="8"/>
      <c r="P366" s="8"/>
    </row>
    <row r="367" spans="1:16" x14ac:dyDescent="0.25">
      <c r="A367" s="30">
        <v>43622.5</v>
      </c>
      <c r="B367">
        <v>1.3</v>
      </c>
      <c r="C367">
        <v>1.21</v>
      </c>
      <c r="D367" s="8">
        <f t="shared" si="45"/>
        <v>1.6900000000000002</v>
      </c>
      <c r="E367" s="8">
        <f t="shared" si="46"/>
        <v>0.73713213213213169</v>
      </c>
      <c r="F367" s="8">
        <f t="shared" si="47"/>
        <v>0.63533033033033026</v>
      </c>
      <c r="G367" s="8">
        <f t="shared" si="48"/>
        <v>0.46832240100460787</v>
      </c>
      <c r="H367" s="8">
        <f t="shared" si="49"/>
        <v>0.54336378022166243</v>
      </c>
      <c r="I367" s="8">
        <f t="shared" si="50"/>
        <v>0.40364462863764655</v>
      </c>
      <c r="J367" s="8">
        <f t="shared" si="51"/>
        <v>-9.000000000000008E-2</v>
      </c>
      <c r="K367" s="8">
        <f t="shared" si="52"/>
        <v>8.1000000000000152E-3</v>
      </c>
      <c r="L367" s="8">
        <f t="shared" si="53"/>
        <v>9.000000000000008E-2</v>
      </c>
      <c r="O367" s="8"/>
      <c r="P367" s="8"/>
    </row>
    <row r="368" spans="1:16" x14ac:dyDescent="0.25">
      <c r="A368" s="30">
        <v>43622.510416666664</v>
      </c>
      <c r="B368">
        <v>1.22</v>
      </c>
      <c r="C368">
        <v>1.17</v>
      </c>
      <c r="D368" s="8">
        <f t="shared" si="45"/>
        <v>1.4883999999999999</v>
      </c>
      <c r="E368" s="8">
        <f t="shared" si="46"/>
        <v>0.65713213213213162</v>
      </c>
      <c r="F368" s="8">
        <f t="shared" si="47"/>
        <v>0.59533033033033023</v>
      </c>
      <c r="G368" s="8">
        <f t="shared" si="48"/>
        <v>0.39121068929289615</v>
      </c>
      <c r="H368" s="8">
        <f t="shared" si="49"/>
        <v>0.43182263908052126</v>
      </c>
      <c r="I368" s="8">
        <f t="shared" si="50"/>
        <v>0.35441820221122011</v>
      </c>
      <c r="J368" s="8">
        <f t="shared" si="51"/>
        <v>-5.0000000000000044E-2</v>
      </c>
      <c r="K368" s="8">
        <f t="shared" si="52"/>
        <v>2.5000000000000044E-3</v>
      </c>
      <c r="L368" s="8">
        <f t="shared" si="53"/>
        <v>5.0000000000000044E-2</v>
      </c>
      <c r="O368" s="8"/>
      <c r="P368" s="8"/>
    </row>
    <row r="369" spans="1:16" x14ac:dyDescent="0.25">
      <c r="A369" s="30">
        <v>43622.520833333336</v>
      </c>
      <c r="B369">
        <v>1.2</v>
      </c>
      <c r="C369">
        <v>1.1200000000000001</v>
      </c>
      <c r="D369" s="8">
        <f t="shared" si="45"/>
        <v>1.44</v>
      </c>
      <c r="E369" s="8">
        <f t="shared" si="46"/>
        <v>0.6371321321321316</v>
      </c>
      <c r="F369" s="8">
        <f t="shared" si="47"/>
        <v>0.5453303303303304</v>
      </c>
      <c r="G369" s="8">
        <f t="shared" si="48"/>
        <v>0.34744747607968307</v>
      </c>
      <c r="H369" s="8">
        <f t="shared" si="49"/>
        <v>0.40593735379523599</v>
      </c>
      <c r="I369" s="8">
        <f t="shared" si="50"/>
        <v>0.2973851691781873</v>
      </c>
      <c r="J369" s="8">
        <f t="shared" si="51"/>
        <v>-7.9999999999999849E-2</v>
      </c>
      <c r="K369" s="8">
        <f t="shared" si="52"/>
        <v>6.399999999999976E-3</v>
      </c>
      <c r="L369" s="8">
        <f t="shared" si="53"/>
        <v>7.9999999999999849E-2</v>
      </c>
      <c r="O369" s="8"/>
      <c r="P369" s="8"/>
    </row>
    <row r="370" spans="1:16" x14ac:dyDescent="0.25">
      <c r="A370" s="30">
        <v>43622.53125</v>
      </c>
      <c r="B370">
        <v>1.1299999999999999</v>
      </c>
      <c r="C370">
        <v>1.06</v>
      </c>
      <c r="D370" s="8">
        <f t="shared" si="45"/>
        <v>1.2768999999999997</v>
      </c>
      <c r="E370" s="8">
        <f t="shared" si="46"/>
        <v>0.56713213213213154</v>
      </c>
      <c r="F370" s="8">
        <f t="shared" si="47"/>
        <v>0.48533033033033035</v>
      </c>
      <c r="G370" s="8">
        <f t="shared" si="48"/>
        <v>0.27524642502863195</v>
      </c>
      <c r="H370" s="8">
        <f t="shared" si="49"/>
        <v>0.32163885529673752</v>
      </c>
      <c r="I370" s="8">
        <f t="shared" si="50"/>
        <v>0.23554552953854757</v>
      </c>
      <c r="J370" s="8">
        <f t="shared" si="51"/>
        <v>-6.999999999999984E-2</v>
      </c>
      <c r="K370" s="8">
        <f t="shared" si="52"/>
        <v>4.8999999999999773E-3</v>
      </c>
      <c r="L370" s="8">
        <f t="shared" si="53"/>
        <v>6.999999999999984E-2</v>
      </c>
      <c r="O370" s="8"/>
      <c r="P370" s="8"/>
    </row>
    <row r="371" spans="1:16" x14ac:dyDescent="0.25">
      <c r="A371" s="30">
        <v>43622.541666666664</v>
      </c>
      <c r="B371">
        <v>1.05</v>
      </c>
      <c r="C371">
        <v>1</v>
      </c>
      <c r="D371" s="8">
        <f t="shared" si="45"/>
        <v>1.1025</v>
      </c>
      <c r="E371" s="8">
        <f t="shared" si="46"/>
        <v>0.48713213213213169</v>
      </c>
      <c r="F371" s="8">
        <f t="shared" si="47"/>
        <v>0.4253303303303303</v>
      </c>
      <c r="G371" s="8">
        <f t="shared" si="48"/>
        <v>0.20719207067427767</v>
      </c>
      <c r="H371" s="8">
        <f t="shared" si="49"/>
        <v>0.23729771415559661</v>
      </c>
      <c r="I371" s="8">
        <f t="shared" si="50"/>
        <v>0.18090588989890788</v>
      </c>
      <c r="J371" s="8">
        <f t="shared" si="51"/>
        <v>-5.0000000000000044E-2</v>
      </c>
      <c r="K371" s="8">
        <f t="shared" si="52"/>
        <v>2.5000000000000044E-3</v>
      </c>
      <c r="L371" s="8">
        <f t="shared" si="53"/>
        <v>5.0000000000000044E-2</v>
      </c>
      <c r="O371" s="8"/>
      <c r="P371" s="8"/>
    </row>
    <row r="372" spans="1:16" x14ac:dyDescent="0.25">
      <c r="A372" s="30">
        <v>43622.552083333336</v>
      </c>
      <c r="B372">
        <v>1</v>
      </c>
      <c r="C372">
        <v>0.93</v>
      </c>
      <c r="D372" s="8">
        <f t="shared" si="45"/>
        <v>1</v>
      </c>
      <c r="E372" s="8">
        <f t="shared" si="46"/>
        <v>0.43713213213213165</v>
      </c>
      <c r="F372" s="8">
        <f t="shared" si="47"/>
        <v>0.35533033033033035</v>
      </c>
      <c r="G372" s="8">
        <f t="shared" si="48"/>
        <v>0.15532630490851196</v>
      </c>
      <c r="H372" s="8">
        <f t="shared" si="49"/>
        <v>0.19108450094238341</v>
      </c>
      <c r="I372" s="8">
        <f t="shared" si="50"/>
        <v>0.12625964365266168</v>
      </c>
      <c r="J372" s="8">
        <f t="shared" si="51"/>
        <v>-6.9999999999999951E-2</v>
      </c>
      <c r="K372" s="8">
        <f t="shared" si="52"/>
        <v>4.8999999999999929E-3</v>
      </c>
      <c r="L372" s="8">
        <f t="shared" si="53"/>
        <v>6.9999999999999951E-2</v>
      </c>
      <c r="O372" s="8"/>
      <c r="P372" s="8"/>
    </row>
    <row r="373" spans="1:16" x14ac:dyDescent="0.25">
      <c r="A373" s="30">
        <v>43622.5625</v>
      </c>
      <c r="B373">
        <v>0.96</v>
      </c>
      <c r="C373">
        <v>0.86</v>
      </c>
      <c r="D373" s="8">
        <f t="shared" si="45"/>
        <v>0.92159999999999997</v>
      </c>
      <c r="E373" s="8">
        <f t="shared" si="46"/>
        <v>0.39713213213213161</v>
      </c>
      <c r="F373" s="8">
        <f t="shared" si="47"/>
        <v>0.28533033033033028</v>
      </c>
      <c r="G373" s="8">
        <f t="shared" si="48"/>
        <v>0.11331384244604949</v>
      </c>
      <c r="H373" s="8">
        <f t="shared" si="49"/>
        <v>0.15771393037181283</v>
      </c>
      <c r="I373" s="8">
        <f t="shared" si="50"/>
        <v>8.14133974064154E-2</v>
      </c>
      <c r="J373" s="8">
        <f t="shared" si="51"/>
        <v>-9.9999999999999978E-2</v>
      </c>
      <c r="K373" s="8">
        <f t="shared" si="52"/>
        <v>9.999999999999995E-3</v>
      </c>
      <c r="L373" s="8">
        <f t="shared" si="53"/>
        <v>9.9999999999999978E-2</v>
      </c>
      <c r="O373" s="8"/>
      <c r="P373" s="8"/>
    </row>
    <row r="374" spans="1:16" x14ac:dyDescent="0.25">
      <c r="A374" s="30">
        <v>43622.572916666664</v>
      </c>
      <c r="B374">
        <v>0.87</v>
      </c>
      <c r="C374">
        <v>0.79</v>
      </c>
      <c r="D374" s="8">
        <f t="shared" si="45"/>
        <v>0.75690000000000002</v>
      </c>
      <c r="E374" s="8">
        <f t="shared" si="46"/>
        <v>0.30713213213213164</v>
      </c>
      <c r="F374" s="8">
        <f t="shared" si="47"/>
        <v>0.21533033033033033</v>
      </c>
      <c r="G374" s="8">
        <f t="shared" si="48"/>
        <v>6.6134863467070565E-2</v>
      </c>
      <c r="H374" s="8">
        <f t="shared" si="49"/>
        <v>9.4330146588029171E-2</v>
      </c>
      <c r="I374" s="8">
        <f t="shared" si="50"/>
        <v>4.6367151160169179E-2</v>
      </c>
      <c r="J374" s="8">
        <f t="shared" si="51"/>
        <v>-7.999999999999996E-2</v>
      </c>
      <c r="K374" s="8">
        <f t="shared" si="52"/>
        <v>6.3999999999999934E-3</v>
      </c>
      <c r="L374" s="8">
        <f t="shared" si="53"/>
        <v>7.999999999999996E-2</v>
      </c>
      <c r="O374" s="8"/>
      <c r="P374" s="8"/>
    </row>
    <row r="375" spans="1:16" x14ac:dyDescent="0.25">
      <c r="A375" s="30">
        <v>43622.583333333336</v>
      </c>
      <c r="B375">
        <v>0.8</v>
      </c>
      <c r="C375">
        <v>0.71</v>
      </c>
      <c r="D375" s="8">
        <f t="shared" si="45"/>
        <v>0.64000000000000012</v>
      </c>
      <c r="E375" s="8">
        <f t="shared" si="46"/>
        <v>0.23713213213213169</v>
      </c>
      <c r="F375" s="8">
        <f t="shared" si="47"/>
        <v>0.13533033033033026</v>
      </c>
      <c r="G375" s="8">
        <f t="shared" si="48"/>
        <v>3.2091169773376907E-2</v>
      </c>
      <c r="H375" s="8">
        <f t="shared" si="49"/>
        <v>5.623164808953076E-2</v>
      </c>
      <c r="I375" s="8">
        <f t="shared" si="50"/>
        <v>1.8314298307316308E-2</v>
      </c>
      <c r="J375" s="8">
        <f t="shared" si="51"/>
        <v>-9.000000000000008E-2</v>
      </c>
      <c r="K375" s="8">
        <f t="shared" si="52"/>
        <v>8.1000000000000152E-3</v>
      </c>
      <c r="L375" s="8">
        <f t="shared" si="53"/>
        <v>9.000000000000008E-2</v>
      </c>
      <c r="O375" s="8"/>
      <c r="P375" s="8"/>
    </row>
    <row r="376" spans="1:16" x14ac:dyDescent="0.25">
      <c r="A376" s="30">
        <v>43622.59375</v>
      </c>
      <c r="B376">
        <v>0.71</v>
      </c>
      <c r="C376">
        <v>0.64</v>
      </c>
      <c r="D376" s="8">
        <f t="shared" si="45"/>
        <v>0.50409999999999999</v>
      </c>
      <c r="E376" s="8">
        <f t="shared" si="46"/>
        <v>0.14713213213213161</v>
      </c>
      <c r="F376" s="8">
        <f t="shared" si="47"/>
        <v>6.5330330330330311E-2</v>
      </c>
      <c r="G376" s="8">
        <f t="shared" si="48"/>
        <v>9.6121907943979654E-3</v>
      </c>
      <c r="H376" s="8">
        <f t="shared" si="49"/>
        <v>2.1647864305747035E-2</v>
      </c>
      <c r="I376" s="8">
        <f t="shared" si="50"/>
        <v>4.2680520610700766E-3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 x14ac:dyDescent="0.25">
      <c r="A377" s="30">
        <v>43622.604166666664</v>
      </c>
      <c r="B377">
        <v>0.64</v>
      </c>
      <c r="C377">
        <v>0.56000000000000005</v>
      </c>
      <c r="D377" s="8">
        <f t="shared" si="45"/>
        <v>0.40960000000000002</v>
      </c>
      <c r="E377" s="8">
        <f t="shared" si="46"/>
        <v>7.7132132132131659E-2</v>
      </c>
      <c r="F377" s="8">
        <f t="shared" si="47"/>
        <v>-1.4669669669669649E-2</v>
      </c>
      <c r="G377" s="8">
        <f t="shared" si="48"/>
        <v>-1.1315028992956837E-3</v>
      </c>
      <c r="H377" s="8">
        <f t="shared" si="49"/>
        <v>5.9493658072486168E-3</v>
      </c>
      <c r="I377" s="8">
        <f t="shared" si="50"/>
        <v>2.1519920821722564E-4</v>
      </c>
      <c r="J377" s="8">
        <f t="shared" si="51"/>
        <v>-7.999999999999996E-2</v>
      </c>
      <c r="K377" s="8">
        <f t="shared" si="52"/>
        <v>6.3999999999999934E-3</v>
      </c>
      <c r="L377" s="8">
        <f t="shared" si="53"/>
        <v>7.999999999999996E-2</v>
      </c>
      <c r="O377" s="8"/>
      <c r="P377" s="8"/>
    </row>
    <row r="378" spans="1:16" x14ac:dyDescent="0.25">
      <c r="A378" s="30">
        <v>43622.614583333336</v>
      </c>
      <c r="B378">
        <v>0.56000000000000005</v>
      </c>
      <c r="C378">
        <v>0.48</v>
      </c>
      <c r="D378" s="8">
        <f t="shared" si="45"/>
        <v>0.31360000000000005</v>
      </c>
      <c r="E378" s="8">
        <f t="shared" si="46"/>
        <v>-2.8678678678683012E-3</v>
      </c>
      <c r="F378" s="8">
        <f t="shared" si="47"/>
        <v>-9.466966966966972E-2</v>
      </c>
      <c r="G378" s="8">
        <f t="shared" si="48"/>
        <v>2.715001037073521E-4</v>
      </c>
      <c r="H378" s="8">
        <f t="shared" si="49"/>
        <v>8.2246661075514762E-6</v>
      </c>
      <c r="I378" s="8">
        <f t="shared" si="50"/>
        <v>8.9623463553643833E-3</v>
      </c>
      <c r="J378" s="8">
        <f t="shared" si="51"/>
        <v>-8.0000000000000071E-2</v>
      </c>
      <c r="K378" s="8">
        <f t="shared" si="52"/>
        <v>6.4000000000000116E-3</v>
      </c>
      <c r="L378" s="8">
        <f t="shared" si="53"/>
        <v>8.0000000000000071E-2</v>
      </c>
      <c r="O378" s="8"/>
      <c r="P378" s="8"/>
    </row>
    <row r="379" spans="1:16" x14ac:dyDescent="0.25">
      <c r="A379" s="30">
        <v>43622.625</v>
      </c>
      <c r="B379">
        <v>0.46</v>
      </c>
      <c r="C379">
        <v>0.4</v>
      </c>
      <c r="D379" s="8">
        <f t="shared" si="45"/>
        <v>0.21160000000000001</v>
      </c>
      <c r="E379" s="8">
        <f t="shared" si="46"/>
        <v>-0.10286786786786833</v>
      </c>
      <c r="F379" s="8">
        <f t="shared" si="47"/>
        <v>-0.17466966966966968</v>
      </c>
      <c r="G379" s="8">
        <f t="shared" si="48"/>
        <v>1.7967896500103789E-2</v>
      </c>
      <c r="H379" s="8">
        <f t="shared" si="49"/>
        <v>1.0581798239681219E-2</v>
      </c>
      <c r="I379" s="8">
        <f t="shared" si="50"/>
        <v>3.0509493502511524E-2</v>
      </c>
      <c r="J379" s="8">
        <f t="shared" si="51"/>
        <v>-0.06</v>
      </c>
      <c r="K379" s="8">
        <f t="shared" si="52"/>
        <v>3.5999999999999999E-3</v>
      </c>
      <c r="L379" s="8">
        <f t="shared" si="53"/>
        <v>0.06</v>
      </c>
      <c r="O379" s="8"/>
      <c r="P379" s="8"/>
    </row>
    <row r="380" spans="1:16" x14ac:dyDescent="0.25">
      <c r="A380" s="30">
        <v>43622.635416666664</v>
      </c>
      <c r="B380">
        <v>0.42</v>
      </c>
      <c r="C380">
        <v>0.32</v>
      </c>
      <c r="D380" s="8">
        <f t="shared" si="45"/>
        <v>0.17639999999999997</v>
      </c>
      <c r="E380" s="8">
        <f t="shared" si="46"/>
        <v>-0.14286786786786837</v>
      </c>
      <c r="F380" s="8">
        <f t="shared" si="47"/>
        <v>-0.2546696696696697</v>
      </c>
      <c r="G380" s="8">
        <f t="shared" si="48"/>
        <v>3.6384112716320055E-2</v>
      </c>
      <c r="H380" s="8">
        <f t="shared" si="49"/>
        <v>2.0411227669110694E-2</v>
      </c>
      <c r="I380" s="8">
        <f t="shared" si="50"/>
        <v>6.4856640649658681E-2</v>
      </c>
      <c r="J380" s="8">
        <f t="shared" si="51"/>
        <v>-9.9999999999999978E-2</v>
      </c>
      <c r="K380" s="8">
        <f t="shared" si="52"/>
        <v>9.999999999999995E-3</v>
      </c>
      <c r="L380" s="8">
        <f t="shared" si="53"/>
        <v>9.9999999999999978E-2</v>
      </c>
      <c r="O380" s="8"/>
      <c r="P380" s="8"/>
    </row>
    <row r="381" spans="1:16" x14ac:dyDescent="0.25">
      <c r="A381" s="30">
        <v>43622.645833333336</v>
      </c>
      <c r="B381">
        <v>0.35</v>
      </c>
      <c r="C381">
        <v>0.25</v>
      </c>
      <c r="D381" s="8">
        <f t="shared" si="45"/>
        <v>0.12249999999999998</v>
      </c>
      <c r="E381" s="8">
        <f t="shared" si="46"/>
        <v>-0.21286786786786838</v>
      </c>
      <c r="F381" s="8">
        <f t="shared" si="47"/>
        <v>-0.3246696696696697</v>
      </c>
      <c r="G381" s="8">
        <f t="shared" si="48"/>
        <v>6.9111740343947722E-2</v>
      </c>
      <c r="H381" s="8">
        <f t="shared" si="49"/>
        <v>4.531272917061227E-2</v>
      </c>
      <c r="I381" s="8">
        <f t="shared" si="50"/>
        <v>0.10541039440341245</v>
      </c>
      <c r="J381" s="8">
        <f t="shared" si="51"/>
        <v>-9.9999999999999978E-2</v>
      </c>
      <c r="K381" s="8">
        <f t="shared" si="52"/>
        <v>9.999999999999995E-3</v>
      </c>
      <c r="L381" s="8">
        <f t="shared" si="53"/>
        <v>9.9999999999999978E-2</v>
      </c>
      <c r="O381" s="8"/>
      <c r="P381" s="8"/>
    </row>
    <row r="382" spans="1:16" x14ac:dyDescent="0.25">
      <c r="A382" s="30">
        <v>43622.65625</v>
      </c>
      <c r="B382">
        <v>0.28000000000000003</v>
      </c>
      <c r="C382">
        <v>0.17</v>
      </c>
      <c r="D382" s="8">
        <f t="shared" si="45"/>
        <v>7.8400000000000011E-2</v>
      </c>
      <c r="E382" s="8">
        <f t="shared" si="46"/>
        <v>-0.28286786786786833</v>
      </c>
      <c r="F382" s="8">
        <f t="shared" si="47"/>
        <v>-0.40466966966966966</v>
      </c>
      <c r="G382" s="8">
        <f t="shared" si="48"/>
        <v>0.11446804665025404</v>
      </c>
      <c r="H382" s="8">
        <f t="shared" si="49"/>
        <v>8.0014230672113815E-2</v>
      </c>
      <c r="I382" s="8">
        <f t="shared" si="50"/>
        <v>0.16375754155055958</v>
      </c>
      <c r="J382" s="8">
        <f t="shared" si="51"/>
        <v>-0.11000000000000001</v>
      </c>
      <c r="K382" s="8">
        <f t="shared" si="52"/>
        <v>1.2100000000000003E-2</v>
      </c>
      <c r="L382" s="8">
        <f t="shared" si="53"/>
        <v>0.11000000000000001</v>
      </c>
      <c r="O382" s="8"/>
      <c r="P382" s="8"/>
    </row>
    <row r="383" spans="1:16" x14ac:dyDescent="0.25">
      <c r="A383" s="30">
        <v>43622.666666666664</v>
      </c>
      <c r="B383">
        <v>0.21</v>
      </c>
      <c r="C383">
        <v>0.1</v>
      </c>
      <c r="D383" s="8">
        <f t="shared" si="45"/>
        <v>4.4099999999999993E-2</v>
      </c>
      <c r="E383" s="8">
        <f t="shared" si="46"/>
        <v>-0.35286786786786839</v>
      </c>
      <c r="F383" s="8">
        <f t="shared" si="47"/>
        <v>-0.47466966966966972</v>
      </c>
      <c r="G383" s="8">
        <f t="shared" si="48"/>
        <v>0.16749567427788176</v>
      </c>
      <c r="H383" s="8">
        <f t="shared" si="49"/>
        <v>0.12451573217361543</v>
      </c>
      <c r="I383" s="8">
        <f t="shared" si="50"/>
        <v>0.22531129530431337</v>
      </c>
      <c r="J383" s="8">
        <f t="shared" si="51"/>
        <v>-0.10999999999999999</v>
      </c>
      <c r="K383" s="8">
        <f t="shared" si="52"/>
        <v>1.2099999999999998E-2</v>
      </c>
      <c r="L383" s="8">
        <f t="shared" si="53"/>
        <v>0.10999999999999999</v>
      </c>
      <c r="O383" s="8"/>
      <c r="P383" s="8"/>
    </row>
    <row r="384" spans="1:16" x14ac:dyDescent="0.25">
      <c r="A384" s="30">
        <v>43622.677083333336</v>
      </c>
      <c r="B384">
        <v>0.15</v>
      </c>
      <c r="C384">
        <v>0.04</v>
      </c>
      <c r="D384" s="8">
        <f t="shared" si="45"/>
        <v>2.2499999999999999E-2</v>
      </c>
      <c r="E384" s="8">
        <f t="shared" si="46"/>
        <v>-0.41286786786786833</v>
      </c>
      <c r="F384" s="8">
        <f t="shared" si="47"/>
        <v>-0.53466966966966967</v>
      </c>
      <c r="G384" s="8">
        <f t="shared" si="48"/>
        <v>0.22074792653013398</v>
      </c>
      <c r="H384" s="8">
        <f t="shared" si="49"/>
        <v>0.17045987631775958</v>
      </c>
      <c r="I384" s="8">
        <f t="shared" si="50"/>
        <v>0.28587165566467371</v>
      </c>
      <c r="J384" s="8">
        <f t="shared" si="51"/>
        <v>-0.10999999999999999</v>
      </c>
      <c r="K384" s="8">
        <f t="shared" si="52"/>
        <v>1.2099999999999998E-2</v>
      </c>
      <c r="L384" s="8">
        <f t="shared" si="53"/>
        <v>0.10999999999999999</v>
      </c>
      <c r="O384" s="8"/>
      <c r="P384" s="8"/>
    </row>
    <row r="385" spans="1:16" x14ac:dyDescent="0.25">
      <c r="A385" s="30">
        <v>43622.6875</v>
      </c>
      <c r="B385">
        <v>0.09</v>
      </c>
      <c r="C385">
        <v>-0.02</v>
      </c>
      <c r="D385" s="8">
        <f t="shared" si="45"/>
        <v>8.0999999999999996E-3</v>
      </c>
      <c r="E385" s="8">
        <f t="shared" si="46"/>
        <v>-0.47286786786786839</v>
      </c>
      <c r="F385" s="8">
        <f t="shared" si="47"/>
        <v>-0.59466966966966972</v>
      </c>
      <c r="G385" s="8">
        <f t="shared" si="48"/>
        <v>0.28120017878238635</v>
      </c>
      <c r="H385" s="8">
        <f t="shared" si="49"/>
        <v>0.22360402046190384</v>
      </c>
      <c r="I385" s="8">
        <f t="shared" si="50"/>
        <v>0.35363201602503408</v>
      </c>
      <c r="J385" s="8">
        <f t="shared" si="51"/>
        <v>-0.11</v>
      </c>
      <c r="K385" s="8">
        <f t="shared" si="52"/>
        <v>1.21E-2</v>
      </c>
      <c r="L385" s="8">
        <f t="shared" si="53"/>
        <v>0.11</v>
      </c>
      <c r="O385" s="8"/>
      <c r="P385" s="8"/>
    </row>
    <row r="386" spans="1:16" x14ac:dyDescent="0.25">
      <c r="A386" s="30">
        <v>43622.697916666664</v>
      </c>
      <c r="B386">
        <v>0.02</v>
      </c>
      <c r="C386">
        <v>-0.08</v>
      </c>
      <c r="D386" s="8">
        <f t="shared" si="45"/>
        <v>4.0000000000000002E-4</v>
      </c>
      <c r="E386" s="8">
        <f t="shared" si="46"/>
        <v>-0.54286786786786834</v>
      </c>
      <c r="F386" s="8">
        <f t="shared" si="47"/>
        <v>-0.65466966966966966</v>
      </c>
      <c r="G386" s="8">
        <f t="shared" si="48"/>
        <v>0.35539912773133525</v>
      </c>
      <c r="H386" s="8">
        <f t="shared" si="49"/>
        <v>0.29470552196340538</v>
      </c>
      <c r="I386" s="8">
        <f t="shared" si="50"/>
        <v>0.42859237638539438</v>
      </c>
      <c r="J386" s="8">
        <f t="shared" si="51"/>
        <v>-0.1</v>
      </c>
      <c r="K386" s="8">
        <f t="shared" si="52"/>
        <v>1.0000000000000002E-2</v>
      </c>
      <c r="L386" s="8">
        <f t="shared" si="53"/>
        <v>0.1</v>
      </c>
      <c r="O386" s="8"/>
      <c r="P386" s="8"/>
    </row>
    <row r="387" spans="1:16" x14ac:dyDescent="0.25">
      <c r="A387" s="30">
        <v>43622.708333333336</v>
      </c>
      <c r="B387">
        <v>-0.04</v>
      </c>
      <c r="C387">
        <v>-0.13</v>
      </c>
      <c r="D387" s="8">
        <f t="shared" si="45"/>
        <v>1.6000000000000001E-3</v>
      </c>
      <c r="E387" s="8">
        <f t="shared" si="46"/>
        <v>-0.60286786786786839</v>
      </c>
      <c r="F387" s="8">
        <f t="shared" si="47"/>
        <v>-0.70466966966966971</v>
      </c>
      <c r="G387" s="8">
        <f t="shared" si="48"/>
        <v>0.4248227013049089</v>
      </c>
      <c r="H387" s="8">
        <f t="shared" si="49"/>
        <v>0.36344966610754964</v>
      </c>
      <c r="I387" s="8">
        <f t="shared" si="50"/>
        <v>0.4965593433523614</v>
      </c>
      <c r="J387" s="8">
        <f t="shared" si="51"/>
        <v>-0.09</v>
      </c>
      <c r="K387" s="8">
        <f t="shared" si="52"/>
        <v>8.0999999999999996E-3</v>
      </c>
      <c r="L387" s="8">
        <f t="shared" si="53"/>
        <v>0.09</v>
      </c>
      <c r="O387" s="8"/>
      <c r="P387" s="8"/>
    </row>
    <row r="388" spans="1:16" x14ac:dyDescent="0.25">
      <c r="A388" s="30">
        <v>43622.71875</v>
      </c>
      <c r="B388">
        <v>-0.09</v>
      </c>
      <c r="C388">
        <v>-0.18</v>
      </c>
      <c r="D388" s="8">
        <f t="shared" ref="D388:D451" si="54">B388^2</f>
        <v>8.0999999999999996E-3</v>
      </c>
      <c r="E388" s="8">
        <f t="shared" ref="E388:E451" si="55">B388 - $B$1</f>
        <v>-0.65286786786786832</v>
      </c>
      <c r="F388" s="8">
        <f t="shared" ref="F388:F451" si="56">C388 - $C$1</f>
        <v>-0.75466966966966975</v>
      </c>
      <c r="G388" s="8">
        <f t="shared" ref="G388:G451" si="57">E388*F388</f>
        <v>0.49269957818178578</v>
      </c>
      <c r="H388" s="8">
        <f t="shared" ref="H388:H451" si="58">(B388-$B$1)^2</f>
        <v>0.42623645289433637</v>
      </c>
      <c r="I388" s="8">
        <f t="shared" ref="I388:I451" si="59">(C388-$C$1)^2</f>
        <v>0.56952631031932843</v>
      </c>
      <c r="J388" s="8">
        <f t="shared" ref="J388:J451" si="60">C388-B388</f>
        <v>-0.09</v>
      </c>
      <c r="K388" s="8">
        <f t="shared" ref="K388:K451" si="61">(C388-B388)^2</f>
        <v>8.0999999999999996E-3</v>
      </c>
      <c r="L388" s="8">
        <f t="shared" ref="L388:L451" si="62">ABS(B388-C388)</f>
        <v>0.09</v>
      </c>
      <c r="O388" s="8"/>
      <c r="P388" s="8"/>
    </row>
    <row r="389" spans="1:16" x14ac:dyDescent="0.25">
      <c r="A389" s="30">
        <v>43622.729166666664</v>
      </c>
      <c r="B389">
        <v>-0.15</v>
      </c>
      <c r="C389">
        <v>-0.22</v>
      </c>
      <c r="D389" s="8">
        <f t="shared" si="54"/>
        <v>2.2499999999999999E-2</v>
      </c>
      <c r="E389" s="8">
        <f t="shared" si="55"/>
        <v>-0.71286786786786838</v>
      </c>
      <c r="F389" s="8">
        <f t="shared" si="56"/>
        <v>-0.79466966966966968</v>
      </c>
      <c r="G389" s="8">
        <f t="shared" si="57"/>
        <v>0.56649447307668066</v>
      </c>
      <c r="H389" s="8">
        <f t="shared" si="58"/>
        <v>0.50818059703848062</v>
      </c>
      <c r="I389" s="8">
        <f t="shared" si="59"/>
        <v>0.6314998838929019</v>
      </c>
      <c r="J389" s="8">
        <f t="shared" si="60"/>
        <v>-7.0000000000000007E-2</v>
      </c>
      <c r="K389" s="8">
        <f t="shared" si="61"/>
        <v>4.9000000000000007E-3</v>
      </c>
      <c r="L389" s="8">
        <f t="shared" si="62"/>
        <v>7.0000000000000007E-2</v>
      </c>
      <c r="O389" s="8"/>
      <c r="P389" s="8"/>
    </row>
    <row r="390" spans="1:16" x14ac:dyDescent="0.25">
      <c r="A390" s="30">
        <v>43622.739583333336</v>
      </c>
      <c r="B390">
        <v>-0.17</v>
      </c>
      <c r="C390">
        <v>-0.25</v>
      </c>
      <c r="D390" s="8">
        <f t="shared" si="54"/>
        <v>2.8900000000000006E-2</v>
      </c>
      <c r="E390" s="8">
        <f t="shared" si="55"/>
        <v>-0.73286786786786839</v>
      </c>
      <c r="F390" s="8">
        <f t="shared" si="56"/>
        <v>-0.8246696696696697</v>
      </c>
      <c r="G390" s="8">
        <f t="shared" si="57"/>
        <v>0.60437390250611012</v>
      </c>
      <c r="H390" s="8">
        <f t="shared" si="58"/>
        <v>0.53709531175319536</v>
      </c>
      <c r="I390" s="8">
        <f t="shared" si="59"/>
        <v>0.68008006407308219</v>
      </c>
      <c r="J390" s="8">
        <f t="shared" si="60"/>
        <v>-7.9999999999999988E-2</v>
      </c>
      <c r="K390" s="8">
        <f t="shared" si="61"/>
        <v>6.3999999999999977E-3</v>
      </c>
      <c r="L390" s="8">
        <f t="shared" si="62"/>
        <v>7.9999999999999988E-2</v>
      </c>
      <c r="O390" s="8"/>
      <c r="P390" s="8"/>
    </row>
    <row r="391" spans="1:16" x14ac:dyDescent="0.25">
      <c r="A391" s="30">
        <v>43622.75</v>
      </c>
      <c r="B391">
        <v>-0.19</v>
      </c>
      <c r="C391">
        <v>-0.28000000000000003</v>
      </c>
      <c r="D391" s="8">
        <f t="shared" si="54"/>
        <v>3.61E-2</v>
      </c>
      <c r="E391" s="8">
        <f t="shared" si="55"/>
        <v>-0.75286786786786841</v>
      </c>
      <c r="F391" s="8">
        <f t="shared" si="56"/>
        <v>-0.85466966966966973</v>
      </c>
      <c r="G391" s="8">
        <f t="shared" si="57"/>
        <v>0.64345333193553966</v>
      </c>
      <c r="H391" s="8">
        <f t="shared" si="58"/>
        <v>0.56681002646791012</v>
      </c>
      <c r="I391" s="8">
        <f t="shared" si="59"/>
        <v>0.73046024425326239</v>
      </c>
      <c r="J391" s="8">
        <f t="shared" si="60"/>
        <v>-9.0000000000000024E-2</v>
      </c>
      <c r="K391" s="8">
        <f t="shared" si="61"/>
        <v>8.1000000000000048E-3</v>
      </c>
      <c r="L391" s="8">
        <f t="shared" si="62"/>
        <v>9.0000000000000024E-2</v>
      </c>
      <c r="O391" s="8"/>
      <c r="P391" s="8"/>
    </row>
    <row r="392" spans="1:16" x14ac:dyDescent="0.25">
      <c r="A392" s="30">
        <v>43622.760416666664</v>
      </c>
      <c r="B392">
        <v>-0.25</v>
      </c>
      <c r="C392">
        <v>-0.3</v>
      </c>
      <c r="D392" s="8">
        <f t="shared" si="54"/>
        <v>6.25E-2</v>
      </c>
      <c r="E392" s="8">
        <f t="shared" si="55"/>
        <v>-0.81286786786786835</v>
      </c>
      <c r="F392" s="8">
        <f t="shared" si="56"/>
        <v>-0.87466966966966964</v>
      </c>
      <c r="G392" s="8">
        <f t="shared" si="57"/>
        <v>0.7109908694730771</v>
      </c>
      <c r="H392" s="8">
        <f t="shared" si="58"/>
        <v>0.66075417061205433</v>
      </c>
      <c r="I392" s="8">
        <f t="shared" si="59"/>
        <v>0.76504703104004901</v>
      </c>
      <c r="J392" s="8">
        <f t="shared" si="60"/>
        <v>-4.9999999999999989E-2</v>
      </c>
      <c r="K392" s="8">
        <f t="shared" si="61"/>
        <v>2.4999999999999988E-3</v>
      </c>
      <c r="L392" s="8">
        <f t="shared" si="62"/>
        <v>4.9999999999999989E-2</v>
      </c>
      <c r="O392" s="8"/>
      <c r="P392" s="8"/>
    </row>
    <row r="393" spans="1:16" x14ac:dyDescent="0.25">
      <c r="A393" s="30">
        <v>43622.770833333336</v>
      </c>
      <c r="B393">
        <v>-0.27</v>
      </c>
      <c r="C393">
        <v>-0.31</v>
      </c>
      <c r="D393" s="8">
        <f t="shared" si="54"/>
        <v>7.2900000000000006E-2</v>
      </c>
      <c r="E393" s="8">
        <f t="shared" si="55"/>
        <v>-0.83286786786786837</v>
      </c>
      <c r="F393" s="8">
        <f t="shared" si="56"/>
        <v>-0.88466966966966964</v>
      </c>
      <c r="G393" s="8">
        <f t="shared" si="57"/>
        <v>0.7368129415451492</v>
      </c>
      <c r="H393" s="8">
        <f t="shared" si="58"/>
        <v>0.69366888532676907</v>
      </c>
      <c r="I393" s="8">
        <f t="shared" si="59"/>
        <v>0.78264042443344239</v>
      </c>
      <c r="J393" s="8">
        <f t="shared" si="60"/>
        <v>-3.999999999999998E-2</v>
      </c>
      <c r="K393" s="8">
        <f t="shared" si="61"/>
        <v>1.5999999999999983E-3</v>
      </c>
      <c r="L393" s="8">
        <f t="shared" si="62"/>
        <v>3.999999999999998E-2</v>
      </c>
      <c r="O393" s="8"/>
      <c r="P393" s="8"/>
    </row>
    <row r="394" spans="1:16" x14ac:dyDescent="0.25">
      <c r="A394" s="30">
        <v>43622.78125</v>
      </c>
      <c r="B394">
        <v>-0.22</v>
      </c>
      <c r="C394">
        <v>-0.32</v>
      </c>
      <c r="D394" s="8">
        <f t="shared" si="54"/>
        <v>4.8399999999999999E-2</v>
      </c>
      <c r="E394" s="8">
        <f t="shared" si="55"/>
        <v>-0.78286786786786833</v>
      </c>
      <c r="F394" s="8">
        <f t="shared" si="56"/>
        <v>-0.89466966966966965</v>
      </c>
      <c r="G394" s="8">
        <f t="shared" si="57"/>
        <v>0.7004081367403443</v>
      </c>
      <c r="H394" s="8">
        <f t="shared" si="58"/>
        <v>0.6128820985399821</v>
      </c>
      <c r="I394" s="8">
        <f t="shared" si="59"/>
        <v>0.80043381782683587</v>
      </c>
      <c r="J394" s="8">
        <f t="shared" si="60"/>
        <v>-0.1</v>
      </c>
      <c r="K394" s="8">
        <f t="shared" si="61"/>
        <v>1.0000000000000002E-2</v>
      </c>
      <c r="L394" s="8">
        <f t="shared" si="62"/>
        <v>0.1</v>
      </c>
      <c r="O394" s="8"/>
      <c r="P394" s="8"/>
    </row>
    <row r="395" spans="1:16" x14ac:dyDescent="0.25">
      <c r="A395" s="30">
        <v>43622.791666666664</v>
      </c>
      <c r="B395">
        <v>-0.26</v>
      </c>
      <c r="C395">
        <v>-0.32</v>
      </c>
      <c r="D395" s="8">
        <f t="shared" si="54"/>
        <v>6.7600000000000007E-2</v>
      </c>
      <c r="E395" s="8">
        <f t="shared" si="55"/>
        <v>-0.82286786786786836</v>
      </c>
      <c r="F395" s="8">
        <f t="shared" si="56"/>
        <v>-0.89466966966966965</v>
      </c>
      <c r="G395" s="8">
        <f t="shared" si="57"/>
        <v>0.73619492352713112</v>
      </c>
      <c r="H395" s="8">
        <f t="shared" si="58"/>
        <v>0.67711152796941165</v>
      </c>
      <c r="I395" s="8">
        <f t="shared" si="59"/>
        <v>0.80043381782683587</v>
      </c>
      <c r="J395" s="8">
        <f t="shared" si="60"/>
        <v>-0.06</v>
      </c>
      <c r="K395" s="8">
        <f t="shared" si="61"/>
        <v>3.5999999999999999E-3</v>
      </c>
      <c r="L395" s="8">
        <f t="shared" si="62"/>
        <v>0.06</v>
      </c>
      <c r="O395" s="8"/>
      <c r="P395" s="8"/>
    </row>
    <row r="396" spans="1:16" x14ac:dyDescent="0.25">
      <c r="A396" s="30">
        <v>43622.802083333336</v>
      </c>
      <c r="B396">
        <v>-0.28999999999999998</v>
      </c>
      <c r="C396">
        <v>-0.32</v>
      </c>
      <c r="D396" s="8">
        <f t="shared" si="54"/>
        <v>8.4099999999999994E-2</v>
      </c>
      <c r="E396" s="8">
        <f t="shared" si="55"/>
        <v>-0.85286786786786828</v>
      </c>
      <c r="F396" s="8">
        <f t="shared" si="56"/>
        <v>-0.89466966966966965</v>
      </c>
      <c r="G396" s="8">
        <f t="shared" si="57"/>
        <v>0.76303501361722115</v>
      </c>
      <c r="H396" s="8">
        <f t="shared" si="58"/>
        <v>0.72738360004148361</v>
      </c>
      <c r="I396" s="8">
        <f t="shared" si="59"/>
        <v>0.80043381782683587</v>
      </c>
      <c r="J396" s="8">
        <f t="shared" si="60"/>
        <v>-3.0000000000000027E-2</v>
      </c>
      <c r="K396" s="8">
        <f t="shared" si="61"/>
        <v>9.000000000000016E-4</v>
      </c>
      <c r="L396" s="8">
        <f t="shared" si="62"/>
        <v>3.0000000000000027E-2</v>
      </c>
      <c r="O396" s="8"/>
      <c r="P396" s="8"/>
    </row>
    <row r="397" spans="1:16" x14ac:dyDescent="0.25">
      <c r="A397" s="30">
        <v>43622.8125</v>
      </c>
      <c r="B397">
        <v>-0.24</v>
      </c>
      <c r="C397">
        <v>-0.31</v>
      </c>
      <c r="D397" s="8">
        <f t="shared" si="54"/>
        <v>5.7599999999999998E-2</v>
      </c>
      <c r="E397" s="8">
        <f t="shared" si="55"/>
        <v>-0.80286786786786835</v>
      </c>
      <c r="F397" s="8">
        <f t="shared" si="56"/>
        <v>-0.88466966966966964</v>
      </c>
      <c r="G397" s="8">
        <f t="shared" si="57"/>
        <v>0.71027285145505903</v>
      </c>
      <c r="H397" s="8">
        <f t="shared" si="58"/>
        <v>0.64459681325469687</v>
      </c>
      <c r="I397" s="8">
        <f t="shared" si="59"/>
        <v>0.78264042443344239</v>
      </c>
      <c r="J397" s="8">
        <f t="shared" si="60"/>
        <v>-7.0000000000000007E-2</v>
      </c>
      <c r="K397" s="8">
        <f t="shared" si="61"/>
        <v>4.9000000000000007E-3</v>
      </c>
      <c r="L397" s="8">
        <f t="shared" si="62"/>
        <v>7.0000000000000007E-2</v>
      </c>
      <c r="O397" s="8"/>
      <c r="P397" s="8"/>
    </row>
    <row r="398" spans="1:16" x14ac:dyDescent="0.25">
      <c r="A398" s="30">
        <v>43622.822916666664</v>
      </c>
      <c r="B398">
        <v>-0.26</v>
      </c>
      <c r="C398">
        <v>-0.28999999999999998</v>
      </c>
      <c r="D398" s="8">
        <f t="shared" si="54"/>
        <v>6.7600000000000007E-2</v>
      </c>
      <c r="E398" s="8">
        <f t="shared" si="55"/>
        <v>-0.82286786786786836</v>
      </c>
      <c r="F398" s="8">
        <f t="shared" si="56"/>
        <v>-0.86466966966966963</v>
      </c>
      <c r="G398" s="8">
        <f t="shared" si="57"/>
        <v>0.71150888749109509</v>
      </c>
      <c r="H398" s="8">
        <f t="shared" si="58"/>
        <v>0.67711152796941165</v>
      </c>
      <c r="I398" s="8">
        <f t="shared" si="59"/>
        <v>0.7476536376466556</v>
      </c>
      <c r="J398" s="8">
        <f t="shared" si="60"/>
        <v>-2.9999999999999971E-2</v>
      </c>
      <c r="K398" s="8">
        <f t="shared" si="61"/>
        <v>8.9999999999999824E-4</v>
      </c>
      <c r="L398" s="8">
        <f t="shared" si="62"/>
        <v>2.9999999999999971E-2</v>
      </c>
      <c r="O398" s="8"/>
      <c r="P398" s="8"/>
    </row>
    <row r="399" spans="1:16" x14ac:dyDescent="0.25">
      <c r="A399" s="30">
        <v>43622.833333333336</v>
      </c>
      <c r="B399">
        <v>-0.24</v>
      </c>
      <c r="C399">
        <v>-0.27</v>
      </c>
      <c r="D399" s="8">
        <f t="shared" si="54"/>
        <v>5.7599999999999998E-2</v>
      </c>
      <c r="E399" s="8">
        <f t="shared" si="55"/>
        <v>-0.80286786786786835</v>
      </c>
      <c r="F399" s="8">
        <f t="shared" si="56"/>
        <v>-0.84466966966966972</v>
      </c>
      <c r="G399" s="8">
        <f t="shared" si="57"/>
        <v>0.67815813674034442</v>
      </c>
      <c r="H399" s="8">
        <f t="shared" si="58"/>
        <v>0.64459681325469687</v>
      </c>
      <c r="I399" s="8">
        <f t="shared" si="59"/>
        <v>0.71346685085986894</v>
      </c>
      <c r="J399" s="8">
        <f t="shared" si="60"/>
        <v>-3.0000000000000027E-2</v>
      </c>
      <c r="K399" s="8">
        <f t="shared" si="61"/>
        <v>9.000000000000016E-4</v>
      </c>
      <c r="L399" s="8">
        <f t="shared" si="62"/>
        <v>3.0000000000000027E-2</v>
      </c>
      <c r="O399" s="8"/>
      <c r="P399" s="8"/>
    </row>
    <row r="400" spans="1:16" x14ac:dyDescent="0.25">
      <c r="A400" s="30">
        <v>43622.84375</v>
      </c>
      <c r="B400">
        <v>-0.23</v>
      </c>
      <c r="C400">
        <v>-0.24</v>
      </c>
      <c r="D400" s="8">
        <f t="shared" si="54"/>
        <v>5.2900000000000003E-2</v>
      </c>
      <c r="E400" s="8">
        <f t="shared" si="55"/>
        <v>-0.79286786786786834</v>
      </c>
      <c r="F400" s="8">
        <f t="shared" si="56"/>
        <v>-0.81466966966966969</v>
      </c>
      <c r="G400" s="8">
        <f t="shared" si="57"/>
        <v>0.64592540400761167</v>
      </c>
      <c r="H400" s="8">
        <f t="shared" si="58"/>
        <v>0.62863945589733949</v>
      </c>
      <c r="I400" s="8">
        <f t="shared" si="59"/>
        <v>0.66368667067968878</v>
      </c>
      <c r="J400" s="8">
        <f t="shared" si="60"/>
        <v>-9.9999999999999811E-3</v>
      </c>
      <c r="K400" s="8">
        <f t="shared" si="61"/>
        <v>9.9999999999999625E-5</v>
      </c>
      <c r="L400" s="8">
        <f t="shared" si="62"/>
        <v>9.9999999999999811E-3</v>
      </c>
      <c r="O400" s="8"/>
      <c r="P400" s="8"/>
    </row>
    <row r="401" spans="1:16" x14ac:dyDescent="0.25">
      <c r="A401" s="30">
        <v>43622.854166666664</v>
      </c>
      <c r="B401">
        <v>-0.19</v>
      </c>
      <c r="C401">
        <v>-0.21</v>
      </c>
      <c r="D401" s="8">
        <f t="shared" si="54"/>
        <v>3.61E-2</v>
      </c>
      <c r="E401" s="8">
        <f t="shared" si="55"/>
        <v>-0.75286786786786841</v>
      </c>
      <c r="F401" s="8">
        <f t="shared" si="56"/>
        <v>-0.78466966966966967</v>
      </c>
      <c r="G401" s="8">
        <f t="shared" si="57"/>
        <v>0.59075258118478879</v>
      </c>
      <c r="H401" s="8">
        <f t="shared" si="58"/>
        <v>0.56681002646791012</v>
      </c>
      <c r="I401" s="8">
        <f t="shared" si="59"/>
        <v>0.61570649049950854</v>
      </c>
      <c r="J401" s="8">
        <f t="shared" si="60"/>
        <v>-1.999999999999999E-2</v>
      </c>
      <c r="K401" s="8">
        <f t="shared" si="61"/>
        <v>3.9999999999999959E-4</v>
      </c>
      <c r="L401" s="8">
        <f t="shared" si="62"/>
        <v>1.999999999999999E-2</v>
      </c>
      <c r="O401" s="8"/>
      <c r="P401" s="8"/>
    </row>
    <row r="402" spans="1:16" x14ac:dyDescent="0.25">
      <c r="A402" s="30">
        <v>43622.864583333336</v>
      </c>
      <c r="B402">
        <v>-0.15</v>
      </c>
      <c r="C402">
        <v>-0.18</v>
      </c>
      <c r="D402" s="8">
        <f t="shared" si="54"/>
        <v>2.2499999999999999E-2</v>
      </c>
      <c r="E402" s="8">
        <f t="shared" si="55"/>
        <v>-0.71286786786786838</v>
      </c>
      <c r="F402" s="8">
        <f t="shared" si="56"/>
        <v>-0.75466966966966975</v>
      </c>
      <c r="G402" s="8">
        <f t="shared" si="57"/>
        <v>0.53797975836196599</v>
      </c>
      <c r="H402" s="8">
        <f t="shared" si="58"/>
        <v>0.50818059703848062</v>
      </c>
      <c r="I402" s="8">
        <f t="shared" si="59"/>
        <v>0.56952631031932843</v>
      </c>
      <c r="J402" s="8">
        <f t="shared" si="60"/>
        <v>-0.03</v>
      </c>
      <c r="K402" s="8">
        <f t="shared" si="61"/>
        <v>8.9999999999999998E-4</v>
      </c>
      <c r="L402" s="8">
        <f t="shared" si="62"/>
        <v>0.03</v>
      </c>
      <c r="O402" s="8"/>
      <c r="P402" s="8"/>
    </row>
    <row r="403" spans="1:16" x14ac:dyDescent="0.25">
      <c r="A403" s="30">
        <v>43622.875</v>
      </c>
      <c r="B403">
        <v>-0.12</v>
      </c>
      <c r="C403">
        <v>-0.14000000000000001</v>
      </c>
      <c r="D403" s="8">
        <f t="shared" si="54"/>
        <v>1.44E-2</v>
      </c>
      <c r="E403" s="8">
        <f t="shared" si="55"/>
        <v>-0.68286786786786835</v>
      </c>
      <c r="F403" s="8">
        <f t="shared" si="56"/>
        <v>-0.71466966966966972</v>
      </c>
      <c r="G403" s="8">
        <f t="shared" si="57"/>
        <v>0.48802495355716113</v>
      </c>
      <c r="H403" s="8">
        <f t="shared" si="58"/>
        <v>0.46630852496640851</v>
      </c>
      <c r="I403" s="8">
        <f t="shared" si="59"/>
        <v>0.51075273674575483</v>
      </c>
      <c r="J403" s="8">
        <f t="shared" si="60"/>
        <v>-2.0000000000000018E-2</v>
      </c>
      <c r="K403" s="8">
        <f t="shared" si="61"/>
        <v>4.0000000000000072E-4</v>
      </c>
      <c r="L403" s="8">
        <f t="shared" si="62"/>
        <v>2.0000000000000018E-2</v>
      </c>
      <c r="O403" s="8"/>
      <c r="P403" s="8"/>
    </row>
    <row r="404" spans="1:16" x14ac:dyDescent="0.25">
      <c r="A404" s="30">
        <v>43622.885416666664</v>
      </c>
      <c r="B404">
        <v>-0.06</v>
      </c>
      <c r="C404">
        <v>-0.1</v>
      </c>
      <c r="D404" s="8">
        <f t="shared" si="54"/>
        <v>3.5999999999999999E-3</v>
      </c>
      <c r="E404" s="8">
        <f t="shared" si="55"/>
        <v>-0.6228678678678683</v>
      </c>
      <c r="F404" s="8">
        <f t="shared" si="56"/>
        <v>-0.67466966966966968</v>
      </c>
      <c r="G404" s="8">
        <f t="shared" si="57"/>
        <v>0.42023005866226615</v>
      </c>
      <c r="H404" s="8">
        <f t="shared" si="58"/>
        <v>0.38796438082226425</v>
      </c>
      <c r="I404" s="8">
        <f t="shared" si="59"/>
        <v>0.45517916317218121</v>
      </c>
      <c r="J404" s="8">
        <f t="shared" si="60"/>
        <v>-4.0000000000000008E-2</v>
      </c>
      <c r="K404" s="8">
        <f t="shared" si="61"/>
        <v>1.6000000000000007E-3</v>
      </c>
      <c r="L404" s="8">
        <f t="shared" si="62"/>
        <v>4.0000000000000008E-2</v>
      </c>
      <c r="O404" s="8"/>
      <c r="P404" s="8"/>
    </row>
    <row r="405" spans="1:16" x14ac:dyDescent="0.25">
      <c r="A405" s="30">
        <v>43622.895833333336</v>
      </c>
      <c r="B405">
        <v>-0.04</v>
      </c>
      <c r="C405">
        <v>-0.06</v>
      </c>
      <c r="D405" s="8">
        <f t="shared" si="54"/>
        <v>1.6000000000000001E-3</v>
      </c>
      <c r="E405" s="8">
        <f t="shared" si="55"/>
        <v>-0.60286786786786839</v>
      </c>
      <c r="F405" s="8">
        <f t="shared" si="56"/>
        <v>-0.63466966966966964</v>
      </c>
      <c r="G405" s="8">
        <f t="shared" si="57"/>
        <v>0.3826219505541581</v>
      </c>
      <c r="H405" s="8">
        <f t="shared" si="58"/>
        <v>0.36344966610754964</v>
      </c>
      <c r="I405" s="8">
        <f t="shared" si="59"/>
        <v>0.40280558959860757</v>
      </c>
      <c r="J405" s="8">
        <f t="shared" si="60"/>
        <v>-1.9999999999999997E-2</v>
      </c>
      <c r="K405" s="8">
        <f t="shared" si="61"/>
        <v>3.9999999999999986E-4</v>
      </c>
      <c r="L405" s="8">
        <f t="shared" si="62"/>
        <v>1.9999999999999997E-2</v>
      </c>
      <c r="O405" s="8"/>
      <c r="P405" s="8"/>
    </row>
    <row r="406" spans="1:16" x14ac:dyDescent="0.25">
      <c r="A406" s="30">
        <v>43622.90625</v>
      </c>
      <c r="B406">
        <v>-0.03</v>
      </c>
      <c r="C406">
        <v>-0.01</v>
      </c>
      <c r="D406" s="8">
        <f t="shared" si="54"/>
        <v>8.9999999999999998E-4</v>
      </c>
      <c r="E406" s="8">
        <f t="shared" si="55"/>
        <v>-0.59286786786786838</v>
      </c>
      <c r="F406" s="8">
        <f t="shared" si="56"/>
        <v>-0.58466966966966971</v>
      </c>
      <c r="G406" s="8">
        <f t="shared" si="57"/>
        <v>0.34663186046406802</v>
      </c>
      <c r="H406" s="8">
        <f t="shared" si="58"/>
        <v>0.35149230875019222</v>
      </c>
      <c r="I406" s="8">
        <f t="shared" si="59"/>
        <v>0.34183862263164072</v>
      </c>
      <c r="J406" s="8">
        <f t="shared" si="60"/>
        <v>1.9999999999999997E-2</v>
      </c>
      <c r="K406" s="8">
        <f t="shared" si="61"/>
        <v>3.9999999999999986E-4</v>
      </c>
      <c r="L406" s="8">
        <f t="shared" si="62"/>
        <v>1.9999999999999997E-2</v>
      </c>
      <c r="O406" s="8"/>
      <c r="P406" s="8"/>
    </row>
    <row r="407" spans="1:16" x14ac:dyDescent="0.25">
      <c r="A407" s="30">
        <v>43622.916666666664</v>
      </c>
      <c r="B407">
        <v>0.04</v>
      </c>
      <c r="C407">
        <v>0.03</v>
      </c>
      <c r="D407" s="8">
        <f t="shared" si="54"/>
        <v>1.6000000000000001E-3</v>
      </c>
      <c r="E407" s="8">
        <f t="shared" si="55"/>
        <v>-0.52286786786786832</v>
      </c>
      <c r="F407" s="8">
        <f t="shared" si="56"/>
        <v>-0.54466966966966968</v>
      </c>
      <c r="G407" s="8">
        <f t="shared" si="57"/>
        <v>0.28479026887247633</v>
      </c>
      <c r="H407" s="8">
        <f t="shared" si="58"/>
        <v>0.27339080724869058</v>
      </c>
      <c r="I407" s="8">
        <f t="shared" si="59"/>
        <v>0.29666504905806707</v>
      </c>
      <c r="J407" s="8">
        <f t="shared" si="60"/>
        <v>-1.0000000000000002E-2</v>
      </c>
      <c r="K407" s="8">
        <f t="shared" si="61"/>
        <v>1.0000000000000005E-4</v>
      </c>
      <c r="L407" s="8">
        <f t="shared" si="62"/>
        <v>1.0000000000000002E-2</v>
      </c>
      <c r="O407" s="8"/>
      <c r="P407" s="8"/>
    </row>
    <row r="408" spans="1:16" x14ac:dyDescent="0.25">
      <c r="A408" s="30">
        <v>43622.927083333336</v>
      </c>
      <c r="B408">
        <v>0.09</v>
      </c>
      <c r="C408">
        <v>0.08</v>
      </c>
      <c r="D408" s="8">
        <f t="shared" si="54"/>
        <v>8.0999999999999996E-3</v>
      </c>
      <c r="E408" s="8">
        <f t="shared" si="55"/>
        <v>-0.47286786786786839</v>
      </c>
      <c r="F408" s="8">
        <f t="shared" si="56"/>
        <v>-0.49466966966966969</v>
      </c>
      <c r="G408" s="8">
        <f t="shared" si="57"/>
        <v>0.23391339199559946</v>
      </c>
      <c r="H408" s="8">
        <f t="shared" si="58"/>
        <v>0.22360402046190384</v>
      </c>
      <c r="I408" s="8">
        <f t="shared" si="59"/>
        <v>0.24469808209110014</v>
      </c>
      <c r="J408" s="8">
        <f t="shared" si="60"/>
        <v>-9.999999999999995E-3</v>
      </c>
      <c r="K408" s="8">
        <f t="shared" si="61"/>
        <v>9.9999999999999896E-5</v>
      </c>
      <c r="L408" s="8">
        <f t="shared" si="62"/>
        <v>9.999999999999995E-3</v>
      </c>
      <c r="O408" s="8"/>
      <c r="P408" s="8"/>
    </row>
    <row r="409" spans="1:16" x14ac:dyDescent="0.25">
      <c r="A409" s="30">
        <v>43622.9375</v>
      </c>
      <c r="B409">
        <v>0.13</v>
      </c>
      <c r="C409">
        <v>0.12</v>
      </c>
      <c r="D409" s="8">
        <f t="shared" si="54"/>
        <v>1.6900000000000002E-2</v>
      </c>
      <c r="E409" s="8">
        <f t="shared" si="55"/>
        <v>-0.43286786786786835</v>
      </c>
      <c r="F409" s="8">
        <f t="shared" si="56"/>
        <v>-0.45466966966966971</v>
      </c>
      <c r="G409" s="8">
        <f t="shared" si="57"/>
        <v>0.19681189049409795</v>
      </c>
      <c r="H409" s="8">
        <f t="shared" si="58"/>
        <v>0.18737459103247434</v>
      </c>
      <c r="I409" s="8">
        <f t="shared" si="59"/>
        <v>0.20672450851752658</v>
      </c>
      <c r="J409" s="8">
        <f t="shared" si="60"/>
        <v>-1.0000000000000009E-2</v>
      </c>
      <c r="K409" s="8">
        <f t="shared" si="61"/>
        <v>1.0000000000000018E-4</v>
      </c>
      <c r="L409" s="8">
        <f t="shared" si="62"/>
        <v>1.0000000000000009E-2</v>
      </c>
      <c r="O409" s="8"/>
      <c r="P409" s="8"/>
    </row>
    <row r="410" spans="1:16" x14ac:dyDescent="0.25">
      <c r="A410" s="30">
        <v>43622.947916666664</v>
      </c>
      <c r="B410">
        <v>0.19</v>
      </c>
      <c r="C410">
        <v>0.17</v>
      </c>
      <c r="D410" s="8">
        <f t="shared" si="54"/>
        <v>3.61E-2</v>
      </c>
      <c r="E410" s="8">
        <f t="shared" si="55"/>
        <v>-0.37286786786786835</v>
      </c>
      <c r="F410" s="8">
        <f t="shared" si="56"/>
        <v>-0.40466966966966966</v>
      </c>
      <c r="G410" s="8">
        <f t="shared" si="57"/>
        <v>0.15088831692052432</v>
      </c>
      <c r="H410" s="8">
        <f t="shared" si="58"/>
        <v>0.13903044688833013</v>
      </c>
      <c r="I410" s="8">
        <f t="shared" si="59"/>
        <v>0.16375754155055958</v>
      </c>
      <c r="J410" s="8">
        <f t="shared" si="60"/>
        <v>-1.999999999999999E-2</v>
      </c>
      <c r="K410" s="8">
        <f t="shared" si="61"/>
        <v>3.9999999999999959E-4</v>
      </c>
      <c r="L410" s="8">
        <f t="shared" si="62"/>
        <v>1.999999999999999E-2</v>
      </c>
      <c r="O410" s="8"/>
      <c r="P410" s="8"/>
    </row>
    <row r="411" spans="1:16" x14ac:dyDescent="0.25">
      <c r="A411" s="30">
        <v>43622.958333333336</v>
      </c>
      <c r="B411">
        <v>0.23</v>
      </c>
      <c r="C411">
        <v>0.21</v>
      </c>
      <c r="D411" s="8">
        <f t="shared" si="54"/>
        <v>5.2900000000000003E-2</v>
      </c>
      <c r="E411" s="8">
        <f t="shared" si="55"/>
        <v>-0.33286786786786837</v>
      </c>
      <c r="F411" s="8">
        <f t="shared" si="56"/>
        <v>-0.36466966966966974</v>
      </c>
      <c r="G411" s="8">
        <f t="shared" si="57"/>
        <v>0.12138681541902284</v>
      </c>
      <c r="H411" s="8">
        <f t="shared" si="58"/>
        <v>0.11080101745890068</v>
      </c>
      <c r="I411" s="8">
        <f t="shared" si="59"/>
        <v>0.13298396797698606</v>
      </c>
      <c r="J411" s="8">
        <f t="shared" si="60"/>
        <v>-2.0000000000000018E-2</v>
      </c>
      <c r="K411" s="8">
        <f t="shared" si="61"/>
        <v>4.0000000000000072E-4</v>
      </c>
      <c r="L411" s="8">
        <f t="shared" si="62"/>
        <v>2.0000000000000018E-2</v>
      </c>
      <c r="O411" s="8"/>
      <c r="P411" s="8"/>
    </row>
    <row r="412" spans="1:16" x14ac:dyDescent="0.25">
      <c r="A412" s="30">
        <v>43622.96875</v>
      </c>
      <c r="B412">
        <v>0.26</v>
      </c>
      <c r="C412">
        <v>0.25</v>
      </c>
      <c r="D412" s="8">
        <f t="shared" si="54"/>
        <v>6.7600000000000007E-2</v>
      </c>
      <c r="E412" s="8">
        <f t="shared" si="55"/>
        <v>-0.30286786786786835</v>
      </c>
      <c r="F412" s="8">
        <f t="shared" si="56"/>
        <v>-0.3246696696696697</v>
      </c>
      <c r="G412" s="8">
        <f t="shared" si="57"/>
        <v>9.8332010614217993E-2</v>
      </c>
      <c r="H412" s="8">
        <f t="shared" si="58"/>
        <v>9.1728945386828561E-2</v>
      </c>
      <c r="I412" s="8">
        <f t="shared" si="59"/>
        <v>0.10541039440341245</v>
      </c>
      <c r="J412" s="8">
        <f t="shared" si="60"/>
        <v>-1.0000000000000009E-2</v>
      </c>
      <c r="K412" s="8">
        <f t="shared" si="61"/>
        <v>1.0000000000000018E-4</v>
      </c>
      <c r="L412" s="8">
        <f t="shared" si="62"/>
        <v>1.0000000000000009E-2</v>
      </c>
      <c r="O412" s="8"/>
      <c r="P412" s="8"/>
    </row>
    <row r="413" spans="1:16" x14ac:dyDescent="0.25">
      <c r="A413" s="30">
        <v>43622.979166666664</v>
      </c>
      <c r="B413">
        <v>0.31</v>
      </c>
      <c r="C413">
        <v>0.28999999999999998</v>
      </c>
      <c r="D413" s="8">
        <f t="shared" si="54"/>
        <v>9.6100000000000005E-2</v>
      </c>
      <c r="E413" s="8">
        <f t="shared" si="55"/>
        <v>-0.25286786786786836</v>
      </c>
      <c r="F413" s="8">
        <f t="shared" si="56"/>
        <v>-0.28466966966966972</v>
      </c>
      <c r="G413" s="8">
        <f t="shared" si="57"/>
        <v>7.1983812416019782E-2</v>
      </c>
      <c r="H413" s="8">
        <f t="shared" si="58"/>
        <v>6.3942158600041724E-2</v>
      </c>
      <c r="I413" s="8">
        <f t="shared" si="59"/>
        <v>8.1036820829838874E-2</v>
      </c>
      <c r="J413" s="8">
        <f t="shared" si="60"/>
        <v>-2.0000000000000018E-2</v>
      </c>
      <c r="K413" s="8">
        <f t="shared" si="61"/>
        <v>4.0000000000000072E-4</v>
      </c>
      <c r="L413" s="8">
        <f t="shared" si="62"/>
        <v>2.0000000000000018E-2</v>
      </c>
      <c r="O413" s="8"/>
      <c r="P413" s="8"/>
    </row>
    <row r="414" spans="1:16" x14ac:dyDescent="0.25">
      <c r="A414" s="30">
        <v>43622.989583333336</v>
      </c>
      <c r="B414">
        <v>0.39</v>
      </c>
      <c r="C414">
        <v>0.33</v>
      </c>
      <c r="D414" s="8">
        <f t="shared" si="54"/>
        <v>0.15210000000000001</v>
      </c>
      <c r="E414" s="8">
        <f t="shared" si="55"/>
        <v>-0.17286786786786834</v>
      </c>
      <c r="F414" s="8">
        <f t="shared" si="56"/>
        <v>-0.24466966966966969</v>
      </c>
      <c r="G414" s="8">
        <f t="shared" si="57"/>
        <v>4.2295524127731451E-2</v>
      </c>
      <c r="H414" s="8">
        <f t="shared" si="58"/>
        <v>2.9883299741182787E-2</v>
      </c>
      <c r="I414" s="8">
        <f t="shared" si="59"/>
        <v>5.9863247256265281E-2</v>
      </c>
      <c r="J414" s="8">
        <f t="shared" si="60"/>
        <v>-0.06</v>
      </c>
      <c r="K414" s="8">
        <f t="shared" si="61"/>
        <v>3.5999999999999999E-3</v>
      </c>
      <c r="L414" s="8">
        <f t="shared" si="62"/>
        <v>0.06</v>
      </c>
      <c r="O414" s="8"/>
      <c r="P414" s="8"/>
    </row>
    <row r="415" spans="1:16" x14ac:dyDescent="0.25">
      <c r="A415" s="30">
        <v>43623</v>
      </c>
      <c r="B415">
        <v>0.39</v>
      </c>
      <c r="C415">
        <v>0.37</v>
      </c>
      <c r="D415" s="8">
        <f t="shared" si="54"/>
        <v>0.15210000000000001</v>
      </c>
      <c r="E415" s="8">
        <f t="shared" si="55"/>
        <v>-0.17286786786786834</v>
      </c>
      <c r="F415" s="8">
        <f t="shared" si="56"/>
        <v>-0.20466966966966971</v>
      </c>
      <c r="G415" s="8">
        <f t="shared" si="57"/>
        <v>3.5380809413016724E-2</v>
      </c>
      <c r="H415" s="8">
        <f t="shared" si="58"/>
        <v>2.9883299741182787E-2</v>
      </c>
      <c r="I415" s="8">
        <f t="shared" si="59"/>
        <v>4.1889673682691718E-2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 x14ac:dyDescent="0.25">
      <c r="A416" s="30">
        <v>43623.010416666664</v>
      </c>
      <c r="B416">
        <v>0.43</v>
      </c>
      <c r="C416">
        <v>0.4</v>
      </c>
      <c r="D416" s="8">
        <f t="shared" si="54"/>
        <v>0.18489999999999998</v>
      </c>
      <c r="E416" s="8">
        <f t="shared" si="55"/>
        <v>-0.13286786786786836</v>
      </c>
      <c r="F416" s="8">
        <f t="shared" si="56"/>
        <v>-0.17466966966966968</v>
      </c>
      <c r="G416" s="8">
        <f t="shared" si="57"/>
        <v>2.3207986590193887E-2</v>
      </c>
      <c r="H416" s="8">
        <f t="shared" si="58"/>
        <v>1.7653870311753327E-2</v>
      </c>
      <c r="I416" s="8">
        <f t="shared" si="59"/>
        <v>3.0509493502511524E-2</v>
      </c>
      <c r="J416" s="8">
        <f t="shared" si="60"/>
        <v>-2.9999999999999971E-2</v>
      </c>
      <c r="K416" s="8">
        <f t="shared" si="61"/>
        <v>8.9999999999999824E-4</v>
      </c>
      <c r="L416" s="8">
        <f t="shared" si="62"/>
        <v>2.9999999999999971E-2</v>
      </c>
      <c r="O416" s="8"/>
      <c r="P416" s="8"/>
    </row>
    <row r="417" spans="1:16" x14ac:dyDescent="0.25">
      <c r="A417" s="30">
        <v>43623.020833333336</v>
      </c>
      <c r="B417">
        <v>0.48</v>
      </c>
      <c r="C417">
        <v>0.43</v>
      </c>
      <c r="D417" s="8">
        <f t="shared" si="54"/>
        <v>0.23039999999999999</v>
      </c>
      <c r="E417" s="8">
        <f t="shared" si="55"/>
        <v>-8.2867867867868372E-2</v>
      </c>
      <c r="F417" s="8">
        <f t="shared" si="56"/>
        <v>-0.14466966966966971</v>
      </c>
      <c r="G417" s="8">
        <f t="shared" si="57"/>
        <v>1.1988467070674354E-2</v>
      </c>
      <c r="H417" s="8">
        <f t="shared" si="58"/>
        <v>6.8670835249664917E-3</v>
      </c>
      <c r="I417" s="8">
        <f t="shared" si="59"/>
        <v>2.0929313322331351E-2</v>
      </c>
      <c r="J417" s="8">
        <f t="shared" si="60"/>
        <v>-4.9999999999999989E-2</v>
      </c>
      <c r="K417" s="8">
        <f t="shared" si="61"/>
        <v>2.4999999999999988E-3</v>
      </c>
      <c r="L417" s="8">
        <f t="shared" si="62"/>
        <v>4.9999999999999989E-2</v>
      </c>
      <c r="O417" s="8"/>
      <c r="P417" s="8"/>
    </row>
    <row r="418" spans="1:16" x14ac:dyDescent="0.25">
      <c r="A418" s="30">
        <v>43623.03125</v>
      </c>
      <c r="B418">
        <v>0.51</v>
      </c>
      <c r="C418">
        <v>0.46</v>
      </c>
      <c r="D418" s="8">
        <f t="shared" si="54"/>
        <v>0.2601</v>
      </c>
      <c r="E418" s="8">
        <f t="shared" si="55"/>
        <v>-5.2867867867868346E-2</v>
      </c>
      <c r="F418" s="8">
        <f t="shared" si="56"/>
        <v>-0.11466966966966968</v>
      </c>
      <c r="G418" s="8">
        <f t="shared" si="57"/>
        <v>6.0623409445482073E-3</v>
      </c>
      <c r="H418" s="8">
        <f t="shared" si="58"/>
        <v>2.7950114528943861E-3</v>
      </c>
      <c r="I418" s="8">
        <f t="shared" si="59"/>
        <v>1.3149133142151163E-2</v>
      </c>
      <c r="J418" s="8">
        <f t="shared" si="60"/>
        <v>-4.9999999999999989E-2</v>
      </c>
      <c r="K418" s="8">
        <f t="shared" si="61"/>
        <v>2.4999999999999988E-3</v>
      </c>
      <c r="L418" s="8">
        <f t="shared" si="62"/>
        <v>4.9999999999999989E-2</v>
      </c>
      <c r="O418" s="8"/>
      <c r="P418" s="8"/>
    </row>
    <row r="419" spans="1:16" x14ac:dyDescent="0.25">
      <c r="A419" s="30">
        <v>43623.041666666664</v>
      </c>
      <c r="B419">
        <v>0.52</v>
      </c>
      <c r="C419">
        <v>0.49</v>
      </c>
      <c r="D419" s="8">
        <f t="shared" si="54"/>
        <v>0.27040000000000003</v>
      </c>
      <c r="E419" s="8">
        <f t="shared" si="55"/>
        <v>-4.2867867867868337E-2</v>
      </c>
      <c r="F419" s="8">
        <f t="shared" si="56"/>
        <v>-8.4669669669669712E-2</v>
      </c>
      <c r="G419" s="8">
        <f t="shared" si="57"/>
        <v>3.6296082118154605E-3</v>
      </c>
      <c r="H419" s="8">
        <f t="shared" si="58"/>
        <v>1.8376540955370186E-3</v>
      </c>
      <c r="I419" s="8">
        <f t="shared" si="59"/>
        <v>7.1689529619709874E-3</v>
      </c>
      <c r="J419" s="8">
        <f t="shared" si="60"/>
        <v>-3.0000000000000027E-2</v>
      </c>
      <c r="K419" s="8">
        <f t="shared" si="61"/>
        <v>9.000000000000016E-4</v>
      </c>
      <c r="L419" s="8">
        <f t="shared" si="62"/>
        <v>3.0000000000000027E-2</v>
      </c>
      <c r="O419" s="8"/>
      <c r="P419" s="8"/>
    </row>
    <row r="420" spans="1:16" x14ac:dyDescent="0.25">
      <c r="A420" s="30">
        <v>43623.052083333336</v>
      </c>
      <c r="B420">
        <v>0.55000000000000004</v>
      </c>
      <c r="C420">
        <v>0.51</v>
      </c>
      <c r="D420" s="8">
        <f t="shared" si="54"/>
        <v>0.30250000000000005</v>
      </c>
      <c r="E420" s="8">
        <f t="shared" si="55"/>
        <v>-1.286786786786831E-2</v>
      </c>
      <c r="F420" s="8">
        <f t="shared" si="56"/>
        <v>-6.4669669669669694E-2</v>
      </c>
      <c r="G420" s="8">
        <f t="shared" si="57"/>
        <v>8.3216076436800051E-4</v>
      </c>
      <c r="H420" s="8">
        <f t="shared" si="58"/>
        <v>1.6558202346491773E-4</v>
      </c>
      <c r="I420" s="8">
        <f t="shared" si="59"/>
        <v>4.1821661751841963E-3</v>
      </c>
      <c r="J420" s="8">
        <f t="shared" si="60"/>
        <v>-4.0000000000000036E-2</v>
      </c>
      <c r="K420" s="8">
        <f t="shared" si="61"/>
        <v>1.6000000000000029E-3</v>
      </c>
      <c r="L420" s="8">
        <f t="shared" si="62"/>
        <v>4.0000000000000036E-2</v>
      </c>
      <c r="O420" s="8"/>
      <c r="P420" s="8"/>
    </row>
    <row r="421" spans="1:16" x14ac:dyDescent="0.25">
      <c r="A421" s="30">
        <v>43623.0625</v>
      </c>
      <c r="B421">
        <v>0.6</v>
      </c>
      <c r="C421">
        <v>0.53</v>
      </c>
      <c r="D421" s="8">
        <f t="shared" si="54"/>
        <v>0.36</v>
      </c>
      <c r="E421" s="8">
        <f t="shared" si="55"/>
        <v>3.7132132132131623E-2</v>
      </c>
      <c r="F421" s="8">
        <f t="shared" si="56"/>
        <v>-4.4669669669669676E-2</v>
      </c>
      <c r="G421" s="8">
        <f t="shared" si="57"/>
        <v>-1.6586800764728468E-3</v>
      </c>
      <c r="H421" s="8">
        <f t="shared" si="58"/>
        <v>1.3787952366780818E-3</v>
      </c>
      <c r="I421" s="8">
        <f t="shared" si="59"/>
        <v>1.9953793883974069E-3</v>
      </c>
      <c r="J421" s="8">
        <f t="shared" si="60"/>
        <v>-6.9999999999999951E-2</v>
      </c>
      <c r="K421" s="8">
        <f t="shared" si="61"/>
        <v>4.8999999999999929E-3</v>
      </c>
      <c r="L421" s="8">
        <f t="shared" si="62"/>
        <v>6.9999999999999951E-2</v>
      </c>
      <c r="O421" s="8"/>
      <c r="P421" s="8"/>
    </row>
    <row r="422" spans="1:16" x14ac:dyDescent="0.25">
      <c r="A422" s="30">
        <v>43623.072916666664</v>
      </c>
      <c r="B422">
        <v>0.61</v>
      </c>
      <c r="C422">
        <v>0.55000000000000004</v>
      </c>
      <c r="D422" s="8">
        <f t="shared" si="54"/>
        <v>0.37209999999999999</v>
      </c>
      <c r="E422" s="8">
        <f t="shared" si="55"/>
        <v>4.7132132132131632E-2</v>
      </c>
      <c r="F422" s="8">
        <f t="shared" si="56"/>
        <v>-2.4669669669669658E-2</v>
      </c>
      <c r="G422" s="8">
        <f t="shared" si="57"/>
        <v>-1.1627341305269104E-3</v>
      </c>
      <c r="H422" s="8">
        <f t="shared" si="58"/>
        <v>2.2214378793207149E-3</v>
      </c>
      <c r="I422" s="8">
        <f t="shared" si="59"/>
        <v>6.085926016106191E-4</v>
      </c>
      <c r="J422" s="8">
        <f t="shared" si="60"/>
        <v>-5.9999999999999942E-2</v>
      </c>
      <c r="K422" s="8">
        <f t="shared" si="61"/>
        <v>3.599999999999993E-3</v>
      </c>
      <c r="L422" s="8">
        <f t="shared" si="62"/>
        <v>5.9999999999999942E-2</v>
      </c>
      <c r="O422" s="8"/>
      <c r="P422" s="8"/>
    </row>
    <row r="423" spans="1:16" x14ac:dyDescent="0.25">
      <c r="A423" s="30">
        <v>43623.083333333336</v>
      </c>
      <c r="B423">
        <v>0.63</v>
      </c>
      <c r="C423">
        <v>0.56999999999999995</v>
      </c>
      <c r="D423" s="8">
        <f t="shared" si="54"/>
        <v>0.39690000000000003</v>
      </c>
      <c r="E423" s="8">
        <f t="shared" si="55"/>
        <v>6.713213213213165E-2</v>
      </c>
      <c r="F423" s="8">
        <f t="shared" si="56"/>
        <v>-4.6696696696697515E-3</v>
      </c>
      <c r="G423" s="8">
        <f t="shared" si="57"/>
        <v>-3.1348488127767729E-4</v>
      </c>
      <c r="H423" s="8">
        <f t="shared" si="58"/>
        <v>4.5067231646059832E-3</v>
      </c>
      <c r="I423" s="8">
        <f t="shared" si="59"/>
        <v>2.1805814823833605E-5</v>
      </c>
      <c r="J423" s="8">
        <f t="shared" si="60"/>
        <v>-6.0000000000000053E-2</v>
      </c>
      <c r="K423" s="8">
        <f t="shared" si="61"/>
        <v>3.6000000000000064E-3</v>
      </c>
      <c r="L423" s="8">
        <f t="shared" si="62"/>
        <v>6.0000000000000053E-2</v>
      </c>
      <c r="O423" s="8"/>
      <c r="P423" s="8"/>
    </row>
    <row r="424" spans="1:16" x14ac:dyDescent="0.25">
      <c r="A424" s="30">
        <v>43623.09375</v>
      </c>
      <c r="B424">
        <v>0.66</v>
      </c>
      <c r="C424">
        <v>0.59</v>
      </c>
      <c r="D424" s="8">
        <f t="shared" si="54"/>
        <v>0.43560000000000004</v>
      </c>
      <c r="E424" s="8">
        <f t="shared" si="55"/>
        <v>9.7132132132131677E-2</v>
      </c>
      <c r="F424" s="8">
        <f t="shared" si="56"/>
        <v>1.5330330330330266E-2</v>
      </c>
      <c r="G424" s="8">
        <f t="shared" si="57"/>
        <v>1.4890676712748653E-3</v>
      </c>
      <c r="H424" s="8">
        <f t="shared" si="58"/>
        <v>9.4346510925338873E-3</v>
      </c>
      <c r="I424" s="8">
        <f t="shared" si="59"/>
        <v>2.3501902803704409E-4</v>
      </c>
      <c r="J424" s="8">
        <f t="shared" si="60"/>
        <v>-7.0000000000000062E-2</v>
      </c>
      <c r="K424" s="8">
        <f t="shared" si="61"/>
        <v>4.9000000000000085E-3</v>
      </c>
      <c r="L424" s="8">
        <f t="shared" si="62"/>
        <v>7.0000000000000062E-2</v>
      </c>
      <c r="O424" s="8"/>
      <c r="P424" s="8"/>
    </row>
    <row r="425" spans="1:16" x14ac:dyDescent="0.25">
      <c r="A425" s="30">
        <v>43623.104166666664</v>
      </c>
      <c r="B425">
        <v>0.67</v>
      </c>
      <c r="C425">
        <v>0.6</v>
      </c>
      <c r="D425" s="8">
        <f t="shared" si="54"/>
        <v>0.44890000000000008</v>
      </c>
      <c r="E425" s="8">
        <f t="shared" si="55"/>
        <v>0.10713213213213169</v>
      </c>
      <c r="F425" s="8">
        <f t="shared" si="56"/>
        <v>2.5330330330330275E-2</v>
      </c>
      <c r="G425" s="8">
        <f t="shared" si="57"/>
        <v>2.7136922958994861E-3</v>
      </c>
      <c r="H425" s="8">
        <f t="shared" si="58"/>
        <v>1.1477293735176522E-2</v>
      </c>
      <c r="I425" s="8">
        <f t="shared" si="59"/>
        <v>6.4162563464364986E-4</v>
      </c>
      <c r="J425" s="8">
        <f t="shared" si="60"/>
        <v>-7.0000000000000062E-2</v>
      </c>
      <c r="K425" s="8">
        <f t="shared" si="61"/>
        <v>4.9000000000000085E-3</v>
      </c>
      <c r="L425" s="8">
        <f t="shared" si="62"/>
        <v>7.0000000000000062E-2</v>
      </c>
      <c r="O425" s="8"/>
      <c r="P425" s="8"/>
    </row>
    <row r="426" spans="1:16" x14ac:dyDescent="0.25">
      <c r="A426" s="30">
        <v>43623.114583333336</v>
      </c>
      <c r="B426">
        <v>0.69</v>
      </c>
      <c r="C426">
        <v>0.61</v>
      </c>
      <c r="D426" s="8">
        <f t="shared" si="54"/>
        <v>0.47609999999999991</v>
      </c>
      <c r="E426" s="8">
        <f t="shared" si="55"/>
        <v>0.12713213213213159</v>
      </c>
      <c r="F426" s="8">
        <f t="shared" si="56"/>
        <v>3.5330330330330284E-2</v>
      </c>
      <c r="G426" s="8">
        <f t="shared" si="57"/>
        <v>4.4916202238274062E-3</v>
      </c>
      <c r="H426" s="8">
        <f t="shared" si="58"/>
        <v>1.6162579020461768E-2</v>
      </c>
      <c r="I426" s="8">
        <f t="shared" si="59"/>
        <v>1.248232241250256E-3</v>
      </c>
      <c r="J426" s="8">
        <f t="shared" si="60"/>
        <v>-7.999999999999996E-2</v>
      </c>
      <c r="K426" s="8">
        <f t="shared" si="61"/>
        <v>6.3999999999999934E-3</v>
      </c>
      <c r="L426" s="8">
        <f t="shared" si="62"/>
        <v>7.999999999999996E-2</v>
      </c>
      <c r="O426" s="8"/>
      <c r="P426" s="8"/>
    </row>
    <row r="427" spans="1:16" x14ac:dyDescent="0.25">
      <c r="A427" s="30">
        <v>43623.125</v>
      </c>
      <c r="B427">
        <v>0.71</v>
      </c>
      <c r="C427">
        <v>0.62</v>
      </c>
      <c r="D427" s="8">
        <f t="shared" si="54"/>
        <v>0.50409999999999999</v>
      </c>
      <c r="E427" s="8">
        <f t="shared" si="55"/>
        <v>0.14713213213213161</v>
      </c>
      <c r="F427" s="8">
        <f t="shared" si="56"/>
        <v>4.5330330330330293E-2</v>
      </c>
      <c r="G427" s="8">
        <f t="shared" si="57"/>
        <v>6.6695481517553296E-3</v>
      </c>
      <c r="H427" s="8">
        <f t="shared" si="58"/>
        <v>2.1647864305747035E-2</v>
      </c>
      <c r="I427" s="8">
        <f t="shared" si="59"/>
        <v>2.0548388478568626E-3</v>
      </c>
      <c r="J427" s="8">
        <f t="shared" si="60"/>
        <v>-8.9999999999999969E-2</v>
      </c>
      <c r="K427" s="8">
        <f t="shared" si="61"/>
        <v>8.0999999999999944E-3</v>
      </c>
      <c r="L427" s="8">
        <f t="shared" si="62"/>
        <v>8.9999999999999969E-2</v>
      </c>
      <c r="O427" s="8"/>
      <c r="P427" s="8"/>
    </row>
    <row r="428" spans="1:16" x14ac:dyDescent="0.25">
      <c r="A428" s="30">
        <v>43623.135416666664</v>
      </c>
      <c r="B428">
        <v>0.72</v>
      </c>
      <c r="C428">
        <v>0.64</v>
      </c>
      <c r="D428" s="8">
        <f t="shared" si="54"/>
        <v>0.51839999999999997</v>
      </c>
      <c r="E428" s="8">
        <f t="shared" si="55"/>
        <v>0.15713213213213162</v>
      </c>
      <c r="F428" s="8">
        <f t="shared" si="56"/>
        <v>6.5330330330330311E-2</v>
      </c>
      <c r="G428" s="8">
        <f t="shared" si="57"/>
        <v>1.0265494097701269E-2</v>
      </c>
      <c r="H428" s="8">
        <f t="shared" si="58"/>
        <v>2.469050694838967E-2</v>
      </c>
      <c r="I428" s="8">
        <f t="shared" si="59"/>
        <v>4.2680520610700766E-3</v>
      </c>
      <c r="J428" s="8">
        <f t="shared" si="60"/>
        <v>-7.999999999999996E-2</v>
      </c>
      <c r="K428" s="8">
        <f t="shared" si="61"/>
        <v>6.3999999999999934E-3</v>
      </c>
      <c r="L428" s="8">
        <f t="shared" si="62"/>
        <v>7.999999999999996E-2</v>
      </c>
      <c r="O428" s="8"/>
      <c r="P428" s="8"/>
    </row>
    <row r="429" spans="1:16" x14ac:dyDescent="0.25">
      <c r="A429" s="30">
        <v>43623.145833333336</v>
      </c>
      <c r="B429">
        <v>0.72</v>
      </c>
      <c r="C429">
        <v>0.65</v>
      </c>
      <c r="D429" s="8">
        <f t="shared" si="54"/>
        <v>0.51839999999999997</v>
      </c>
      <c r="E429" s="8">
        <f t="shared" si="55"/>
        <v>0.15713213213213162</v>
      </c>
      <c r="F429" s="8">
        <f t="shared" si="56"/>
        <v>7.533033033033032E-2</v>
      </c>
      <c r="G429" s="8">
        <f t="shared" si="57"/>
        <v>1.1836815419022586E-2</v>
      </c>
      <c r="H429" s="8">
        <f t="shared" si="58"/>
        <v>2.469050694838967E-2</v>
      </c>
      <c r="I429" s="8">
        <f t="shared" si="59"/>
        <v>5.6746586676766839E-3</v>
      </c>
      <c r="J429" s="8">
        <f t="shared" si="60"/>
        <v>-6.9999999999999951E-2</v>
      </c>
      <c r="K429" s="8">
        <f t="shared" si="61"/>
        <v>4.8999999999999929E-3</v>
      </c>
      <c r="L429" s="8">
        <f t="shared" si="62"/>
        <v>6.9999999999999951E-2</v>
      </c>
      <c r="O429" s="8"/>
      <c r="P429" s="8"/>
    </row>
    <row r="430" spans="1:16" x14ac:dyDescent="0.25">
      <c r="A430" s="30">
        <v>43623.15625</v>
      </c>
      <c r="B430">
        <v>0.75</v>
      </c>
      <c r="C430">
        <v>0.66</v>
      </c>
      <c r="D430" s="8">
        <f t="shared" si="54"/>
        <v>0.5625</v>
      </c>
      <c r="E430" s="8">
        <f t="shared" si="55"/>
        <v>0.18713213213213165</v>
      </c>
      <c r="F430" s="8">
        <f t="shared" si="56"/>
        <v>8.5330330330330328E-2</v>
      </c>
      <c r="G430" s="8">
        <f t="shared" si="57"/>
        <v>1.5968046650253816E-2</v>
      </c>
      <c r="H430" s="8">
        <f t="shared" si="58"/>
        <v>3.5018434876317575E-2</v>
      </c>
      <c r="I430" s="8">
        <f t="shared" si="59"/>
        <v>7.2812652742832917E-3</v>
      </c>
      <c r="J430" s="8">
        <f t="shared" si="60"/>
        <v>-8.9999999999999969E-2</v>
      </c>
      <c r="K430" s="8">
        <f t="shared" si="61"/>
        <v>8.0999999999999944E-3</v>
      </c>
      <c r="L430" s="8">
        <f t="shared" si="62"/>
        <v>8.9999999999999969E-2</v>
      </c>
      <c r="O430" s="8"/>
      <c r="P430" s="8"/>
    </row>
    <row r="431" spans="1:16" x14ac:dyDescent="0.25">
      <c r="A431" s="30">
        <v>43623.166666666664</v>
      </c>
      <c r="B431">
        <v>0.77</v>
      </c>
      <c r="C431">
        <v>0.67</v>
      </c>
      <c r="D431" s="8">
        <f t="shared" si="54"/>
        <v>0.59289999999999998</v>
      </c>
      <c r="E431" s="8">
        <f t="shared" si="55"/>
        <v>0.20713213213213166</v>
      </c>
      <c r="F431" s="8">
        <f t="shared" si="56"/>
        <v>9.5330330330330337E-2</v>
      </c>
      <c r="G431" s="8">
        <f t="shared" si="57"/>
        <v>1.9745974578181742E-2</v>
      </c>
      <c r="H431" s="8">
        <f t="shared" si="58"/>
        <v>4.2903720161602849E-2</v>
      </c>
      <c r="I431" s="8">
        <f t="shared" si="59"/>
        <v>9.0878718808899001E-3</v>
      </c>
      <c r="J431" s="8">
        <f t="shared" si="60"/>
        <v>-9.9999999999999978E-2</v>
      </c>
      <c r="K431" s="8">
        <f t="shared" si="61"/>
        <v>9.999999999999995E-3</v>
      </c>
      <c r="L431" s="8">
        <f t="shared" si="62"/>
        <v>9.9999999999999978E-2</v>
      </c>
      <c r="O431" s="8"/>
      <c r="P431" s="8"/>
    </row>
    <row r="432" spans="1:16" x14ac:dyDescent="0.25">
      <c r="A432" s="30">
        <v>43623.177083333336</v>
      </c>
      <c r="B432">
        <v>0.79</v>
      </c>
      <c r="C432">
        <v>0.69</v>
      </c>
      <c r="D432" s="8">
        <f t="shared" si="54"/>
        <v>0.6241000000000001</v>
      </c>
      <c r="E432" s="8">
        <f t="shared" si="55"/>
        <v>0.22713213213213168</v>
      </c>
      <c r="F432" s="8">
        <f t="shared" si="56"/>
        <v>0.11533033033033024</v>
      </c>
      <c r="G432" s="8">
        <f t="shared" si="57"/>
        <v>2.6195223827430964E-2</v>
      </c>
      <c r="H432" s="8">
        <f t="shared" si="58"/>
        <v>5.1589005446888124E-2</v>
      </c>
      <c r="I432" s="8">
        <f t="shared" si="59"/>
        <v>1.3301085094103092E-2</v>
      </c>
      <c r="J432" s="8">
        <f t="shared" si="60"/>
        <v>-0.10000000000000009</v>
      </c>
      <c r="K432" s="8">
        <f t="shared" si="61"/>
        <v>1.0000000000000018E-2</v>
      </c>
      <c r="L432" s="8">
        <f t="shared" si="62"/>
        <v>0.10000000000000009</v>
      </c>
      <c r="O432" s="8"/>
      <c r="P432" s="8"/>
    </row>
    <row r="433" spans="1:16" x14ac:dyDescent="0.25">
      <c r="A433" s="30">
        <v>43623.1875</v>
      </c>
      <c r="B433">
        <v>0.81</v>
      </c>
      <c r="C433">
        <v>0.7</v>
      </c>
      <c r="D433" s="8">
        <f t="shared" si="54"/>
        <v>0.65610000000000013</v>
      </c>
      <c r="E433" s="8">
        <f t="shared" si="55"/>
        <v>0.2471321321321317</v>
      </c>
      <c r="F433" s="8">
        <f t="shared" si="56"/>
        <v>0.12533033033033025</v>
      </c>
      <c r="G433" s="8">
        <f t="shared" si="57"/>
        <v>3.0973151755358891E-2</v>
      </c>
      <c r="H433" s="8">
        <f t="shared" si="58"/>
        <v>6.1074290732173402E-2</v>
      </c>
      <c r="I433" s="8">
        <f t="shared" si="59"/>
        <v>1.5707691700709698E-2</v>
      </c>
      <c r="J433" s="8">
        <f t="shared" si="60"/>
        <v>-0.1100000000000001</v>
      </c>
      <c r="K433" s="8">
        <f t="shared" si="61"/>
        <v>1.2100000000000022E-2</v>
      </c>
      <c r="L433" s="8">
        <f t="shared" si="62"/>
        <v>0.1100000000000001</v>
      </c>
      <c r="O433" s="8"/>
      <c r="P433" s="8"/>
    </row>
    <row r="434" spans="1:16" x14ac:dyDescent="0.25">
      <c r="A434" s="30">
        <v>43623.197916666664</v>
      </c>
      <c r="B434">
        <v>0.84</v>
      </c>
      <c r="C434">
        <v>0.72</v>
      </c>
      <c r="D434" s="8">
        <f t="shared" si="54"/>
        <v>0.70559999999999989</v>
      </c>
      <c r="E434" s="8">
        <f t="shared" si="55"/>
        <v>0.27713213213213161</v>
      </c>
      <c r="F434" s="8">
        <f t="shared" si="56"/>
        <v>0.14533033033033027</v>
      </c>
      <c r="G434" s="8">
        <f t="shared" si="57"/>
        <v>4.0275704307911421E-2</v>
      </c>
      <c r="H434" s="8">
        <f t="shared" si="58"/>
        <v>7.6802218660101257E-2</v>
      </c>
      <c r="I434" s="8">
        <f t="shared" si="59"/>
        <v>2.1120904913922916E-2</v>
      </c>
      <c r="J434" s="8">
        <f t="shared" si="60"/>
        <v>-0.12</v>
      </c>
      <c r="K434" s="8">
        <f t="shared" si="61"/>
        <v>1.44E-2</v>
      </c>
      <c r="L434" s="8">
        <f t="shared" si="62"/>
        <v>0.12</v>
      </c>
      <c r="O434" s="8"/>
      <c r="P434" s="8"/>
    </row>
    <row r="435" spans="1:16" x14ac:dyDescent="0.25">
      <c r="A435" s="30">
        <v>43623.208333333336</v>
      </c>
      <c r="B435">
        <v>0.84</v>
      </c>
      <c r="C435">
        <v>0.73</v>
      </c>
      <c r="D435" s="8">
        <f t="shared" si="54"/>
        <v>0.70559999999999989</v>
      </c>
      <c r="E435" s="8">
        <f t="shared" si="55"/>
        <v>0.27713213213213161</v>
      </c>
      <c r="F435" s="8">
        <f t="shared" si="56"/>
        <v>0.15533033033033028</v>
      </c>
      <c r="G435" s="8">
        <f t="shared" si="57"/>
        <v>4.3047025629232745E-2</v>
      </c>
      <c r="H435" s="8">
        <f t="shared" si="58"/>
        <v>7.6802218660101257E-2</v>
      </c>
      <c r="I435" s="8">
        <f t="shared" si="59"/>
        <v>2.4127511520529523E-2</v>
      </c>
      <c r="J435" s="8">
        <f t="shared" si="60"/>
        <v>-0.10999999999999999</v>
      </c>
      <c r="K435" s="8">
        <f t="shared" si="61"/>
        <v>1.2099999999999998E-2</v>
      </c>
      <c r="L435" s="8">
        <f t="shared" si="62"/>
        <v>0.10999999999999999</v>
      </c>
      <c r="O435" s="8"/>
      <c r="P435" s="8"/>
    </row>
    <row r="436" spans="1:16" x14ac:dyDescent="0.25">
      <c r="A436" s="30">
        <v>43623.21875</v>
      </c>
      <c r="B436">
        <v>0.85</v>
      </c>
      <c r="C436">
        <v>0.75</v>
      </c>
      <c r="D436" s="8">
        <f t="shared" si="54"/>
        <v>0.72249999999999992</v>
      </c>
      <c r="E436" s="8">
        <f t="shared" si="55"/>
        <v>0.28713213213213162</v>
      </c>
      <c r="F436" s="8">
        <f t="shared" si="56"/>
        <v>0.1753303303303303</v>
      </c>
      <c r="G436" s="8">
        <f t="shared" si="57"/>
        <v>5.0342971575178683E-2</v>
      </c>
      <c r="H436" s="8">
        <f t="shared" si="58"/>
        <v>8.2444861302743894E-2</v>
      </c>
      <c r="I436" s="8">
        <f t="shared" si="59"/>
        <v>3.0740724733742741E-2</v>
      </c>
      <c r="J436" s="8">
        <f t="shared" si="60"/>
        <v>-9.9999999999999978E-2</v>
      </c>
      <c r="K436" s="8">
        <f t="shared" si="61"/>
        <v>9.999999999999995E-3</v>
      </c>
      <c r="L436" s="8">
        <f t="shared" si="62"/>
        <v>9.9999999999999978E-2</v>
      </c>
      <c r="O436" s="8"/>
      <c r="P436" s="8"/>
    </row>
    <row r="437" spans="1:16" x14ac:dyDescent="0.25">
      <c r="A437" s="30">
        <v>43623.229166666664</v>
      </c>
      <c r="B437">
        <v>0.87</v>
      </c>
      <c r="C437">
        <v>0.77</v>
      </c>
      <c r="D437" s="8">
        <f t="shared" si="54"/>
        <v>0.75690000000000002</v>
      </c>
      <c r="E437" s="8">
        <f t="shared" si="55"/>
        <v>0.30713213213213164</v>
      </c>
      <c r="F437" s="8">
        <f t="shared" si="56"/>
        <v>0.19533033033033032</v>
      </c>
      <c r="G437" s="8">
        <f t="shared" si="57"/>
        <v>5.9992220824427928E-2</v>
      </c>
      <c r="H437" s="8">
        <f t="shared" si="58"/>
        <v>9.4330146588029171E-2</v>
      </c>
      <c r="I437" s="8">
        <f t="shared" si="59"/>
        <v>3.8153937946955957E-2</v>
      </c>
      <c r="J437" s="8">
        <f t="shared" si="60"/>
        <v>-9.9999999999999978E-2</v>
      </c>
      <c r="K437" s="8">
        <f t="shared" si="61"/>
        <v>9.999999999999995E-3</v>
      </c>
      <c r="L437" s="8">
        <f t="shared" si="62"/>
        <v>9.9999999999999978E-2</v>
      </c>
      <c r="O437" s="8"/>
      <c r="P437" s="8"/>
    </row>
    <row r="438" spans="1:16" x14ac:dyDescent="0.25">
      <c r="A438" s="30">
        <v>43623.239583333336</v>
      </c>
      <c r="B438">
        <v>0.91</v>
      </c>
      <c r="C438">
        <v>0.8</v>
      </c>
      <c r="D438" s="8">
        <f t="shared" si="54"/>
        <v>0.82810000000000006</v>
      </c>
      <c r="E438" s="8">
        <f t="shared" si="55"/>
        <v>0.34713213213213168</v>
      </c>
      <c r="F438" s="8">
        <f t="shared" si="56"/>
        <v>0.22533033033033034</v>
      </c>
      <c r="G438" s="8">
        <f t="shared" si="57"/>
        <v>7.8219398001605114E-2</v>
      </c>
      <c r="H438" s="8">
        <f t="shared" si="58"/>
        <v>0.12050071715859972</v>
      </c>
      <c r="I438" s="8">
        <f t="shared" si="59"/>
        <v>5.0773757766775791E-2</v>
      </c>
      <c r="J438" s="8">
        <f t="shared" si="60"/>
        <v>-0.10999999999999999</v>
      </c>
      <c r="K438" s="8">
        <f t="shared" si="61"/>
        <v>1.2099999999999998E-2</v>
      </c>
      <c r="L438" s="8">
        <f t="shared" si="62"/>
        <v>0.10999999999999999</v>
      </c>
      <c r="O438" s="8"/>
      <c r="P438" s="8"/>
    </row>
    <row r="439" spans="1:16" x14ac:dyDescent="0.25">
      <c r="A439" s="30">
        <v>43623.25</v>
      </c>
      <c r="B439">
        <v>0.91</v>
      </c>
      <c r="C439">
        <v>0.82</v>
      </c>
      <c r="D439" s="8">
        <f t="shared" si="54"/>
        <v>0.82810000000000006</v>
      </c>
      <c r="E439" s="8">
        <f t="shared" si="55"/>
        <v>0.34713213213213168</v>
      </c>
      <c r="F439" s="8">
        <f t="shared" si="56"/>
        <v>0.24533033033033025</v>
      </c>
      <c r="G439" s="8">
        <f t="shared" si="57"/>
        <v>8.5162040644247705E-2</v>
      </c>
      <c r="H439" s="8">
        <f t="shared" si="58"/>
        <v>0.12050071715859972</v>
      </c>
      <c r="I439" s="8">
        <f t="shared" si="59"/>
        <v>6.0186970979988957E-2</v>
      </c>
      <c r="J439" s="8">
        <f t="shared" si="60"/>
        <v>-9.000000000000008E-2</v>
      </c>
      <c r="K439" s="8">
        <f t="shared" si="61"/>
        <v>8.1000000000000152E-3</v>
      </c>
      <c r="L439" s="8">
        <f t="shared" si="62"/>
        <v>9.000000000000008E-2</v>
      </c>
      <c r="O439" s="8"/>
      <c r="P439" s="8"/>
    </row>
    <row r="440" spans="1:16" x14ac:dyDescent="0.25">
      <c r="A440" s="30">
        <v>43623.260416666664</v>
      </c>
      <c r="B440">
        <v>0.94</v>
      </c>
      <c r="C440">
        <v>0.85</v>
      </c>
      <c r="D440" s="8">
        <f t="shared" si="54"/>
        <v>0.88359999999999994</v>
      </c>
      <c r="E440" s="8">
        <f t="shared" si="55"/>
        <v>0.37713213213213159</v>
      </c>
      <c r="F440" s="8">
        <f t="shared" si="56"/>
        <v>0.27533033033033028</v>
      </c>
      <c r="G440" s="8">
        <f t="shared" si="57"/>
        <v>0.10383591451812156</v>
      </c>
      <c r="H440" s="8">
        <f t="shared" si="58"/>
        <v>0.14222864508652755</v>
      </c>
      <c r="I440" s="8">
        <f t="shared" si="59"/>
        <v>7.5806790799808788E-2</v>
      </c>
      <c r="J440" s="8">
        <f t="shared" si="60"/>
        <v>-8.9999999999999969E-2</v>
      </c>
      <c r="K440" s="8">
        <f t="shared" si="61"/>
        <v>8.0999999999999944E-3</v>
      </c>
      <c r="L440" s="8">
        <f t="shared" si="62"/>
        <v>8.9999999999999969E-2</v>
      </c>
      <c r="O440" s="8"/>
      <c r="P440" s="8"/>
    </row>
    <row r="441" spans="1:16" x14ac:dyDescent="0.25">
      <c r="A441" s="30">
        <v>43623.270833333336</v>
      </c>
      <c r="B441">
        <v>0.97</v>
      </c>
      <c r="C441">
        <v>0.88</v>
      </c>
      <c r="D441" s="8">
        <f t="shared" si="54"/>
        <v>0.94089999999999996</v>
      </c>
      <c r="E441" s="8">
        <f t="shared" si="55"/>
        <v>0.40713213213213162</v>
      </c>
      <c r="F441" s="8">
        <f t="shared" si="56"/>
        <v>0.3053303303303303</v>
      </c>
      <c r="G441" s="8">
        <f t="shared" si="57"/>
        <v>0.12430978839199543</v>
      </c>
      <c r="H441" s="8">
        <f t="shared" si="58"/>
        <v>0.16575657301445548</v>
      </c>
      <c r="I441" s="8">
        <f t="shared" si="59"/>
        <v>9.3226610619628614E-2</v>
      </c>
      <c r="J441" s="8">
        <f t="shared" si="60"/>
        <v>-8.9999999999999969E-2</v>
      </c>
      <c r="K441" s="8">
        <f t="shared" si="61"/>
        <v>8.0999999999999944E-3</v>
      </c>
      <c r="L441" s="8">
        <f t="shared" si="62"/>
        <v>8.9999999999999969E-2</v>
      </c>
      <c r="O441" s="8"/>
      <c r="P441" s="8"/>
    </row>
    <row r="442" spans="1:16" x14ac:dyDescent="0.25">
      <c r="A442" s="30">
        <v>43623.28125</v>
      </c>
      <c r="B442">
        <v>1.01</v>
      </c>
      <c r="C442">
        <v>0.91</v>
      </c>
      <c r="D442" s="8">
        <f t="shared" si="54"/>
        <v>1.0201</v>
      </c>
      <c r="E442" s="8">
        <f t="shared" si="55"/>
        <v>0.44713213213213165</v>
      </c>
      <c r="F442" s="8">
        <f t="shared" si="56"/>
        <v>0.33533033033033033</v>
      </c>
      <c r="G442" s="8">
        <f t="shared" si="57"/>
        <v>0.1499369655691726</v>
      </c>
      <c r="H442" s="8">
        <f t="shared" si="58"/>
        <v>0.19992714358502603</v>
      </c>
      <c r="I442" s="8">
        <f t="shared" si="59"/>
        <v>0.11244643043944845</v>
      </c>
      <c r="J442" s="8">
        <f t="shared" si="60"/>
        <v>-9.9999999999999978E-2</v>
      </c>
      <c r="K442" s="8">
        <f t="shared" si="61"/>
        <v>9.999999999999995E-3</v>
      </c>
      <c r="L442" s="8">
        <f t="shared" si="62"/>
        <v>9.9999999999999978E-2</v>
      </c>
      <c r="O442" s="8"/>
      <c r="P442" s="8"/>
    </row>
    <row r="443" spans="1:16" x14ac:dyDescent="0.25">
      <c r="A443" s="30">
        <v>43623.291666666664</v>
      </c>
      <c r="B443">
        <v>1.02</v>
      </c>
      <c r="C443">
        <v>0.95</v>
      </c>
      <c r="D443" s="8">
        <f t="shared" si="54"/>
        <v>1.0404</v>
      </c>
      <c r="E443" s="8">
        <f t="shared" si="55"/>
        <v>0.45713213213213166</v>
      </c>
      <c r="F443" s="8">
        <f t="shared" si="56"/>
        <v>0.37533033033033025</v>
      </c>
      <c r="G443" s="8">
        <f t="shared" si="57"/>
        <v>0.17157555415776116</v>
      </c>
      <c r="H443" s="8">
        <f t="shared" si="58"/>
        <v>0.20896978622766868</v>
      </c>
      <c r="I443" s="8">
        <f t="shared" si="59"/>
        <v>0.14087285686587483</v>
      </c>
      <c r="J443" s="8">
        <f t="shared" si="60"/>
        <v>-7.0000000000000062E-2</v>
      </c>
      <c r="K443" s="8">
        <f t="shared" si="61"/>
        <v>4.9000000000000085E-3</v>
      </c>
      <c r="L443" s="8">
        <f t="shared" si="62"/>
        <v>7.0000000000000062E-2</v>
      </c>
      <c r="O443" s="8"/>
      <c r="P443" s="8"/>
    </row>
    <row r="444" spans="1:16" x14ac:dyDescent="0.25">
      <c r="A444" s="30">
        <v>43623.302083333336</v>
      </c>
      <c r="B444">
        <v>1.05</v>
      </c>
      <c r="C444">
        <v>0.98</v>
      </c>
      <c r="D444" s="8">
        <f t="shared" si="54"/>
        <v>1.1025</v>
      </c>
      <c r="E444" s="8">
        <f t="shared" si="55"/>
        <v>0.48713213213213169</v>
      </c>
      <c r="F444" s="8">
        <f t="shared" si="56"/>
        <v>0.40533033033033028</v>
      </c>
      <c r="G444" s="8">
        <f t="shared" si="57"/>
        <v>0.19744942803163504</v>
      </c>
      <c r="H444" s="8">
        <f t="shared" si="58"/>
        <v>0.23729771415559661</v>
      </c>
      <c r="I444" s="8">
        <f t="shared" si="59"/>
        <v>0.16429267668569467</v>
      </c>
      <c r="J444" s="8">
        <f t="shared" si="60"/>
        <v>-7.0000000000000062E-2</v>
      </c>
      <c r="K444" s="8">
        <f t="shared" si="61"/>
        <v>4.9000000000000085E-3</v>
      </c>
      <c r="L444" s="8">
        <f t="shared" si="62"/>
        <v>7.0000000000000062E-2</v>
      </c>
      <c r="O444" s="8"/>
      <c r="P444" s="8"/>
    </row>
    <row r="445" spans="1:16" x14ac:dyDescent="0.25">
      <c r="A445" s="30">
        <v>43623.3125</v>
      </c>
      <c r="B445">
        <v>1.1000000000000001</v>
      </c>
      <c r="C445">
        <v>1.02</v>
      </c>
      <c r="D445" s="8">
        <f t="shared" si="54"/>
        <v>1.2100000000000002</v>
      </c>
      <c r="E445" s="8">
        <f t="shared" si="55"/>
        <v>0.53713213213213173</v>
      </c>
      <c r="F445" s="8">
        <f t="shared" si="56"/>
        <v>0.44533033033033032</v>
      </c>
      <c r="G445" s="8">
        <f t="shared" si="57"/>
        <v>0.23920122983343686</v>
      </c>
      <c r="H445" s="8">
        <f t="shared" si="58"/>
        <v>0.28851092736880984</v>
      </c>
      <c r="I445" s="8">
        <f t="shared" si="59"/>
        <v>0.19831910311212111</v>
      </c>
      <c r="J445" s="8">
        <f t="shared" si="60"/>
        <v>-8.0000000000000071E-2</v>
      </c>
      <c r="K445" s="8">
        <f t="shared" si="61"/>
        <v>6.4000000000000116E-3</v>
      </c>
      <c r="L445" s="8">
        <f t="shared" si="62"/>
        <v>8.0000000000000071E-2</v>
      </c>
      <c r="O445" s="8"/>
      <c r="P445" s="8"/>
    </row>
    <row r="446" spans="1:16" x14ac:dyDescent="0.25">
      <c r="A446" s="30">
        <v>43623.322916666664</v>
      </c>
      <c r="B446">
        <v>1.1100000000000001</v>
      </c>
      <c r="C446">
        <v>1.05</v>
      </c>
      <c r="D446" s="8">
        <f t="shared" si="54"/>
        <v>1.2321000000000002</v>
      </c>
      <c r="E446" s="8">
        <f t="shared" si="55"/>
        <v>0.54713213213213174</v>
      </c>
      <c r="F446" s="8">
        <f t="shared" si="56"/>
        <v>0.47533033033033034</v>
      </c>
      <c r="G446" s="8">
        <f t="shared" si="57"/>
        <v>0.26006849710070412</v>
      </c>
      <c r="H446" s="8">
        <f t="shared" si="58"/>
        <v>0.29935357001145246</v>
      </c>
      <c r="I446" s="8">
        <f t="shared" si="59"/>
        <v>0.22593892293194096</v>
      </c>
      <c r="J446" s="8">
        <f t="shared" si="60"/>
        <v>-6.0000000000000053E-2</v>
      </c>
      <c r="K446" s="8">
        <f t="shared" si="61"/>
        <v>3.6000000000000064E-3</v>
      </c>
      <c r="L446" s="8">
        <f t="shared" si="62"/>
        <v>6.0000000000000053E-2</v>
      </c>
      <c r="O446" s="8"/>
      <c r="P446" s="8"/>
    </row>
    <row r="447" spans="1:16" x14ac:dyDescent="0.25">
      <c r="A447" s="30">
        <v>43623.333333333336</v>
      </c>
      <c r="B447">
        <v>1.1399999999999999</v>
      </c>
      <c r="C447">
        <v>1.0900000000000001</v>
      </c>
      <c r="D447" s="8">
        <f t="shared" si="54"/>
        <v>1.2995999999999999</v>
      </c>
      <c r="E447" s="8">
        <f t="shared" si="55"/>
        <v>0.57713213213213155</v>
      </c>
      <c r="F447" s="8">
        <f t="shared" si="56"/>
        <v>0.51533033033033038</v>
      </c>
      <c r="G447" s="8">
        <f t="shared" si="57"/>
        <v>0.29741369229589926</v>
      </c>
      <c r="H447" s="8">
        <f t="shared" si="58"/>
        <v>0.33308149793938013</v>
      </c>
      <c r="I447" s="8">
        <f t="shared" si="59"/>
        <v>0.2655653493583674</v>
      </c>
      <c r="J447" s="8">
        <f t="shared" si="60"/>
        <v>-4.9999999999999822E-2</v>
      </c>
      <c r="K447" s="8">
        <f t="shared" si="61"/>
        <v>2.4999999999999823E-3</v>
      </c>
      <c r="L447" s="8">
        <f t="shared" si="62"/>
        <v>4.9999999999999822E-2</v>
      </c>
      <c r="O447" s="8"/>
      <c r="P447" s="8"/>
    </row>
    <row r="448" spans="1:16" x14ac:dyDescent="0.25">
      <c r="A448" s="30">
        <v>43623.34375</v>
      </c>
      <c r="B448">
        <v>1.2</v>
      </c>
      <c r="C448">
        <v>1.1200000000000001</v>
      </c>
      <c r="D448" s="8">
        <f t="shared" si="54"/>
        <v>1.44</v>
      </c>
      <c r="E448" s="8">
        <f t="shared" si="55"/>
        <v>0.6371321321321316</v>
      </c>
      <c r="F448" s="8">
        <f t="shared" si="56"/>
        <v>0.5453303303303304</v>
      </c>
      <c r="G448" s="8">
        <f t="shared" si="57"/>
        <v>0.34744747607968307</v>
      </c>
      <c r="H448" s="8">
        <f t="shared" si="58"/>
        <v>0.40593735379523599</v>
      </c>
      <c r="I448" s="8">
        <f t="shared" si="59"/>
        <v>0.2973851691781873</v>
      </c>
      <c r="J448" s="8">
        <f t="shared" si="60"/>
        <v>-7.9999999999999849E-2</v>
      </c>
      <c r="K448" s="8">
        <f t="shared" si="61"/>
        <v>6.399999999999976E-3</v>
      </c>
      <c r="L448" s="8">
        <f t="shared" si="62"/>
        <v>7.9999999999999849E-2</v>
      </c>
      <c r="O448" s="8"/>
      <c r="P448" s="8"/>
    </row>
    <row r="449" spans="1:16" x14ac:dyDescent="0.25">
      <c r="A449" s="30">
        <v>43623.354166666664</v>
      </c>
      <c r="B449">
        <v>1.22</v>
      </c>
      <c r="C449">
        <v>1.1599999999999999</v>
      </c>
      <c r="D449" s="8">
        <f t="shared" si="54"/>
        <v>1.4883999999999999</v>
      </c>
      <c r="E449" s="8">
        <f t="shared" si="55"/>
        <v>0.65713213213213162</v>
      </c>
      <c r="F449" s="8">
        <f t="shared" si="56"/>
        <v>0.58533033033033022</v>
      </c>
      <c r="G449" s="8">
        <f t="shared" si="57"/>
        <v>0.38463936797157483</v>
      </c>
      <c r="H449" s="8">
        <f t="shared" si="58"/>
        <v>0.43182263908052126</v>
      </c>
      <c r="I449" s="8">
        <f t="shared" si="59"/>
        <v>0.34261159560461352</v>
      </c>
      <c r="J449" s="8">
        <f t="shared" si="60"/>
        <v>-6.0000000000000053E-2</v>
      </c>
      <c r="K449" s="8">
        <f t="shared" si="61"/>
        <v>3.6000000000000064E-3</v>
      </c>
      <c r="L449" s="8">
        <f t="shared" si="62"/>
        <v>6.0000000000000053E-2</v>
      </c>
      <c r="O449" s="8"/>
      <c r="P449" s="8"/>
    </row>
    <row r="450" spans="1:16" x14ac:dyDescent="0.25">
      <c r="A450" s="30">
        <v>43623.364583333336</v>
      </c>
      <c r="B450">
        <v>1.27</v>
      </c>
      <c r="C450">
        <v>1.19</v>
      </c>
      <c r="D450" s="8">
        <f t="shared" si="54"/>
        <v>1.6129</v>
      </c>
      <c r="E450" s="8">
        <f t="shared" si="55"/>
        <v>0.70713213213213166</v>
      </c>
      <c r="F450" s="8">
        <f t="shared" si="56"/>
        <v>0.61533033033033024</v>
      </c>
      <c r="G450" s="8">
        <f t="shared" si="57"/>
        <v>0.43511984845205531</v>
      </c>
      <c r="H450" s="8">
        <f t="shared" si="58"/>
        <v>0.50003585229373448</v>
      </c>
      <c r="I450" s="8">
        <f t="shared" si="59"/>
        <v>0.37863141542443335</v>
      </c>
      <c r="J450" s="8">
        <f t="shared" si="60"/>
        <v>-8.0000000000000071E-2</v>
      </c>
      <c r="K450" s="8">
        <f t="shared" si="61"/>
        <v>6.4000000000000116E-3</v>
      </c>
      <c r="L450" s="8">
        <f t="shared" si="62"/>
        <v>8.0000000000000071E-2</v>
      </c>
      <c r="O450" s="8"/>
      <c r="P450" s="8"/>
    </row>
    <row r="451" spans="1:16" x14ac:dyDescent="0.25">
      <c r="A451" s="30">
        <v>43623.375</v>
      </c>
      <c r="B451">
        <v>1.28</v>
      </c>
      <c r="C451">
        <v>1.23</v>
      </c>
      <c r="D451" s="8">
        <f t="shared" si="54"/>
        <v>1.6384000000000001</v>
      </c>
      <c r="E451" s="8">
        <f t="shared" si="55"/>
        <v>0.71713213213213167</v>
      </c>
      <c r="F451" s="8">
        <f t="shared" si="56"/>
        <v>0.65533033033033028</v>
      </c>
      <c r="G451" s="8">
        <f t="shared" si="57"/>
        <v>0.46995843704064388</v>
      </c>
      <c r="H451" s="8">
        <f t="shared" si="58"/>
        <v>0.51427849493637712</v>
      </c>
      <c r="I451" s="8">
        <f t="shared" si="59"/>
        <v>0.42945784185085978</v>
      </c>
      <c r="J451" s="8">
        <f t="shared" si="60"/>
        <v>-5.0000000000000044E-2</v>
      </c>
      <c r="K451" s="8">
        <f t="shared" si="61"/>
        <v>2.5000000000000044E-3</v>
      </c>
      <c r="L451" s="8">
        <f t="shared" si="62"/>
        <v>5.0000000000000044E-2</v>
      </c>
      <c r="O451" s="8"/>
      <c r="P451" s="8"/>
    </row>
    <row r="452" spans="1:16" x14ac:dyDescent="0.25">
      <c r="A452" s="30">
        <v>43623.385416666664</v>
      </c>
      <c r="B452">
        <v>1.29</v>
      </c>
      <c r="C452">
        <v>1.26</v>
      </c>
      <c r="D452" s="8">
        <f t="shared" ref="D452:D515" si="63">B452^2</f>
        <v>1.6641000000000001</v>
      </c>
      <c r="E452" s="8">
        <f t="shared" ref="E452:E515" si="64">B452 - $B$1</f>
        <v>0.72713213213213168</v>
      </c>
      <c r="F452" s="8">
        <f t="shared" ref="F452:F515" si="65">C452 - $C$1</f>
        <v>0.68533033033033031</v>
      </c>
      <c r="G452" s="8">
        <f t="shared" ref="G452:G515" si="66">E452*F452</f>
        <v>0.49832570430791118</v>
      </c>
      <c r="H452" s="8">
        <f t="shared" ref="H452:H515" si="67">(B452-$B$1)^2</f>
        <v>0.52872113757901984</v>
      </c>
      <c r="I452" s="8">
        <f t="shared" ref="I452:I515" si="68">(C452-$C$1)^2</f>
        <v>0.46967766167067965</v>
      </c>
      <c r="J452" s="8">
        <f t="shared" ref="J452:J515" si="69">C452-B452</f>
        <v>-3.0000000000000027E-2</v>
      </c>
      <c r="K452" s="8">
        <f t="shared" ref="K452:K515" si="70">(C452-B452)^2</f>
        <v>9.000000000000016E-4</v>
      </c>
      <c r="L452" s="8">
        <f t="shared" ref="L452:L515" si="71">ABS(B452-C452)</f>
        <v>3.0000000000000027E-2</v>
      </c>
      <c r="O452" s="8"/>
      <c r="P452" s="8"/>
    </row>
    <row r="453" spans="1:16" x14ac:dyDescent="0.25">
      <c r="A453" s="30">
        <v>43623.395833333336</v>
      </c>
      <c r="B453">
        <v>1.31</v>
      </c>
      <c r="C453">
        <v>1.28</v>
      </c>
      <c r="D453" s="8">
        <f t="shared" si="63"/>
        <v>1.7161000000000002</v>
      </c>
      <c r="E453" s="8">
        <f t="shared" si="64"/>
        <v>0.7471321321321317</v>
      </c>
      <c r="F453" s="8">
        <f t="shared" si="65"/>
        <v>0.70533033033033032</v>
      </c>
      <c r="G453" s="8">
        <f t="shared" si="66"/>
        <v>0.52697495355716051</v>
      </c>
      <c r="H453" s="8">
        <f t="shared" si="67"/>
        <v>0.55820642286430511</v>
      </c>
      <c r="I453" s="8">
        <f t="shared" si="68"/>
        <v>0.49749087488389288</v>
      </c>
      <c r="J453" s="8">
        <f t="shared" si="69"/>
        <v>-3.0000000000000027E-2</v>
      </c>
      <c r="K453" s="8">
        <f t="shared" si="70"/>
        <v>9.000000000000016E-4</v>
      </c>
      <c r="L453" s="8">
        <f t="shared" si="71"/>
        <v>3.0000000000000027E-2</v>
      </c>
      <c r="O453" s="8"/>
      <c r="P453" s="8"/>
    </row>
    <row r="454" spans="1:16" x14ac:dyDescent="0.25">
      <c r="A454" s="30">
        <v>43623.40625</v>
      </c>
      <c r="B454">
        <v>1.34</v>
      </c>
      <c r="C454">
        <v>1.31</v>
      </c>
      <c r="D454" s="8">
        <f t="shared" si="63"/>
        <v>1.7956000000000003</v>
      </c>
      <c r="E454" s="8">
        <f t="shared" si="64"/>
        <v>0.77713213213213173</v>
      </c>
      <c r="F454" s="8">
        <f t="shared" si="65"/>
        <v>0.73533033033033035</v>
      </c>
      <c r="G454" s="8">
        <f t="shared" si="66"/>
        <v>0.57144882743103431</v>
      </c>
      <c r="H454" s="8">
        <f t="shared" si="67"/>
        <v>0.60393435079223301</v>
      </c>
      <c r="I454" s="8">
        <f t="shared" si="68"/>
        <v>0.5407106947037128</v>
      </c>
      <c r="J454" s="8">
        <f t="shared" si="69"/>
        <v>-3.0000000000000027E-2</v>
      </c>
      <c r="K454" s="8">
        <f t="shared" si="70"/>
        <v>9.000000000000016E-4</v>
      </c>
      <c r="L454" s="8">
        <f t="shared" si="71"/>
        <v>3.0000000000000027E-2</v>
      </c>
      <c r="O454" s="8"/>
      <c r="P454" s="8"/>
    </row>
    <row r="455" spans="1:16" x14ac:dyDescent="0.25">
      <c r="A455" s="30">
        <v>43623.416666666664</v>
      </c>
      <c r="B455">
        <v>1.36</v>
      </c>
      <c r="C455">
        <v>1.33</v>
      </c>
      <c r="D455" s="8">
        <f t="shared" si="63"/>
        <v>1.8496000000000004</v>
      </c>
      <c r="E455" s="8">
        <f t="shared" si="64"/>
        <v>0.79713213213213174</v>
      </c>
      <c r="F455" s="8">
        <f t="shared" si="65"/>
        <v>0.75533033033033037</v>
      </c>
      <c r="G455" s="8">
        <f t="shared" si="66"/>
        <v>0.60209807668028359</v>
      </c>
      <c r="H455" s="8">
        <f t="shared" si="67"/>
        <v>0.63541963607751839</v>
      </c>
      <c r="I455" s="8">
        <f t="shared" si="68"/>
        <v>0.57052390791692598</v>
      </c>
      <c r="J455" s="8">
        <f t="shared" si="69"/>
        <v>-3.0000000000000027E-2</v>
      </c>
      <c r="K455" s="8">
        <f t="shared" si="70"/>
        <v>9.000000000000016E-4</v>
      </c>
      <c r="L455" s="8">
        <f t="shared" si="71"/>
        <v>3.0000000000000027E-2</v>
      </c>
      <c r="O455" s="8"/>
      <c r="P455" s="8"/>
    </row>
    <row r="456" spans="1:16" x14ac:dyDescent="0.25">
      <c r="A456" s="30">
        <v>43623.427083333336</v>
      </c>
      <c r="B456">
        <v>1.37</v>
      </c>
      <c r="C456">
        <v>1.35</v>
      </c>
      <c r="D456" s="8">
        <f t="shared" si="63"/>
        <v>1.8769000000000002</v>
      </c>
      <c r="E456" s="8">
        <f t="shared" si="64"/>
        <v>0.80713213213213175</v>
      </c>
      <c r="F456" s="8">
        <f t="shared" si="65"/>
        <v>0.77533033033033039</v>
      </c>
      <c r="G456" s="8">
        <f t="shared" si="66"/>
        <v>0.62579402262622963</v>
      </c>
      <c r="H456" s="8">
        <f t="shared" si="67"/>
        <v>0.65146227872016094</v>
      </c>
      <c r="I456" s="8">
        <f t="shared" si="68"/>
        <v>0.60113712113013928</v>
      </c>
      <c r="J456" s="8">
        <f t="shared" si="69"/>
        <v>-2.0000000000000018E-2</v>
      </c>
      <c r="K456" s="8">
        <f t="shared" si="70"/>
        <v>4.0000000000000072E-4</v>
      </c>
      <c r="L456" s="8">
        <f t="shared" si="71"/>
        <v>2.0000000000000018E-2</v>
      </c>
      <c r="O456" s="8"/>
      <c r="P456" s="8"/>
    </row>
    <row r="457" spans="1:16" x14ac:dyDescent="0.25">
      <c r="A457" s="30">
        <v>43623.4375</v>
      </c>
      <c r="B457">
        <v>1.4</v>
      </c>
      <c r="C457">
        <v>1.36</v>
      </c>
      <c r="D457" s="8">
        <f t="shared" si="63"/>
        <v>1.9599999999999997</v>
      </c>
      <c r="E457" s="8">
        <f t="shared" si="64"/>
        <v>0.83713213213213156</v>
      </c>
      <c r="F457" s="8">
        <f t="shared" si="65"/>
        <v>0.7853303303303304</v>
      </c>
      <c r="G457" s="8">
        <f t="shared" si="66"/>
        <v>0.65742525385746065</v>
      </c>
      <c r="H457" s="8">
        <f t="shared" si="67"/>
        <v>0.70079020664808855</v>
      </c>
      <c r="I457" s="8">
        <f t="shared" si="68"/>
        <v>0.61674372773674591</v>
      </c>
      <c r="J457" s="8">
        <f t="shared" si="69"/>
        <v>-3.9999999999999813E-2</v>
      </c>
      <c r="K457" s="8">
        <f t="shared" si="70"/>
        <v>1.5999999999999851E-3</v>
      </c>
      <c r="L457" s="8">
        <f t="shared" si="71"/>
        <v>3.9999999999999813E-2</v>
      </c>
      <c r="O457" s="8"/>
      <c r="P457" s="8"/>
    </row>
    <row r="458" spans="1:16" x14ac:dyDescent="0.25">
      <c r="A458" s="30">
        <v>43623.447916666664</v>
      </c>
      <c r="B458">
        <v>1.39</v>
      </c>
      <c r="C458">
        <v>1.37</v>
      </c>
      <c r="D458" s="8">
        <f t="shared" si="63"/>
        <v>1.9320999999999997</v>
      </c>
      <c r="E458" s="8">
        <f t="shared" si="64"/>
        <v>0.82713213213213155</v>
      </c>
      <c r="F458" s="8">
        <f t="shared" si="65"/>
        <v>0.7953303303303304</v>
      </c>
      <c r="G458" s="8">
        <f t="shared" si="66"/>
        <v>0.65784327187547864</v>
      </c>
      <c r="H458" s="8">
        <f t="shared" si="67"/>
        <v>0.68414756400544596</v>
      </c>
      <c r="I458" s="8">
        <f t="shared" si="68"/>
        <v>0.6325503343433525</v>
      </c>
      <c r="J458" s="8">
        <f t="shared" si="69"/>
        <v>-1.9999999999999796E-2</v>
      </c>
      <c r="K458" s="8">
        <f t="shared" si="70"/>
        <v>3.9999999999999183E-4</v>
      </c>
      <c r="L458" s="8">
        <f t="shared" si="71"/>
        <v>1.9999999999999796E-2</v>
      </c>
      <c r="O458" s="8"/>
      <c r="P458" s="8"/>
    </row>
    <row r="459" spans="1:16" x14ac:dyDescent="0.25">
      <c r="A459" s="30">
        <v>43623.458333333336</v>
      </c>
      <c r="B459">
        <v>1.38</v>
      </c>
      <c r="C459">
        <v>1.37</v>
      </c>
      <c r="D459" s="8">
        <f t="shared" si="63"/>
        <v>1.9043999999999996</v>
      </c>
      <c r="E459" s="8">
        <f t="shared" si="64"/>
        <v>0.81713213213213154</v>
      </c>
      <c r="F459" s="8">
        <f t="shared" si="65"/>
        <v>0.7953303303303304</v>
      </c>
      <c r="G459" s="8">
        <f t="shared" si="66"/>
        <v>0.6498899685721754</v>
      </c>
      <c r="H459" s="8">
        <f t="shared" si="67"/>
        <v>0.66770492136280324</v>
      </c>
      <c r="I459" s="8">
        <f t="shared" si="68"/>
        <v>0.6325503343433525</v>
      </c>
      <c r="J459" s="8">
        <f t="shared" si="69"/>
        <v>-9.9999999999997868E-3</v>
      </c>
      <c r="K459" s="8">
        <f t="shared" si="70"/>
        <v>9.9999999999995736E-5</v>
      </c>
      <c r="L459" s="8">
        <f t="shared" si="71"/>
        <v>9.9999999999997868E-3</v>
      </c>
      <c r="O459" s="8"/>
      <c r="P459" s="8"/>
    </row>
    <row r="460" spans="1:16" x14ac:dyDescent="0.25">
      <c r="A460" s="30">
        <v>43623.46875</v>
      </c>
      <c r="B460">
        <v>1.38</v>
      </c>
      <c r="C460">
        <v>1.36</v>
      </c>
      <c r="D460" s="8">
        <f t="shared" si="63"/>
        <v>1.9043999999999996</v>
      </c>
      <c r="E460" s="8">
        <f t="shared" si="64"/>
        <v>0.81713213213213154</v>
      </c>
      <c r="F460" s="8">
        <f t="shared" si="65"/>
        <v>0.7853303303303304</v>
      </c>
      <c r="G460" s="8">
        <f t="shared" si="66"/>
        <v>0.64171864725085404</v>
      </c>
      <c r="H460" s="8">
        <f t="shared" si="67"/>
        <v>0.66770492136280324</v>
      </c>
      <c r="I460" s="8">
        <f t="shared" si="68"/>
        <v>0.61674372773674591</v>
      </c>
      <c r="J460" s="8">
        <f t="shared" si="69"/>
        <v>-1.9999999999999796E-2</v>
      </c>
      <c r="K460" s="8">
        <f t="shared" si="70"/>
        <v>3.9999999999999183E-4</v>
      </c>
      <c r="L460" s="8">
        <f t="shared" si="71"/>
        <v>1.9999999999999796E-2</v>
      </c>
      <c r="O460" s="8"/>
      <c r="P460" s="8"/>
    </row>
    <row r="461" spans="1:16" x14ac:dyDescent="0.25">
      <c r="A461" s="30">
        <v>43623.479166666664</v>
      </c>
      <c r="B461">
        <v>1.37</v>
      </c>
      <c r="C461">
        <v>1.35</v>
      </c>
      <c r="D461" s="8">
        <f t="shared" si="63"/>
        <v>1.8769000000000002</v>
      </c>
      <c r="E461" s="8">
        <f t="shared" si="64"/>
        <v>0.80713213213213175</v>
      </c>
      <c r="F461" s="8">
        <f t="shared" si="65"/>
        <v>0.77533033033033039</v>
      </c>
      <c r="G461" s="8">
        <f t="shared" si="66"/>
        <v>0.62579402262622963</v>
      </c>
      <c r="H461" s="8">
        <f t="shared" si="67"/>
        <v>0.65146227872016094</v>
      </c>
      <c r="I461" s="8">
        <f t="shared" si="68"/>
        <v>0.60113712113013928</v>
      </c>
      <c r="J461" s="8">
        <f t="shared" si="69"/>
        <v>-2.0000000000000018E-2</v>
      </c>
      <c r="K461" s="8">
        <f t="shared" si="70"/>
        <v>4.0000000000000072E-4</v>
      </c>
      <c r="L461" s="8">
        <f t="shared" si="71"/>
        <v>2.0000000000000018E-2</v>
      </c>
      <c r="O461" s="8"/>
      <c r="P461" s="8"/>
    </row>
    <row r="462" spans="1:16" x14ac:dyDescent="0.25">
      <c r="A462" s="30">
        <v>43623.489583333336</v>
      </c>
      <c r="B462">
        <v>1.36</v>
      </c>
      <c r="C462">
        <v>1.34</v>
      </c>
      <c r="D462" s="8">
        <f t="shared" si="63"/>
        <v>1.8496000000000004</v>
      </c>
      <c r="E462" s="8">
        <f t="shared" si="64"/>
        <v>0.79713213213213174</v>
      </c>
      <c r="F462" s="8">
        <f t="shared" si="65"/>
        <v>0.76533033033033038</v>
      </c>
      <c r="G462" s="8">
        <f t="shared" si="66"/>
        <v>0.61006939800160498</v>
      </c>
      <c r="H462" s="8">
        <f t="shared" si="67"/>
        <v>0.63541963607751839</v>
      </c>
      <c r="I462" s="8">
        <f t="shared" si="68"/>
        <v>0.58573051452353264</v>
      </c>
      <c r="J462" s="8">
        <f t="shared" si="69"/>
        <v>-2.0000000000000018E-2</v>
      </c>
      <c r="K462" s="8">
        <f t="shared" si="70"/>
        <v>4.0000000000000072E-4</v>
      </c>
      <c r="L462" s="8">
        <f t="shared" si="71"/>
        <v>2.0000000000000018E-2</v>
      </c>
      <c r="O462" s="8"/>
      <c r="P462" s="8"/>
    </row>
    <row r="463" spans="1:16" x14ac:dyDescent="0.25">
      <c r="A463" s="30">
        <v>43623.5</v>
      </c>
      <c r="B463">
        <v>1.36</v>
      </c>
      <c r="C463">
        <v>1.32</v>
      </c>
      <c r="D463" s="8">
        <f t="shared" si="63"/>
        <v>1.8496000000000004</v>
      </c>
      <c r="E463" s="8">
        <f t="shared" si="64"/>
        <v>0.79713213213213174</v>
      </c>
      <c r="F463" s="8">
        <f t="shared" si="65"/>
        <v>0.74533033033033036</v>
      </c>
      <c r="G463" s="8">
        <f t="shared" si="66"/>
        <v>0.59412675535896231</v>
      </c>
      <c r="H463" s="8">
        <f t="shared" si="67"/>
        <v>0.63541963607751839</v>
      </c>
      <c r="I463" s="8">
        <f t="shared" si="68"/>
        <v>0.5555173013103194</v>
      </c>
      <c r="J463" s="8">
        <f t="shared" si="69"/>
        <v>-4.0000000000000036E-2</v>
      </c>
      <c r="K463" s="8">
        <f t="shared" si="70"/>
        <v>1.6000000000000029E-3</v>
      </c>
      <c r="L463" s="8">
        <f t="shared" si="71"/>
        <v>4.0000000000000036E-2</v>
      </c>
      <c r="O463" s="8"/>
      <c r="P463" s="8"/>
    </row>
    <row r="464" spans="1:16" x14ac:dyDescent="0.25">
      <c r="A464" s="30">
        <v>43623.510416666664</v>
      </c>
      <c r="B464">
        <v>1.36</v>
      </c>
      <c r="C464">
        <v>1.29</v>
      </c>
      <c r="D464" s="8">
        <f t="shared" si="63"/>
        <v>1.8496000000000004</v>
      </c>
      <c r="E464" s="8">
        <f t="shared" si="64"/>
        <v>0.79713213213213174</v>
      </c>
      <c r="F464" s="8">
        <f t="shared" si="65"/>
        <v>0.71533033033033033</v>
      </c>
      <c r="G464" s="8">
        <f t="shared" si="66"/>
        <v>0.57021279139499836</v>
      </c>
      <c r="H464" s="8">
        <f t="shared" si="67"/>
        <v>0.63541963607751839</v>
      </c>
      <c r="I464" s="8">
        <f t="shared" si="68"/>
        <v>0.51169748149049954</v>
      </c>
      <c r="J464" s="8">
        <f t="shared" si="69"/>
        <v>-7.0000000000000062E-2</v>
      </c>
      <c r="K464" s="8">
        <f t="shared" si="70"/>
        <v>4.9000000000000085E-3</v>
      </c>
      <c r="L464" s="8">
        <f t="shared" si="71"/>
        <v>7.0000000000000062E-2</v>
      </c>
      <c r="O464" s="8"/>
      <c r="P464" s="8"/>
    </row>
    <row r="465" spans="1:16" x14ac:dyDescent="0.25">
      <c r="A465" s="30">
        <v>43623.520833333336</v>
      </c>
      <c r="B465">
        <v>1.32</v>
      </c>
      <c r="C465">
        <v>1.26</v>
      </c>
      <c r="D465" s="8">
        <f t="shared" si="63"/>
        <v>1.7424000000000002</v>
      </c>
      <c r="E465" s="8">
        <f t="shared" si="64"/>
        <v>0.75713213213213171</v>
      </c>
      <c r="F465" s="8">
        <f t="shared" si="65"/>
        <v>0.68533033033033031</v>
      </c>
      <c r="G465" s="8">
        <f t="shared" si="66"/>
        <v>0.51888561421782109</v>
      </c>
      <c r="H465" s="8">
        <f t="shared" si="67"/>
        <v>0.57324906550694776</v>
      </c>
      <c r="I465" s="8">
        <f t="shared" si="68"/>
        <v>0.46967766167067965</v>
      </c>
      <c r="J465" s="8">
        <f t="shared" si="69"/>
        <v>-6.0000000000000053E-2</v>
      </c>
      <c r="K465" s="8">
        <f t="shared" si="70"/>
        <v>3.6000000000000064E-3</v>
      </c>
      <c r="L465" s="8">
        <f t="shared" si="71"/>
        <v>6.0000000000000053E-2</v>
      </c>
      <c r="O465" s="8"/>
      <c r="P465" s="8"/>
    </row>
    <row r="466" spans="1:16" x14ac:dyDescent="0.25">
      <c r="A466" s="30">
        <v>43623.53125</v>
      </c>
      <c r="B466">
        <v>1.27</v>
      </c>
      <c r="C466">
        <v>1.22</v>
      </c>
      <c r="D466" s="8">
        <f t="shared" si="63"/>
        <v>1.6129</v>
      </c>
      <c r="E466" s="8">
        <f t="shared" si="64"/>
        <v>0.70713213213213166</v>
      </c>
      <c r="F466" s="8">
        <f t="shared" si="65"/>
        <v>0.64533033033033027</v>
      </c>
      <c r="G466" s="8">
        <f t="shared" si="66"/>
        <v>0.45633381241601928</v>
      </c>
      <c r="H466" s="8">
        <f t="shared" si="67"/>
        <v>0.50003585229373448</v>
      </c>
      <c r="I466" s="8">
        <f t="shared" si="68"/>
        <v>0.4164512352442532</v>
      </c>
      <c r="J466" s="8">
        <f t="shared" si="69"/>
        <v>-5.0000000000000044E-2</v>
      </c>
      <c r="K466" s="8">
        <f t="shared" si="70"/>
        <v>2.5000000000000044E-3</v>
      </c>
      <c r="L466" s="8">
        <f t="shared" si="71"/>
        <v>5.0000000000000044E-2</v>
      </c>
      <c r="O466" s="8"/>
      <c r="P466" s="8"/>
    </row>
    <row r="467" spans="1:16" x14ac:dyDescent="0.25">
      <c r="A467" s="30">
        <v>43623.541666666664</v>
      </c>
      <c r="B467">
        <v>1.2</v>
      </c>
      <c r="C467">
        <v>1.17</v>
      </c>
      <c r="D467" s="8">
        <f t="shared" si="63"/>
        <v>1.44</v>
      </c>
      <c r="E467" s="8">
        <f t="shared" si="64"/>
        <v>0.6371321321321316</v>
      </c>
      <c r="F467" s="8">
        <f t="shared" si="65"/>
        <v>0.59533033033033023</v>
      </c>
      <c r="G467" s="8">
        <f t="shared" si="66"/>
        <v>0.37930408268628951</v>
      </c>
      <c r="H467" s="8">
        <f t="shared" si="67"/>
        <v>0.40593735379523599</v>
      </c>
      <c r="I467" s="8">
        <f t="shared" si="68"/>
        <v>0.35441820221122011</v>
      </c>
      <c r="J467" s="8">
        <f t="shared" si="69"/>
        <v>-3.0000000000000027E-2</v>
      </c>
      <c r="K467" s="8">
        <f t="shared" si="70"/>
        <v>9.000000000000016E-4</v>
      </c>
      <c r="L467" s="8">
        <f t="shared" si="71"/>
        <v>3.0000000000000027E-2</v>
      </c>
      <c r="O467" s="8"/>
      <c r="P467" s="8"/>
    </row>
    <row r="468" spans="1:16" x14ac:dyDescent="0.25">
      <c r="A468" s="30">
        <v>43623.552083333336</v>
      </c>
      <c r="B468">
        <v>1.1499999999999999</v>
      </c>
      <c r="C468">
        <v>1.1200000000000001</v>
      </c>
      <c r="D468" s="8">
        <f t="shared" si="63"/>
        <v>1.3224999999999998</v>
      </c>
      <c r="E468" s="8">
        <f t="shared" si="64"/>
        <v>0.58713213213213156</v>
      </c>
      <c r="F468" s="8">
        <f t="shared" si="65"/>
        <v>0.5453303303303304</v>
      </c>
      <c r="G468" s="8">
        <f t="shared" si="66"/>
        <v>0.3201809595631665</v>
      </c>
      <c r="H468" s="8">
        <f t="shared" si="67"/>
        <v>0.34472414058202278</v>
      </c>
      <c r="I468" s="8">
        <f t="shared" si="68"/>
        <v>0.2973851691781873</v>
      </c>
      <c r="J468" s="8">
        <f t="shared" si="69"/>
        <v>-2.9999999999999805E-2</v>
      </c>
      <c r="K468" s="8">
        <f t="shared" si="70"/>
        <v>8.9999999999998827E-4</v>
      </c>
      <c r="L468" s="8">
        <f t="shared" si="71"/>
        <v>2.9999999999999805E-2</v>
      </c>
      <c r="O468" s="8"/>
      <c r="P468" s="8"/>
    </row>
    <row r="469" spans="1:16" x14ac:dyDescent="0.25">
      <c r="A469" s="30">
        <v>43623.5625</v>
      </c>
      <c r="B469">
        <v>1.1299999999999999</v>
      </c>
      <c r="C469">
        <v>1.07</v>
      </c>
      <c r="D469" s="8">
        <f t="shared" si="63"/>
        <v>1.2768999999999997</v>
      </c>
      <c r="E469" s="8">
        <f t="shared" si="64"/>
        <v>0.56713213213213154</v>
      </c>
      <c r="F469" s="8">
        <f t="shared" si="65"/>
        <v>0.49533033033033036</v>
      </c>
      <c r="G469" s="8">
        <f t="shared" si="66"/>
        <v>0.28091774634995326</v>
      </c>
      <c r="H469" s="8">
        <f t="shared" si="67"/>
        <v>0.32163885529673752</v>
      </c>
      <c r="I469" s="8">
        <f t="shared" si="68"/>
        <v>0.24535213614515419</v>
      </c>
      <c r="J469" s="8">
        <f t="shared" si="69"/>
        <v>-5.9999999999999831E-2</v>
      </c>
      <c r="K469" s="8">
        <f t="shared" si="70"/>
        <v>3.59999999999998E-3</v>
      </c>
      <c r="L469" s="8">
        <f t="shared" si="71"/>
        <v>5.9999999999999831E-2</v>
      </c>
      <c r="O469" s="8"/>
      <c r="P469" s="8"/>
    </row>
    <row r="470" spans="1:16" x14ac:dyDescent="0.25">
      <c r="A470" s="30">
        <v>43623.572916666664</v>
      </c>
      <c r="B470">
        <v>1.08</v>
      </c>
      <c r="C470">
        <v>1.01</v>
      </c>
      <c r="D470" s="8">
        <f t="shared" si="63"/>
        <v>1.1664000000000001</v>
      </c>
      <c r="E470" s="8">
        <f t="shared" si="64"/>
        <v>0.51713213213213172</v>
      </c>
      <c r="F470" s="8">
        <f t="shared" si="65"/>
        <v>0.43533033033033031</v>
      </c>
      <c r="G470" s="8">
        <f t="shared" si="66"/>
        <v>0.22512330190550892</v>
      </c>
      <c r="H470" s="8">
        <f t="shared" si="67"/>
        <v>0.26742564208352454</v>
      </c>
      <c r="I470" s="8">
        <f t="shared" si="68"/>
        <v>0.18951249650551449</v>
      </c>
      <c r="J470" s="8">
        <f t="shared" si="69"/>
        <v>-7.0000000000000062E-2</v>
      </c>
      <c r="K470" s="8">
        <f t="shared" si="70"/>
        <v>4.9000000000000085E-3</v>
      </c>
      <c r="L470" s="8">
        <f t="shared" si="71"/>
        <v>7.0000000000000062E-2</v>
      </c>
      <c r="O470" s="8"/>
      <c r="P470" s="8"/>
    </row>
    <row r="471" spans="1:16" x14ac:dyDescent="0.25">
      <c r="A471" s="30">
        <v>43623.583333333336</v>
      </c>
      <c r="B471">
        <v>1.02</v>
      </c>
      <c r="C471">
        <v>0.94</v>
      </c>
      <c r="D471" s="8">
        <f t="shared" si="63"/>
        <v>1.0404</v>
      </c>
      <c r="E471" s="8">
        <f t="shared" si="64"/>
        <v>0.45713213213213166</v>
      </c>
      <c r="F471" s="8">
        <f t="shared" si="65"/>
        <v>0.36533033033033024</v>
      </c>
      <c r="G471" s="8">
        <f t="shared" si="66"/>
        <v>0.16700423283643984</v>
      </c>
      <c r="H471" s="8">
        <f t="shared" si="67"/>
        <v>0.20896978622766868</v>
      </c>
      <c r="I471" s="8">
        <f t="shared" si="68"/>
        <v>0.13346625025926823</v>
      </c>
      <c r="J471" s="8">
        <f t="shared" si="69"/>
        <v>-8.0000000000000071E-2</v>
      </c>
      <c r="K471" s="8">
        <f t="shared" si="70"/>
        <v>6.4000000000000116E-3</v>
      </c>
      <c r="L471" s="8">
        <f t="shared" si="71"/>
        <v>8.0000000000000071E-2</v>
      </c>
      <c r="O471" s="8"/>
      <c r="P471" s="8"/>
    </row>
    <row r="472" spans="1:16" x14ac:dyDescent="0.25">
      <c r="A472" s="30">
        <v>43623.59375</v>
      </c>
      <c r="B472">
        <v>0.96</v>
      </c>
      <c r="C472">
        <v>0.88</v>
      </c>
      <c r="D472" s="8">
        <f t="shared" si="63"/>
        <v>0.92159999999999997</v>
      </c>
      <c r="E472" s="8">
        <f t="shared" si="64"/>
        <v>0.39713213213213161</v>
      </c>
      <c r="F472" s="8">
        <f t="shared" si="65"/>
        <v>0.3053303303303303</v>
      </c>
      <c r="G472" s="8">
        <f t="shared" si="66"/>
        <v>0.12125648508869212</v>
      </c>
      <c r="H472" s="8">
        <f t="shared" si="67"/>
        <v>0.15771393037181283</v>
      </c>
      <c r="I472" s="8">
        <f t="shared" si="68"/>
        <v>9.3226610619628614E-2</v>
      </c>
      <c r="J472" s="8">
        <f t="shared" si="69"/>
        <v>-7.999999999999996E-2</v>
      </c>
      <c r="K472" s="8">
        <f t="shared" si="70"/>
        <v>6.3999999999999934E-3</v>
      </c>
      <c r="L472" s="8">
        <f t="shared" si="71"/>
        <v>7.999999999999996E-2</v>
      </c>
      <c r="O472" s="8"/>
      <c r="P472" s="8"/>
    </row>
    <row r="473" spans="1:16" x14ac:dyDescent="0.25">
      <c r="A473" s="30">
        <v>43623.604166666664</v>
      </c>
      <c r="B473">
        <v>0.88</v>
      </c>
      <c r="C473">
        <v>0.81</v>
      </c>
      <c r="D473" s="8">
        <f t="shared" si="63"/>
        <v>0.77439999999999998</v>
      </c>
      <c r="E473" s="8">
        <f t="shared" si="64"/>
        <v>0.31713213213213165</v>
      </c>
      <c r="F473" s="8">
        <f t="shared" si="65"/>
        <v>0.23533033033033035</v>
      </c>
      <c r="G473" s="8">
        <f t="shared" si="66"/>
        <v>7.4630809413016516E-2</v>
      </c>
      <c r="H473" s="8">
        <f t="shared" si="67"/>
        <v>0.10057278923067181</v>
      </c>
      <c r="I473" s="8">
        <f t="shared" si="68"/>
        <v>5.5380364373382403E-2</v>
      </c>
      <c r="J473" s="8">
        <f t="shared" si="69"/>
        <v>-6.9999999999999951E-2</v>
      </c>
      <c r="K473" s="8">
        <f t="shared" si="70"/>
        <v>4.8999999999999929E-3</v>
      </c>
      <c r="L473" s="8">
        <f t="shared" si="71"/>
        <v>6.9999999999999951E-2</v>
      </c>
      <c r="O473" s="8"/>
      <c r="P473" s="8"/>
    </row>
    <row r="474" spans="1:16" x14ac:dyDescent="0.25">
      <c r="A474" s="30">
        <v>43623.614583333336</v>
      </c>
      <c r="B474">
        <v>0.81</v>
      </c>
      <c r="C474">
        <v>0.73</v>
      </c>
      <c r="D474" s="8">
        <f t="shared" si="63"/>
        <v>0.65610000000000013</v>
      </c>
      <c r="E474" s="8">
        <f t="shared" si="64"/>
        <v>0.2471321321321317</v>
      </c>
      <c r="F474" s="8">
        <f t="shared" si="65"/>
        <v>0.15533033033033028</v>
      </c>
      <c r="G474" s="8">
        <f t="shared" si="66"/>
        <v>3.8387115719322844E-2</v>
      </c>
      <c r="H474" s="8">
        <f t="shared" si="67"/>
        <v>6.1074290732173402E-2</v>
      </c>
      <c r="I474" s="8">
        <f t="shared" si="68"/>
        <v>2.4127511520529523E-2</v>
      </c>
      <c r="J474" s="8">
        <f t="shared" si="69"/>
        <v>-8.0000000000000071E-2</v>
      </c>
      <c r="K474" s="8">
        <f t="shared" si="70"/>
        <v>6.4000000000000116E-3</v>
      </c>
      <c r="L474" s="8">
        <f t="shared" si="71"/>
        <v>8.0000000000000071E-2</v>
      </c>
      <c r="O474" s="8"/>
      <c r="P474" s="8"/>
    </row>
    <row r="475" spans="1:16" x14ac:dyDescent="0.25">
      <c r="A475" s="30">
        <v>43623.625</v>
      </c>
      <c r="B475">
        <v>0.72</v>
      </c>
      <c r="C475">
        <v>0.66</v>
      </c>
      <c r="D475" s="8">
        <f t="shared" si="63"/>
        <v>0.51839999999999997</v>
      </c>
      <c r="E475" s="8">
        <f t="shared" si="64"/>
        <v>0.15713213213213162</v>
      </c>
      <c r="F475" s="8">
        <f t="shared" si="65"/>
        <v>8.5330330330330328E-2</v>
      </c>
      <c r="G475" s="8">
        <f t="shared" si="66"/>
        <v>1.3408136740343904E-2</v>
      </c>
      <c r="H475" s="8">
        <f t="shared" si="67"/>
        <v>2.469050694838967E-2</v>
      </c>
      <c r="I475" s="8">
        <f t="shared" si="68"/>
        <v>7.2812652742832917E-3</v>
      </c>
      <c r="J475" s="8">
        <f t="shared" si="69"/>
        <v>-5.9999999999999942E-2</v>
      </c>
      <c r="K475" s="8">
        <f t="shared" si="70"/>
        <v>3.599999999999993E-3</v>
      </c>
      <c r="L475" s="8">
        <f t="shared" si="71"/>
        <v>5.9999999999999942E-2</v>
      </c>
      <c r="O475" s="8"/>
      <c r="P475" s="8"/>
    </row>
    <row r="476" spans="1:16" x14ac:dyDescent="0.25">
      <c r="A476" s="30">
        <v>43623.635416666664</v>
      </c>
      <c r="B476">
        <v>0.64</v>
      </c>
      <c r="C476">
        <v>0.57999999999999996</v>
      </c>
      <c r="D476" s="8">
        <f t="shared" si="63"/>
        <v>0.40960000000000002</v>
      </c>
      <c r="E476" s="8">
        <f t="shared" si="64"/>
        <v>7.7132132132131659E-2</v>
      </c>
      <c r="F476" s="8">
        <f t="shared" si="65"/>
        <v>5.3303303303302574E-3</v>
      </c>
      <c r="G476" s="8">
        <f t="shared" si="66"/>
        <v>4.1113974334694241E-4</v>
      </c>
      <c r="H476" s="8">
        <f t="shared" si="67"/>
        <v>5.9493658072486168E-3</v>
      </c>
      <c r="I476" s="8">
        <f t="shared" si="68"/>
        <v>2.8412421430438671E-5</v>
      </c>
      <c r="J476" s="8">
        <f t="shared" si="69"/>
        <v>-6.0000000000000053E-2</v>
      </c>
      <c r="K476" s="8">
        <f t="shared" si="70"/>
        <v>3.6000000000000064E-3</v>
      </c>
      <c r="L476" s="8">
        <f t="shared" si="71"/>
        <v>6.0000000000000053E-2</v>
      </c>
      <c r="O476" s="8"/>
      <c r="P476" s="8"/>
    </row>
    <row r="477" spans="1:16" x14ac:dyDescent="0.25">
      <c r="A477" s="30">
        <v>43623.645833333336</v>
      </c>
      <c r="B477">
        <v>0.56999999999999995</v>
      </c>
      <c r="C477">
        <v>0.51</v>
      </c>
      <c r="D477" s="8">
        <f t="shared" si="63"/>
        <v>0.32489999999999997</v>
      </c>
      <c r="E477" s="8">
        <f t="shared" si="64"/>
        <v>7.1321321321315967E-3</v>
      </c>
      <c r="F477" s="8">
        <f t="shared" si="65"/>
        <v>-6.4669669669669694E-2</v>
      </c>
      <c r="G477" s="8">
        <f t="shared" si="66"/>
        <v>-4.6123262902538734E-4</v>
      </c>
      <c r="H477" s="8">
        <f t="shared" si="67"/>
        <v>5.0867308750183995E-5</v>
      </c>
      <c r="I477" s="8">
        <f t="shared" si="68"/>
        <v>4.1821661751841963E-3</v>
      </c>
      <c r="J477" s="8">
        <f t="shared" si="69"/>
        <v>-5.9999999999999942E-2</v>
      </c>
      <c r="K477" s="8">
        <f t="shared" si="70"/>
        <v>3.599999999999993E-3</v>
      </c>
      <c r="L477" s="8">
        <f t="shared" si="71"/>
        <v>5.9999999999999942E-2</v>
      </c>
      <c r="O477" s="8"/>
      <c r="P477" s="8"/>
    </row>
    <row r="478" spans="1:16" x14ac:dyDescent="0.25">
      <c r="A478" s="30">
        <v>43623.65625</v>
      </c>
      <c r="B478">
        <v>0.52</v>
      </c>
      <c r="C478">
        <v>0.43</v>
      </c>
      <c r="D478" s="8">
        <f t="shared" si="63"/>
        <v>0.27040000000000003</v>
      </c>
      <c r="E478" s="8">
        <f t="shared" si="64"/>
        <v>-4.2867867867868337E-2</v>
      </c>
      <c r="F478" s="8">
        <f t="shared" si="65"/>
        <v>-0.14466966966966971</v>
      </c>
      <c r="G478" s="8">
        <f t="shared" si="66"/>
        <v>6.2016802838875604E-3</v>
      </c>
      <c r="H478" s="8">
        <f t="shared" si="67"/>
        <v>1.8376540955370186E-3</v>
      </c>
      <c r="I478" s="8">
        <f t="shared" si="68"/>
        <v>2.0929313322331351E-2</v>
      </c>
      <c r="J478" s="8">
        <f t="shared" si="69"/>
        <v>-9.0000000000000024E-2</v>
      </c>
      <c r="K478" s="8">
        <f t="shared" si="70"/>
        <v>8.1000000000000048E-3</v>
      </c>
      <c r="L478" s="8">
        <f t="shared" si="71"/>
        <v>9.0000000000000024E-2</v>
      </c>
      <c r="O478" s="8"/>
      <c r="P478" s="8"/>
    </row>
    <row r="479" spans="1:16" x14ac:dyDescent="0.25">
      <c r="A479" s="30">
        <v>43623.666666666664</v>
      </c>
      <c r="B479">
        <v>0.45</v>
      </c>
      <c r="C479">
        <v>0.36</v>
      </c>
      <c r="D479" s="8">
        <f t="shared" si="63"/>
        <v>0.20250000000000001</v>
      </c>
      <c r="E479" s="8">
        <f t="shared" si="64"/>
        <v>-0.11286786786786834</v>
      </c>
      <c r="F479" s="8">
        <f t="shared" si="65"/>
        <v>-0.21466966966966972</v>
      </c>
      <c r="G479" s="8">
        <f t="shared" si="66"/>
        <v>2.4229307911515226E-2</v>
      </c>
      <c r="H479" s="8">
        <f t="shared" si="67"/>
        <v>1.2739155597038587E-2</v>
      </c>
      <c r="I479" s="8">
        <f t="shared" si="68"/>
        <v>4.6083067076085116E-2</v>
      </c>
      <c r="J479" s="8">
        <f t="shared" si="69"/>
        <v>-9.0000000000000024E-2</v>
      </c>
      <c r="K479" s="8">
        <f t="shared" si="70"/>
        <v>8.1000000000000048E-3</v>
      </c>
      <c r="L479" s="8">
        <f t="shared" si="71"/>
        <v>9.0000000000000024E-2</v>
      </c>
      <c r="O479" s="8"/>
      <c r="P479" s="8"/>
    </row>
    <row r="480" spans="1:16" x14ac:dyDescent="0.25">
      <c r="A480" s="30">
        <v>43623.677083333336</v>
      </c>
      <c r="B480">
        <v>0.38</v>
      </c>
      <c r="C480">
        <v>0.28000000000000003</v>
      </c>
      <c r="D480" s="8">
        <f t="shared" si="63"/>
        <v>0.1444</v>
      </c>
      <c r="E480" s="8">
        <f t="shared" si="64"/>
        <v>-0.18286786786786835</v>
      </c>
      <c r="F480" s="8">
        <f t="shared" si="65"/>
        <v>-0.29466966966966968</v>
      </c>
      <c r="G480" s="8">
        <f t="shared" si="66"/>
        <v>5.3885614217821572E-2</v>
      </c>
      <c r="H480" s="8">
        <f t="shared" si="67"/>
        <v>3.3440657098540161E-2</v>
      </c>
      <c r="I480" s="8">
        <f t="shared" si="68"/>
        <v>8.6830214223232241E-2</v>
      </c>
      <c r="J480" s="8">
        <f t="shared" si="69"/>
        <v>-9.9999999999999978E-2</v>
      </c>
      <c r="K480" s="8">
        <f t="shared" si="70"/>
        <v>9.999999999999995E-3</v>
      </c>
      <c r="L480" s="8">
        <f t="shared" si="71"/>
        <v>9.9999999999999978E-2</v>
      </c>
      <c r="O480" s="8"/>
      <c r="P480" s="8"/>
    </row>
    <row r="481" spans="1:16" x14ac:dyDescent="0.25">
      <c r="A481" s="30">
        <v>43623.6875</v>
      </c>
      <c r="B481">
        <v>0.32</v>
      </c>
      <c r="C481">
        <v>0.21</v>
      </c>
      <c r="D481" s="8">
        <f t="shared" si="63"/>
        <v>0.1024</v>
      </c>
      <c r="E481" s="8">
        <f t="shared" si="64"/>
        <v>-0.24286786786786835</v>
      </c>
      <c r="F481" s="8">
        <f t="shared" si="65"/>
        <v>-0.36466966966966974</v>
      </c>
      <c r="G481" s="8">
        <f t="shared" si="66"/>
        <v>8.8566545148752548E-2</v>
      </c>
      <c r="H481" s="8">
        <f t="shared" si="67"/>
        <v>5.8984801242684362E-2</v>
      </c>
      <c r="I481" s="8">
        <f t="shared" si="68"/>
        <v>0.13298396797698606</v>
      </c>
      <c r="J481" s="8">
        <f t="shared" si="69"/>
        <v>-0.11000000000000001</v>
      </c>
      <c r="K481" s="8">
        <f t="shared" si="70"/>
        <v>1.2100000000000003E-2</v>
      </c>
      <c r="L481" s="8">
        <f t="shared" si="71"/>
        <v>0.11000000000000001</v>
      </c>
      <c r="O481" s="8"/>
      <c r="P481" s="8"/>
    </row>
    <row r="482" spans="1:16" x14ac:dyDescent="0.25">
      <c r="A482" s="30">
        <v>43623.697916666664</v>
      </c>
      <c r="B482">
        <v>0.24</v>
      </c>
      <c r="C482">
        <v>0.14000000000000001</v>
      </c>
      <c r="D482" s="8">
        <f t="shared" si="63"/>
        <v>5.7599999999999998E-2</v>
      </c>
      <c r="E482" s="8">
        <f t="shared" si="64"/>
        <v>-0.32286786786786836</v>
      </c>
      <c r="F482" s="8">
        <f t="shared" si="65"/>
        <v>-0.43466966966966969</v>
      </c>
      <c r="G482" s="8">
        <f t="shared" si="66"/>
        <v>0.14034086947307689</v>
      </c>
      <c r="H482" s="8">
        <f t="shared" si="67"/>
        <v>0.1042436601015433</v>
      </c>
      <c r="I482" s="8">
        <f t="shared" si="68"/>
        <v>0.18893772173073978</v>
      </c>
      <c r="J482" s="8">
        <f t="shared" si="69"/>
        <v>-9.9999999999999978E-2</v>
      </c>
      <c r="K482" s="8">
        <f t="shared" si="70"/>
        <v>9.999999999999995E-3</v>
      </c>
      <c r="L482" s="8">
        <f t="shared" si="71"/>
        <v>9.9999999999999978E-2</v>
      </c>
      <c r="O482" s="8"/>
      <c r="P482" s="8"/>
    </row>
    <row r="483" spans="1:16" x14ac:dyDescent="0.25">
      <c r="A483" s="30">
        <v>43623.708333333336</v>
      </c>
      <c r="B483">
        <v>0.16</v>
      </c>
      <c r="C483">
        <v>0.08</v>
      </c>
      <c r="D483" s="8">
        <f t="shared" si="63"/>
        <v>2.5600000000000001E-2</v>
      </c>
      <c r="E483" s="8">
        <f t="shared" si="64"/>
        <v>-0.40286786786786832</v>
      </c>
      <c r="F483" s="8">
        <f t="shared" si="65"/>
        <v>-0.49466966966966969</v>
      </c>
      <c r="G483" s="8">
        <f t="shared" si="66"/>
        <v>0.19928651511872256</v>
      </c>
      <c r="H483" s="8">
        <f t="shared" si="67"/>
        <v>0.16230251896040221</v>
      </c>
      <c r="I483" s="8">
        <f t="shared" si="68"/>
        <v>0.24469808209110014</v>
      </c>
      <c r="J483" s="8">
        <f t="shared" si="69"/>
        <v>-0.08</v>
      </c>
      <c r="K483" s="8">
        <f t="shared" si="70"/>
        <v>6.4000000000000003E-3</v>
      </c>
      <c r="L483" s="8">
        <f t="shared" si="71"/>
        <v>0.08</v>
      </c>
      <c r="O483" s="8"/>
      <c r="P483" s="8"/>
    </row>
    <row r="484" spans="1:16" x14ac:dyDescent="0.25">
      <c r="A484" s="30">
        <v>43623.71875</v>
      </c>
      <c r="B484">
        <v>0.11</v>
      </c>
      <c r="C484">
        <v>0.02</v>
      </c>
      <c r="D484" s="8">
        <f t="shared" si="63"/>
        <v>1.21E-2</v>
      </c>
      <c r="E484" s="8">
        <f t="shared" si="64"/>
        <v>-0.45286786786786837</v>
      </c>
      <c r="F484" s="8">
        <f t="shared" si="65"/>
        <v>-0.55466966966966968</v>
      </c>
      <c r="G484" s="8">
        <f t="shared" si="66"/>
        <v>0.25119207067427818</v>
      </c>
      <c r="H484" s="8">
        <f t="shared" si="67"/>
        <v>0.20508930574718909</v>
      </c>
      <c r="I484" s="8">
        <f t="shared" si="68"/>
        <v>0.30765844245146051</v>
      </c>
      <c r="J484" s="8">
        <f t="shared" si="69"/>
        <v>-0.09</v>
      </c>
      <c r="K484" s="8">
        <f t="shared" si="70"/>
        <v>8.0999999999999996E-3</v>
      </c>
      <c r="L484" s="8">
        <f t="shared" si="71"/>
        <v>0.09</v>
      </c>
      <c r="O484" s="8"/>
      <c r="P484" s="8"/>
    </row>
    <row r="485" spans="1:16" x14ac:dyDescent="0.25">
      <c r="A485" s="30">
        <v>43623.729166666664</v>
      </c>
      <c r="B485">
        <v>0.04</v>
      </c>
      <c r="C485">
        <v>-0.04</v>
      </c>
      <c r="D485" s="8">
        <f t="shared" si="63"/>
        <v>1.6000000000000001E-3</v>
      </c>
      <c r="E485" s="8">
        <f t="shared" si="64"/>
        <v>-0.52286786786786832</v>
      </c>
      <c r="F485" s="8">
        <f t="shared" si="65"/>
        <v>-0.61466966966966974</v>
      </c>
      <c r="G485" s="8">
        <f t="shared" si="66"/>
        <v>0.32139101962322714</v>
      </c>
      <c r="H485" s="8">
        <f t="shared" si="67"/>
        <v>0.27339080724869058</v>
      </c>
      <c r="I485" s="8">
        <f t="shared" si="68"/>
        <v>0.3778188028118209</v>
      </c>
      <c r="J485" s="8">
        <f t="shared" si="69"/>
        <v>-0.08</v>
      </c>
      <c r="K485" s="8">
        <f t="shared" si="70"/>
        <v>6.4000000000000003E-3</v>
      </c>
      <c r="L485" s="8">
        <f t="shared" si="71"/>
        <v>0.08</v>
      </c>
      <c r="O485" s="8"/>
      <c r="P485" s="8"/>
    </row>
    <row r="486" spans="1:16" x14ac:dyDescent="0.25">
      <c r="A486" s="30">
        <v>43623.739583333336</v>
      </c>
      <c r="B486">
        <v>0</v>
      </c>
      <c r="C486">
        <v>-0.09</v>
      </c>
      <c r="D486" s="8">
        <f t="shared" si="63"/>
        <v>0</v>
      </c>
      <c r="E486" s="8">
        <f t="shared" si="64"/>
        <v>-0.56286786786786835</v>
      </c>
      <c r="F486" s="8">
        <f t="shared" si="65"/>
        <v>-0.66466966966966967</v>
      </c>
      <c r="G486" s="8">
        <f t="shared" si="66"/>
        <v>0.37412119980340736</v>
      </c>
      <c r="H486" s="8">
        <f t="shared" si="67"/>
        <v>0.31682023667812009</v>
      </c>
      <c r="I486" s="8">
        <f t="shared" si="68"/>
        <v>0.44178576977878781</v>
      </c>
      <c r="J486" s="8">
        <f t="shared" si="69"/>
        <v>-0.09</v>
      </c>
      <c r="K486" s="8">
        <f t="shared" si="70"/>
        <v>8.0999999999999996E-3</v>
      </c>
      <c r="L486" s="8">
        <f t="shared" si="71"/>
        <v>0.09</v>
      </c>
      <c r="O486" s="8"/>
      <c r="P486" s="8"/>
    </row>
    <row r="487" spans="1:16" x14ac:dyDescent="0.25">
      <c r="A487" s="30">
        <v>43623.75</v>
      </c>
      <c r="B487">
        <v>-0.05</v>
      </c>
      <c r="C487">
        <v>-0.14000000000000001</v>
      </c>
      <c r="D487" s="8">
        <f t="shared" si="63"/>
        <v>2.5000000000000005E-3</v>
      </c>
      <c r="E487" s="8">
        <f t="shared" si="64"/>
        <v>-0.6128678678678684</v>
      </c>
      <c r="F487" s="8">
        <f t="shared" si="65"/>
        <v>-0.71466966966966972</v>
      </c>
      <c r="G487" s="8">
        <f t="shared" si="66"/>
        <v>0.43799807668028429</v>
      </c>
      <c r="H487" s="8">
        <f t="shared" si="67"/>
        <v>0.37560702346490699</v>
      </c>
      <c r="I487" s="8">
        <f t="shared" si="68"/>
        <v>0.51075273674575483</v>
      </c>
      <c r="J487" s="8">
        <f t="shared" si="69"/>
        <v>-9.0000000000000011E-2</v>
      </c>
      <c r="K487" s="8">
        <f t="shared" si="70"/>
        <v>8.1000000000000013E-3</v>
      </c>
      <c r="L487" s="8">
        <f t="shared" si="71"/>
        <v>9.0000000000000011E-2</v>
      </c>
      <c r="O487" s="8"/>
      <c r="P487" s="8"/>
    </row>
    <row r="488" spans="1:16" x14ac:dyDescent="0.25">
      <c r="A488" s="30">
        <v>43623.760416666664</v>
      </c>
      <c r="B488">
        <v>-0.11</v>
      </c>
      <c r="C488">
        <v>-0.18</v>
      </c>
      <c r="D488" s="8">
        <f t="shared" si="63"/>
        <v>1.21E-2</v>
      </c>
      <c r="E488" s="8">
        <f t="shared" si="64"/>
        <v>-0.67286786786786834</v>
      </c>
      <c r="F488" s="8">
        <f t="shared" si="65"/>
        <v>-0.75466966966966975</v>
      </c>
      <c r="G488" s="8">
        <f t="shared" si="66"/>
        <v>0.50779297157517922</v>
      </c>
      <c r="H488" s="8">
        <f t="shared" si="67"/>
        <v>0.45275116760905115</v>
      </c>
      <c r="I488" s="8">
        <f t="shared" si="68"/>
        <v>0.56952631031932843</v>
      </c>
      <c r="J488" s="8">
        <f t="shared" si="69"/>
        <v>-6.9999999999999993E-2</v>
      </c>
      <c r="K488" s="8">
        <f t="shared" si="70"/>
        <v>4.899999999999999E-3</v>
      </c>
      <c r="L488" s="8">
        <f t="shared" si="71"/>
        <v>6.9999999999999993E-2</v>
      </c>
      <c r="O488" s="8"/>
      <c r="P488" s="8"/>
    </row>
    <row r="489" spans="1:16" x14ac:dyDescent="0.25">
      <c r="A489" s="30">
        <v>43623.770833333336</v>
      </c>
      <c r="B489">
        <v>-0.14000000000000001</v>
      </c>
      <c r="C489">
        <v>-0.21</v>
      </c>
      <c r="D489" s="8">
        <f t="shared" si="63"/>
        <v>1.9600000000000003E-2</v>
      </c>
      <c r="E489" s="8">
        <f t="shared" si="64"/>
        <v>-0.70286786786786837</v>
      </c>
      <c r="F489" s="8">
        <f t="shared" si="65"/>
        <v>-0.78466966966966967</v>
      </c>
      <c r="G489" s="8">
        <f t="shared" si="66"/>
        <v>0.55151909770130525</v>
      </c>
      <c r="H489" s="8">
        <f t="shared" si="67"/>
        <v>0.49402323968112327</v>
      </c>
      <c r="I489" s="8">
        <f t="shared" si="68"/>
        <v>0.61570649049950854</v>
      </c>
      <c r="J489" s="8">
        <f t="shared" si="69"/>
        <v>-6.9999999999999979E-2</v>
      </c>
      <c r="K489" s="8">
        <f t="shared" si="70"/>
        <v>4.8999999999999972E-3</v>
      </c>
      <c r="L489" s="8">
        <f t="shared" si="71"/>
        <v>6.9999999999999979E-2</v>
      </c>
      <c r="O489" s="8"/>
      <c r="P489" s="8"/>
    </row>
    <row r="490" spans="1:16" x14ac:dyDescent="0.25">
      <c r="A490" s="30">
        <v>43623.78125</v>
      </c>
      <c r="B490">
        <v>-0.17</v>
      </c>
      <c r="C490">
        <v>-0.24</v>
      </c>
      <c r="D490" s="8">
        <f t="shared" si="63"/>
        <v>2.8900000000000006E-2</v>
      </c>
      <c r="E490" s="8">
        <f t="shared" si="64"/>
        <v>-0.73286786786786839</v>
      </c>
      <c r="F490" s="8">
        <f t="shared" si="65"/>
        <v>-0.81466966966966969</v>
      </c>
      <c r="G490" s="8">
        <f t="shared" si="66"/>
        <v>0.59704522382743153</v>
      </c>
      <c r="H490" s="8">
        <f t="shared" si="67"/>
        <v>0.53709531175319536</v>
      </c>
      <c r="I490" s="8">
        <f t="shared" si="68"/>
        <v>0.66368667067968878</v>
      </c>
      <c r="J490" s="8">
        <f t="shared" si="69"/>
        <v>-6.9999999999999979E-2</v>
      </c>
      <c r="K490" s="8">
        <f t="shared" si="70"/>
        <v>4.8999999999999972E-3</v>
      </c>
      <c r="L490" s="8">
        <f t="shared" si="71"/>
        <v>6.9999999999999979E-2</v>
      </c>
      <c r="O490" s="8"/>
      <c r="P490" s="8"/>
    </row>
    <row r="491" spans="1:16" x14ac:dyDescent="0.25">
      <c r="A491" s="30">
        <v>43623.791666666664</v>
      </c>
      <c r="B491">
        <v>-0.19</v>
      </c>
      <c r="C491">
        <v>-0.26</v>
      </c>
      <c r="D491" s="8">
        <f t="shared" si="63"/>
        <v>3.61E-2</v>
      </c>
      <c r="E491" s="8">
        <f t="shared" si="64"/>
        <v>-0.75286786786786841</v>
      </c>
      <c r="F491" s="8">
        <f t="shared" si="65"/>
        <v>-0.83466966966966971</v>
      </c>
      <c r="G491" s="8">
        <f t="shared" si="66"/>
        <v>0.6283959745781823</v>
      </c>
      <c r="H491" s="8">
        <f t="shared" si="67"/>
        <v>0.56681002646791012</v>
      </c>
      <c r="I491" s="8">
        <f t="shared" si="68"/>
        <v>0.69667345746647558</v>
      </c>
      <c r="J491" s="8">
        <f t="shared" si="69"/>
        <v>-7.0000000000000007E-2</v>
      </c>
      <c r="K491" s="8">
        <f t="shared" si="70"/>
        <v>4.9000000000000007E-3</v>
      </c>
      <c r="L491" s="8">
        <f t="shared" si="71"/>
        <v>7.0000000000000007E-2</v>
      </c>
      <c r="O491" s="8"/>
      <c r="P491" s="8"/>
    </row>
    <row r="492" spans="1:16" x14ac:dyDescent="0.25">
      <c r="A492" s="30">
        <v>43623.802083333336</v>
      </c>
      <c r="B492">
        <v>-0.21</v>
      </c>
      <c r="C492">
        <v>-0.28000000000000003</v>
      </c>
      <c r="D492" s="8">
        <f t="shared" si="63"/>
        <v>4.4099999999999993E-2</v>
      </c>
      <c r="E492" s="8">
        <f t="shared" si="64"/>
        <v>-0.77286786786786832</v>
      </c>
      <c r="F492" s="8">
        <f t="shared" si="65"/>
        <v>-0.85466966966966973</v>
      </c>
      <c r="G492" s="8">
        <f t="shared" si="66"/>
        <v>0.66054672532893299</v>
      </c>
      <c r="H492" s="8">
        <f t="shared" si="67"/>
        <v>0.5973247411826248</v>
      </c>
      <c r="I492" s="8">
        <f t="shared" si="68"/>
        <v>0.73046024425326239</v>
      </c>
      <c r="J492" s="8">
        <f t="shared" si="69"/>
        <v>-7.0000000000000034E-2</v>
      </c>
      <c r="K492" s="8">
        <f t="shared" si="70"/>
        <v>4.900000000000005E-3</v>
      </c>
      <c r="L492" s="8">
        <f t="shared" si="71"/>
        <v>7.0000000000000034E-2</v>
      </c>
      <c r="O492" s="8"/>
      <c r="P492" s="8"/>
    </row>
    <row r="493" spans="1:16" x14ac:dyDescent="0.25">
      <c r="A493" s="30">
        <v>43623.8125</v>
      </c>
      <c r="B493">
        <v>-0.22</v>
      </c>
      <c r="C493">
        <v>-0.28000000000000003</v>
      </c>
      <c r="D493" s="8">
        <f t="shared" si="63"/>
        <v>4.8399999999999999E-2</v>
      </c>
      <c r="E493" s="8">
        <f t="shared" si="64"/>
        <v>-0.78286786786786833</v>
      </c>
      <c r="F493" s="8">
        <f t="shared" si="65"/>
        <v>-0.85466966966966973</v>
      </c>
      <c r="G493" s="8">
        <f t="shared" si="66"/>
        <v>0.66909342202562971</v>
      </c>
      <c r="H493" s="8">
        <f t="shared" si="67"/>
        <v>0.6128820985399821</v>
      </c>
      <c r="I493" s="8">
        <f t="shared" si="68"/>
        <v>0.73046024425326239</v>
      </c>
      <c r="J493" s="8">
        <f t="shared" si="69"/>
        <v>-6.0000000000000026E-2</v>
      </c>
      <c r="K493" s="8">
        <f t="shared" si="70"/>
        <v>3.6000000000000029E-3</v>
      </c>
      <c r="L493" s="8">
        <f t="shared" si="71"/>
        <v>6.0000000000000026E-2</v>
      </c>
      <c r="O493" s="8"/>
      <c r="P493" s="8"/>
    </row>
    <row r="494" spans="1:16" x14ac:dyDescent="0.25">
      <c r="A494" s="30">
        <v>43623.822916666664</v>
      </c>
      <c r="B494">
        <v>-0.26</v>
      </c>
      <c r="C494">
        <v>-0.28999999999999998</v>
      </c>
      <c r="D494" s="8">
        <f t="shared" si="63"/>
        <v>6.7600000000000007E-2</v>
      </c>
      <c r="E494" s="8">
        <f t="shared" si="64"/>
        <v>-0.82286786786786836</v>
      </c>
      <c r="F494" s="8">
        <f t="shared" si="65"/>
        <v>-0.86466966966966963</v>
      </c>
      <c r="G494" s="8">
        <f t="shared" si="66"/>
        <v>0.71150888749109509</v>
      </c>
      <c r="H494" s="8">
        <f t="shared" si="67"/>
        <v>0.67711152796941165</v>
      </c>
      <c r="I494" s="8">
        <f t="shared" si="68"/>
        <v>0.7476536376466556</v>
      </c>
      <c r="J494" s="8">
        <f t="shared" si="69"/>
        <v>-2.9999999999999971E-2</v>
      </c>
      <c r="K494" s="8">
        <f t="shared" si="70"/>
        <v>8.9999999999999824E-4</v>
      </c>
      <c r="L494" s="8">
        <f t="shared" si="71"/>
        <v>2.9999999999999971E-2</v>
      </c>
      <c r="O494" s="8"/>
      <c r="P494" s="8"/>
    </row>
    <row r="495" spans="1:16" x14ac:dyDescent="0.25">
      <c r="A495" s="30">
        <v>43623.833333333336</v>
      </c>
      <c r="B495">
        <v>-0.23</v>
      </c>
      <c r="C495">
        <v>-0.28000000000000003</v>
      </c>
      <c r="D495" s="8">
        <f t="shared" si="63"/>
        <v>5.2900000000000003E-2</v>
      </c>
      <c r="E495" s="8">
        <f t="shared" si="64"/>
        <v>-0.79286786786786834</v>
      </c>
      <c r="F495" s="8">
        <f t="shared" si="65"/>
        <v>-0.85466966966966973</v>
      </c>
      <c r="G495" s="8">
        <f t="shared" si="66"/>
        <v>0.67764011872232632</v>
      </c>
      <c r="H495" s="8">
        <f t="shared" si="67"/>
        <v>0.62863945589733949</v>
      </c>
      <c r="I495" s="8">
        <f t="shared" si="68"/>
        <v>0.73046024425326239</v>
      </c>
      <c r="J495" s="8">
        <f t="shared" si="69"/>
        <v>-5.0000000000000017E-2</v>
      </c>
      <c r="K495" s="8">
        <f t="shared" si="70"/>
        <v>2.5000000000000018E-3</v>
      </c>
      <c r="L495" s="8">
        <f t="shared" si="71"/>
        <v>5.0000000000000017E-2</v>
      </c>
      <c r="O495" s="8"/>
      <c r="P495" s="8"/>
    </row>
    <row r="496" spans="1:16" x14ac:dyDescent="0.25">
      <c r="A496" s="30">
        <v>43623.84375</v>
      </c>
      <c r="B496">
        <v>-0.23</v>
      </c>
      <c r="C496">
        <v>-0.28000000000000003</v>
      </c>
      <c r="D496" s="8">
        <f t="shared" si="63"/>
        <v>5.2900000000000003E-2</v>
      </c>
      <c r="E496" s="8">
        <f t="shared" si="64"/>
        <v>-0.79286786786786834</v>
      </c>
      <c r="F496" s="8">
        <f t="shared" si="65"/>
        <v>-0.85466966966966973</v>
      </c>
      <c r="G496" s="8">
        <f t="shared" si="66"/>
        <v>0.67764011872232632</v>
      </c>
      <c r="H496" s="8">
        <f t="shared" si="67"/>
        <v>0.62863945589733949</v>
      </c>
      <c r="I496" s="8">
        <f t="shared" si="68"/>
        <v>0.73046024425326239</v>
      </c>
      <c r="J496" s="8">
        <f t="shared" si="69"/>
        <v>-5.0000000000000017E-2</v>
      </c>
      <c r="K496" s="8">
        <f t="shared" si="70"/>
        <v>2.5000000000000018E-3</v>
      </c>
      <c r="L496" s="8">
        <f t="shared" si="71"/>
        <v>5.0000000000000017E-2</v>
      </c>
      <c r="O496" s="8"/>
      <c r="P496" s="8"/>
    </row>
    <row r="497" spans="1:16" x14ac:dyDescent="0.25">
      <c r="A497" s="30">
        <v>43623.854166666664</v>
      </c>
      <c r="B497">
        <v>-0.23</v>
      </c>
      <c r="C497">
        <v>-0.26</v>
      </c>
      <c r="D497" s="8">
        <f t="shared" si="63"/>
        <v>5.2900000000000003E-2</v>
      </c>
      <c r="E497" s="8">
        <f t="shared" si="64"/>
        <v>-0.79286786786786834</v>
      </c>
      <c r="F497" s="8">
        <f t="shared" si="65"/>
        <v>-0.83466966966966971</v>
      </c>
      <c r="G497" s="8">
        <f t="shared" si="66"/>
        <v>0.66178276136496905</v>
      </c>
      <c r="H497" s="8">
        <f t="shared" si="67"/>
        <v>0.62863945589733949</v>
      </c>
      <c r="I497" s="8">
        <f t="shared" si="68"/>
        <v>0.69667345746647558</v>
      </c>
      <c r="J497" s="8">
        <f t="shared" si="69"/>
        <v>-0.03</v>
      </c>
      <c r="K497" s="8">
        <f t="shared" si="70"/>
        <v>8.9999999999999998E-4</v>
      </c>
      <c r="L497" s="8">
        <f t="shared" si="71"/>
        <v>0.03</v>
      </c>
      <c r="O497" s="8"/>
      <c r="P497" s="8"/>
    </row>
    <row r="498" spans="1:16" x14ac:dyDescent="0.25">
      <c r="A498" s="30">
        <v>43623.864583333336</v>
      </c>
      <c r="B498">
        <v>-0.2</v>
      </c>
      <c r="C498">
        <v>-0.24</v>
      </c>
      <c r="D498" s="8">
        <f t="shared" si="63"/>
        <v>4.0000000000000008E-2</v>
      </c>
      <c r="E498" s="8">
        <f t="shared" si="64"/>
        <v>-0.76286786786786842</v>
      </c>
      <c r="F498" s="8">
        <f t="shared" si="65"/>
        <v>-0.81466966966966969</v>
      </c>
      <c r="G498" s="8">
        <f t="shared" si="66"/>
        <v>0.6214853139175216</v>
      </c>
      <c r="H498" s="8">
        <f t="shared" si="67"/>
        <v>0.58196738382526758</v>
      </c>
      <c r="I498" s="8">
        <f t="shared" si="68"/>
        <v>0.66368667067968878</v>
      </c>
      <c r="J498" s="8">
        <f t="shared" si="69"/>
        <v>-3.999999999999998E-2</v>
      </c>
      <c r="K498" s="8">
        <f t="shared" si="70"/>
        <v>1.5999999999999983E-3</v>
      </c>
      <c r="L498" s="8">
        <f t="shared" si="71"/>
        <v>3.999999999999998E-2</v>
      </c>
      <c r="O498" s="8"/>
      <c r="P498" s="8"/>
    </row>
    <row r="499" spans="1:16" x14ac:dyDescent="0.25">
      <c r="A499" s="30">
        <v>43623.875</v>
      </c>
      <c r="B499">
        <v>-0.2</v>
      </c>
      <c r="C499">
        <v>-0.22</v>
      </c>
      <c r="D499" s="8">
        <f t="shared" si="63"/>
        <v>4.0000000000000008E-2</v>
      </c>
      <c r="E499" s="8">
        <f t="shared" si="64"/>
        <v>-0.76286786786786842</v>
      </c>
      <c r="F499" s="8">
        <f t="shared" si="65"/>
        <v>-0.79466966966966968</v>
      </c>
      <c r="G499" s="8">
        <f t="shared" si="66"/>
        <v>0.60622795656016426</v>
      </c>
      <c r="H499" s="8">
        <f t="shared" si="67"/>
        <v>0.58196738382526758</v>
      </c>
      <c r="I499" s="8">
        <f t="shared" si="68"/>
        <v>0.6314998838929019</v>
      </c>
      <c r="J499" s="8">
        <f t="shared" si="69"/>
        <v>-1.999999999999999E-2</v>
      </c>
      <c r="K499" s="8">
        <f t="shared" si="70"/>
        <v>3.9999999999999959E-4</v>
      </c>
      <c r="L499" s="8">
        <f t="shared" si="71"/>
        <v>1.999999999999999E-2</v>
      </c>
      <c r="O499" s="8"/>
      <c r="P499" s="8"/>
    </row>
    <row r="500" spans="1:16" x14ac:dyDescent="0.25">
      <c r="A500" s="30">
        <v>43623.885416666664</v>
      </c>
      <c r="B500">
        <v>-0.18</v>
      </c>
      <c r="C500">
        <v>-0.19</v>
      </c>
      <c r="D500" s="8">
        <f t="shared" si="63"/>
        <v>3.2399999999999998E-2</v>
      </c>
      <c r="E500" s="8">
        <f t="shared" si="64"/>
        <v>-0.7428678678678684</v>
      </c>
      <c r="F500" s="8">
        <f t="shared" si="65"/>
        <v>-0.76466966966966976</v>
      </c>
      <c r="G500" s="8">
        <f t="shared" si="66"/>
        <v>0.56804852713073484</v>
      </c>
      <c r="H500" s="8">
        <f t="shared" si="67"/>
        <v>0.55185266911055275</v>
      </c>
      <c r="I500" s="8">
        <f t="shared" si="68"/>
        <v>0.58471970371272186</v>
      </c>
      <c r="J500" s="8">
        <f t="shared" si="69"/>
        <v>-1.0000000000000009E-2</v>
      </c>
      <c r="K500" s="8">
        <f t="shared" si="70"/>
        <v>1.0000000000000018E-4</v>
      </c>
      <c r="L500" s="8">
        <f t="shared" si="71"/>
        <v>1.0000000000000009E-2</v>
      </c>
      <c r="O500" s="8"/>
      <c r="P500" s="8"/>
    </row>
    <row r="501" spans="1:16" x14ac:dyDescent="0.25">
      <c r="A501" s="30">
        <v>43623.895833333336</v>
      </c>
      <c r="B501">
        <v>-0.14000000000000001</v>
      </c>
      <c r="C501">
        <v>-0.16</v>
      </c>
      <c r="D501" s="8">
        <f t="shared" si="63"/>
        <v>1.9600000000000003E-2</v>
      </c>
      <c r="E501" s="8">
        <f t="shared" si="64"/>
        <v>-0.70286786786786837</v>
      </c>
      <c r="F501" s="8">
        <f t="shared" si="65"/>
        <v>-0.73466966966966973</v>
      </c>
      <c r="G501" s="8">
        <f t="shared" si="66"/>
        <v>0.51637570430791191</v>
      </c>
      <c r="H501" s="8">
        <f t="shared" si="67"/>
        <v>0.49402323968112327</v>
      </c>
      <c r="I501" s="8">
        <f t="shared" si="68"/>
        <v>0.53973952353254162</v>
      </c>
      <c r="J501" s="8">
        <f t="shared" si="69"/>
        <v>-1.999999999999999E-2</v>
      </c>
      <c r="K501" s="8">
        <f t="shared" si="70"/>
        <v>3.9999999999999959E-4</v>
      </c>
      <c r="L501" s="8">
        <f t="shared" si="71"/>
        <v>1.999999999999999E-2</v>
      </c>
      <c r="O501" s="8"/>
      <c r="P501" s="8"/>
    </row>
    <row r="502" spans="1:16" x14ac:dyDescent="0.25">
      <c r="A502" s="30">
        <v>43623.90625</v>
      </c>
      <c r="B502">
        <v>-0.09</v>
      </c>
      <c r="C502">
        <v>-0.13</v>
      </c>
      <c r="D502" s="8">
        <f t="shared" si="63"/>
        <v>8.0999999999999996E-3</v>
      </c>
      <c r="E502" s="8">
        <f t="shared" si="64"/>
        <v>-0.65286786786786832</v>
      </c>
      <c r="F502" s="8">
        <f t="shared" si="65"/>
        <v>-0.70466966966966971</v>
      </c>
      <c r="G502" s="8">
        <f t="shared" si="66"/>
        <v>0.46005618478839233</v>
      </c>
      <c r="H502" s="8">
        <f t="shared" si="67"/>
        <v>0.42623645289433637</v>
      </c>
      <c r="I502" s="8">
        <f t="shared" si="68"/>
        <v>0.4965593433523614</v>
      </c>
      <c r="J502" s="8">
        <f t="shared" si="69"/>
        <v>-4.0000000000000008E-2</v>
      </c>
      <c r="K502" s="8">
        <f t="shared" si="70"/>
        <v>1.6000000000000007E-3</v>
      </c>
      <c r="L502" s="8">
        <f t="shared" si="71"/>
        <v>4.0000000000000008E-2</v>
      </c>
      <c r="O502" s="8"/>
      <c r="P502" s="8"/>
    </row>
    <row r="503" spans="1:16" x14ac:dyDescent="0.25">
      <c r="A503" s="30">
        <v>43623.916666666664</v>
      </c>
      <c r="B503">
        <v>-0.08</v>
      </c>
      <c r="C503">
        <v>-0.09</v>
      </c>
      <c r="D503" s="8">
        <f t="shared" si="63"/>
        <v>6.4000000000000003E-3</v>
      </c>
      <c r="E503" s="8">
        <f t="shared" si="64"/>
        <v>-0.64286786786786831</v>
      </c>
      <c r="F503" s="8">
        <f t="shared" si="65"/>
        <v>-0.66466966966966967</v>
      </c>
      <c r="G503" s="8">
        <f t="shared" si="66"/>
        <v>0.42729477337698091</v>
      </c>
      <c r="H503" s="8">
        <f t="shared" si="67"/>
        <v>0.413279095536979</v>
      </c>
      <c r="I503" s="8">
        <f t="shared" si="68"/>
        <v>0.44178576977878781</v>
      </c>
      <c r="J503" s="8">
        <f t="shared" si="69"/>
        <v>-9.999999999999995E-3</v>
      </c>
      <c r="K503" s="8">
        <f t="shared" si="70"/>
        <v>9.9999999999999896E-5</v>
      </c>
      <c r="L503" s="8">
        <f t="shared" si="71"/>
        <v>9.999999999999995E-3</v>
      </c>
      <c r="O503" s="8"/>
      <c r="P503" s="8"/>
    </row>
    <row r="504" spans="1:16" x14ac:dyDescent="0.25">
      <c r="A504" s="30">
        <v>43623.927083333336</v>
      </c>
      <c r="B504">
        <v>-0.05</v>
      </c>
      <c r="C504">
        <v>-0.05</v>
      </c>
      <c r="D504" s="8">
        <f t="shared" si="63"/>
        <v>2.5000000000000005E-3</v>
      </c>
      <c r="E504" s="8">
        <f t="shared" si="64"/>
        <v>-0.6128678678678684</v>
      </c>
      <c r="F504" s="8">
        <f t="shared" si="65"/>
        <v>-0.62466966966966975</v>
      </c>
      <c r="G504" s="8">
        <f t="shared" si="66"/>
        <v>0.38283996857217617</v>
      </c>
      <c r="H504" s="8">
        <f t="shared" si="67"/>
        <v>0.37560702346490699</v>
      </c>
      <c r="I504" s="8">
        <f t="shared" si="68"/>
        <v>0.3902121962052143</v>
      </c>
      <c r="J504" s="8">
        <f t="shared" si="69"/>
        <v>0</v>
      </c>
      <c r="K504" s="8">
        <f t="shared" si="70"/>
        <v>0</v>
      </c>
      <c r="L504" s="8">
        <f t="shared" si="71"/>
        <v>0</v>
      </c>
      <c r="O504" s="8"/>
      <c r="P504" s="8"/>
    </row>
    <row r="505" spans="1:16" x14ac:dyDescent="0.25">
      <c r="A505" s="30">
        <v>43623.9375</v>
      </c>
      <c r="B505">
        <v>0</v>
      </c>
      <c r="C505">
        <v>-0.01</v>
      </c>
      <c r="D505" s="8">
        <f t="shared" si="63"/>
        <v>0</v>
      </c>
      <c r="E505" s="8">
        <f t="shared" si="64"/>
        <v>-0.56286786786786835</v>
      </c>
      <c r="F505" s="8">
        <f t="shared" si="65"/>
        <v>-0.58466966966966971</v>
      </c>
      <c r="G505" s="8">
        <f t="shared" si="66"/>
        <v>0.32909177037397791</v>
      </c>
      <c r="H505" s="8">
        <f t="shared" si="67"/>
        <v>0.31682023667812009</v>
      </c>
      <c r="I505" s="8">
        <f t="shared" si="68"/>
        <v>0.34183862263164072</v>
      </c>
      <c r="J505" s="8">
        <f t="shared" si="69"/>
        <v>-0.01</v>
      </c>
      <c r="K505" s="8">
        <f t="shared" si="70"/>
        <v>1E-4</v>
      </c>
      <c r="L505" s="8">
        <f t="shared" si="71"/>
        <v>0.01</v>
      </c>
      <c r="O505" s="8"/>
      <c r="P505" s="8"/>
    </row>
    <row r="506" spans="1:16" x14ac:dyDescent="0.25">
      <c r="A506" s="30">
        <v>43623.947916666664</v>
      </c>
      <c r="B506">
        <v>0.04</v>
      </c>
      <c r="C506">
        <v>0.03</v>
      </c>
      <c r="D506" s="8">
        <f t="shared" si="63"/>
        <v>1.6000000000000001E-3</v>
      </c>
      <c r="E506" s="8">
        <f t="shared" si="64"/>
        <v>-0.52286786786786832</v>
      </c>
      <c r="F506" s="8">
        <f t="shared" si="65"/>
        <v>-0.54466966966966968</v>
      </c>
      <c r="G506" s="8">
        <f t="shared" si="66"/>
        <v>0.28479026887247633</v>
      </c>
      <c r="H506" s="8">
        <f t="shared" si="67"/>
        <v>0.27339080724869058</v>
      </c>
      <c r="I506" s="8">
        <f t="shared" si="68"/>
        <v>0.29666504905806707</v>
      </c>
      <c r="J506" s="8">
        <f t="shared" si="69"/>
        <v>-1.0000000000000002E-2</v>
      </c>
      <c r="K506" s="8">
        <f t="shared" si="70"/>
        <v>1.0000000000000005E-4</v>
      </c>
      <c r="L506" s="8">
        <f t="shared" si="71"/>
        <v>1.0000000000000002E-2</v>
      </c>
      <c r="O506" s="8"/>
      <c r="P506" s="8"/>
    </row>
    <row r="507" spans="1:16" x14ac:dyDescent="0.25">
      <c r="A507" s="30">
        <v>43623.958333333336</v>
      </c>
      <c r="B507">
        <v>0.06</v>
      </c>
      <c r="C507">
        <v>0.08</v>
      </c>
      <c r="D507" s="8">
        <f t="shared" si="63"/>
        <v>3.5999999999999999E-3</v>
      </c>
      <c r="E507" s="8">
        <f t="shared" si="64"/>
        <v>-0.50286786786786841</v>
      </c>
      <c r="F507" s="8">
        <f t="shared" si="65"/>
        <v>-0.49466966966966969</v>
      </c>
      <c r="G507" s="8">
        <f t="shared" si="66"/>
        <v>0.24875348208568956</v>
      </c>
      <c r="H507" s="8">
        <f t="shared" si="67"/>
        <v>0.25287609253397597</v>
      </c>
      <c r="I507" s="8">
        <f t="shared" si="68"/>
        <v>0.24469808209110014</v>
      </c>
      <c r="J507" s="8">
        <f t="shared" si="69"/>
        <v>2.0000000000000004E-2</v>
      </c>
      <c r="K507" s="8">
        <f t="shared" si="70"/>
        <v>4.0000000000000018E-4</v>
      </c>
      <c r="L507" s="8">
        <f t="shared" si="71"/>
        <v>2.0000000000000004E-2</v>
      </c>
      <c r="O507" s="8"/>
      <c r="P507" s="8"/>
    </row>
    <row r="508" spans="1:16" x14ac:dyDescent="0.25">
      <c r="A508" s="30">
        <v>43623.96875</v>
      </c>
      <c r="B508">
        <v>0.13</v>
      </c>
      <c r="C508">
        <v>0.12</v>
      </c>
      <c r="D508" s="8">
        <f t="shared" si="63"/>
        <v>1.6900000000000002E-2</v>
      </c>
      <c r="E508" s="8">
        <f t="shared" si="64"/>
        <v>-0.43286786786786835</v>
      </c>
      <c r="F508" s="8">
        <f t="shared" si="65"/>
        <v>-0.45466966966966971</v>
      </c>
      <c r="G508" s="8">
        <f t="shared" si="66"/>
        <v>0.19681189049409795</v>
      </c>
      <c r="H508" s="8">
        <f t="shared" si="67"/>
        <v>0.18737459103247434</v>
      </c>
      <c r="I508" s="8">
        <f t="shared" si="68"/>
        <v>0.20672450851752658</v>
      </c>
      <c r="J508" s="8">
        <f t="shared" si="69"/>
        <v>-1.0000000000000009E-2</v>
      </c>
      <c r="K508" s="8">
        <f t="shared" si="70"/>
        <v>1.0000000000000018E-4</v>
      </c>
      <c r="L508" s="8">
        <f t="shared" si="71"/>
        <v>1.0000000000000009E-2</v>
      </c>
      <c r="O508" s="8"/>
      <c r="P508" s="8"/>
    </row>
    <row r="509" spans="1:16" x14ac:dyDescent="0.25">
      <c r="A509" s="30">
        <v>43623.979166666664</v>
      </c>
      <c r="B509">
        <v>0.16</v>
      </c>
      <c r="C509">
        <v>0.16</v>
      </c>
      <c r="D509" s="8">
        <f t="shared" si="63"/>
        <v>2.5600000000000001E-2</v>
      </c>
      <c r="E509" s="8">
        <f t="shared" si="64"/>
        <v>-0.40286786786786832</v>
      </c>
      <c r="F509" s="8">
        <f t="shared" si="65"/>
        <v>-0.41466966966966967</v>
      </c>
      <c r="G509" s="8">
        <f t="shared" si="66"/>
        <v>0.16705708568929309</v>
      </c>
      <c r="H509" s="8">
        <f t="shared" si="67"/>
        <v>0.16230251896040221</v>
      </c>
      <c r="I509" s="8">
        <f t="shared" si="68"/>
        <v>0.17195093494395297</v>
      </c>
      <c r="J509" s="8">
        <f t="shared" si="69"/>
        <v>0</v>
      </c>
      <c r="K509" s="8">
        <f t="shared" si="70"/>
        <v>0</v>
      </c>
      <c r="L509" s="8">
        <f t="shared" si="71"/>
        <v>0</v>
      </c>
      <c r="O509" s="8"/>
      <c r="P509" s="8"/>
    </row>
    <row r="510" spans="1:16" x14ac:dyDescent="0.25">
      <c r="A510" s="30">
        <v>43623.989583333336</v>
      </c>
      <c r="B510">
        <v>0.19</v>
      </c>
      <c r="C510">
        <v>0.2</v>
      </c>
      <c r="D510" s="8">
        <f t="shared" si="63"/>
        <v>3.61E-2</v>
      </c>
      <c r="E510" s="8">
        <f t="shared" si="64"/>
        <v>-0.37286786786786835</v>
      </c>
      <c r="F510" s="8">
        <f t="shared" si="65"/>
        <v>-0.37466966966966969</v>
      </c>
      <c r="G510" s="8">
        <f t="shared" si="66"/>
        <v>0.13970228088448827</v>
      </c>
      <c r="H510" s="8">
        <f t="shared" si="67"/>
        <v>0.13903044688833013</v>
      </c>
      <c r="I510" s="8">
        <f t="shared" si="68"/>
        <v>0.1403773613703794</v>
      </c>
      <c r="J510" s="8">
        <f t="shared" si="69"/>
        <v>1.0000000000000009E-2</v>
      </c>
      <c r="K510" s="8">
        <f t="shared" si="70"/>
        <v>1.0000000000000018E-4</v>
      </c>
      <c r="L510" s="8">
        <f t="shared" si="71"/>
        <v>1.0000000000000009E-2</v>
      </c>
      <c r="O510" s="8"/>
      <c r="P510" s="8"/>
    </row>
    <row r="511" spans="1:16" x14ac:dyDescent="0.25">
      <c r="A511" s="30">
        <v>43624</v>
      </c>
      <c r="B511">
        <v>0.27</v>
      </c>
      <c r="C511">
        <v>0.24</v>
      </c>
      <c r="D511" s="8">
        <f t="shared" si="63"/>
        <v>7.2900000000000006E-2</v>
      </c>
      <c r="E511" s="8">
        <f t="shared" si="64"/>
        <v>-0.29286786786786834</v>
      </c>
      <c r="F511" s="8">
        <f t="shared" si="65"/>
        <v>-0.33466966966966971</v>
      </c>
      <c r="G511" s="8">
        <f t="shared" si="66"/>
        <v>9.8013992596199973E-2</v>
      </c>
      <c r="H511" s="8">
        <f t="shared" si="67"/>
        <v>8.5771588029471185E-2</v>
      </c>
      <c r="I511" s="8">
        <f t="shared" si="68"/>
        <v>0.11200378779680584</v>
      </c>
      <c r="J511" s="8">
        <f t="shared" si="69"/>
        <v>-3.0000000000000027E-2</v>
      </c>
      <c r="K511" s="8">
        <f t="shared" si="70"/>
        <v>9.000000000000016E-4</v>
      </c>
      <c r="L511" s="8">
        <f t="shared" si="71"/>
        <v>3.0000000000000027E-2</v>
      </c>
      <c r="O511" s="8"/>
      <c r="P511" s="8"/>
    </row>
    <row r="512" spans="1:16" x14ac:dyDescent="0.25">
      <c r="A512" s="30">
        <v>43624.010416666664</v>
      </c>
      <c r="B512">
        <v>0.28999999999999998</v>
      </c>
      <c r="C512">
        <v>0.28000000000000003</v>
      </c>
      <c r="D512" s="8">
        <f t="shared" si="63"/>
        <v>8.4099999999999994E-2</v>
      </c>
      <c r="E512" s="8">
        <f t="shared" si="64"/>
        <v>-0.27286786786786837</v>
      </c>
      <c r="F512" s="8">
        <f t="shared" si="65"/>
        <v>-0.29466966966966968</v>
      </c>
      <c r="G512" s="8">
        <f t="shared" si="66"/>
        <v>8.0405884488091842E-2</v>
      </c>
      <c r="H512" s="8">
        <f t="shared" si="67"/>
        <v>7.4456873314756478E-2</v>
      </c>
      <c r="I512" s="8">
        <f t="shared" si="68"/>
        <v>8.6830214223232241E-2</v>
      </c>
      <c r="J512" s="8">
        <f t="shared" si="69"/>
        <v>-9.9999999999999534E-3</v>
      </c>
      <c r="K512" s="8">
        <f t="shared" si="70"/>
        <v>9.999999999999907E-5</v>
      </c>
      <c r="L512" s="8">
        <f t="shared" si="71"/>
        <v>9.9999999999999534E-3</v>
      </c>
      <c r="O512" s="8"/>
      <c r="P512" s="8"/>
    </row>
    <row r="513" spans="1:16" x14ac:dyDescent="0.25">
      <c r="A513" s="30">
        <v>43624.020833333336</v>
      </c>
      <c r="B513">
        <v>0.3</v>
      </c>
      <c r="C513">
        <v>0.32</v>
      </c>
      <c r="D513" s="8">
        <f t="shared" si="63"/>
        <v>0.09</v>
      </c>
      <c r="E513" s="8">
        <f t="shared" si="64"/>
        <v>-0.26286786786786837</v>
      </c>
      <c r="F513" s="8">
        <f t="shared" si="65"/>
        <v>-0.2546696696696697</v>
      </c>
      <c r="G513" s="8">
        <f t="shared" si="66"/>
        <v>6.6944473076680416E-2</v>
      </c>
      <c r="H513" s="8">
        <f t="shared" si="67"/>
        <v>6.9099515957399105E-2</v>
      </c>
      <c r="I513" s="8">
        <f t="shared" si="68"/>
        <v>6.4856640649658681E-2</v>
      </c>
      <c r="J513" s="8">
        <f t="shared" si="69"/>
        <v>2.0000000000000018E-2</v>
      </c>
      <c r="K513" s="8">
        <f t="shared" si="70"/>
        <v>4.0000000000000072E-4</v>
      </c>
      <c r="L513" s="8">
        <f t="shared" si="71"/>
        <v>2.0000000000000018E-2</v>
      </c>
      <c r="O513" s="8"/>
      <c r="P513" s="8"/>
    </row>
    <row r="514" spans="1:16" x14ac:dyDescent="0.25">
      <c r="A514" s="30">
        <v>43624.03125</v>
      </c>
      <c r="B514">
        <v>0.38</v>
      </c>
      <c r="C514">
        <v>0.35</v>
      </c>
      <c r="D514" s="8">
        <f t="shared" si="63"/>
        <v>0.1444</v>
      </c>
      <c r="E514" s="8">
        <f t="shared" si="64"/>
        <v>-0.18286786786786835</v>
      </c>
      <c r="F514" s="8">
        <f t="shared" si="65"/>
        <v>-0.22466966966966972</v>
      </c>
      <c r="G514" s="8">
        <f t="shared" si="66"/>
        <v>4.1084863467070791E-2</v>
      </c>
      <c r="H514" s="8">
        <f t="shared" si="67"/>
        <v>3.3440657098540161E-2</v>
      </c>
      <c r="I514" s="8">
        <f t="shared" si="68"/>
        <v>5.0476460469478512E-2</v>
      </c>
      <c r="J514" s="8">
        <f t="shared" si="69"/>
        <v>-3.0000000000000027E-2</v>
      </c>
      <c r="K514" s="8">
        <f t="shared" si="70"/>
        <v>9.000000000000016E-4</v>
      </c>
      <c r="L514" s="8">
        <f t="shared" si="71"/>
        <v>3.0000000000000027E-2</v>
      </c>
      <c r="O514" s="8"/>
      <c r="P514" s="8"/>
    </row>
    <row r="515" spans="1:16" x14ac:dyDescent="0.25">
      <c r="A515" s="30">
        <v>43624.041666666664</v>
      </c>
      <c r="B515">
        <v>0.4</v>
      </c>
      <c r="C515">
        <v>0.39</v>
      </c>
      <c r="D515" s="8">
        <f t="shared" si="63"/>
        <v>0.16000000000000003</v>
      </c>
      <c r="E515" s="8">
        <f t="shared" si="64"/>
        <v>-0.16286786786786833</v>
      </c>
      <c r="F515" s="8">
        <f t="shared" si="65"/>
        <v>-0.18466966966966969</v>
      </c>
      <c r="G515" s="8">
        <f t="shared" si="66"/>
        <v>3.0076755358962655E-2</v>
      </c>
      <c r="H515" s="8">
        <f t="shared" si="67"/>
        <v>2.652594238382542E-2</v>
      </c>
      <c r="I515" s="8">
        <f t="shared" si="68"/>
        <v>3.4102886895904919E-2</v>
      </c>
      <c r="J515" s="8">
        <f t="shared" si="69"/>
        <v>-1.0000000000000009E-2</v>
      </c>
      <c r="K515" s="8">
        <f t="shared" si="70"/>
        <v>1.0000000000000018E-4</v>
      </c>
      <c r="L515" s="8">
        <f t="shared" si="71"/>
        <v>1.0000000000000009E-2</v>
      </c>
      <c r="O515" s="8"/>
      <c r="P515" s="8"/>
    </row>
    <row r="516" spans="1:16" x14ac:dyDescent="0.25">
      <c r="A516" s="30">
        <v>43624.052083333336</v>
      </c>
      <c r="B516">
        <v>0.44</v>
      </c>
      <c r="C516">
        <v>0.42</v>
      </c>
      <c r="D516" s="8">
        <f t="shared" ref="D516:D579" si="72">B516^2</f>
        <v>0.19359999999999999</v>
      </c>
      <c r="E516" s="8">
        <f t="shared" ref="E516:E579" si="73">B516 - $B$1</f>
        <v>-0.12286786786786835</v>
      </c>
      <c r="F516" s="8">
        <f t="shared" ref="F516:F579" si="74">C516 - $C$1</f>
        <v>-0.15466966966966972</v>
      </c>
      <c r="G516" s="8">
        <f t="shared" ref="G516:G579" si="75">E516*F516</f>
        <v>1.9003932536139825E-2</v>
      </c>
      <c r="H516" s="8">
        <f t="shared" ref="H516:H579" si="76">(B516-$B$1)^2</f>
        <v>1.5096512954395956E-2</v>
      </c>
      <c r="I516" s="8">
        <f t="shared" ref="I516:I579" si="77">(C516-$C$1)^2</f>
        <v>2.3922706715724749E-2</v>
      </c>
      <c r="J516" s="8">
        <f t="shared" ref="J516:J579" si="78">C516-B516</f>
        <v>-2.0000000000000018E-2</v>
      </c>
      <c r="K516" s="8">
        <f t="shared" ref="K516:K579" si="79">(C516-B516)^2</f>
        <v>4.0000000000000072E-4</v>
      </c>
      <c r="L516" s="8">
        <f t="shared" ref="L516:L579" si="80">ABS(B516-C516)</f>
        <v>2.0000000000000018E-2</v>
      </c>
      <c r="O516" s="8"/>
      <c r="P516" s="8"/>
    </row>
    <row r="517" spans="1:16" x14ac:dyDescent="0.25">
      <c r="A517" s="30">
        <v>43624.0625</v>
      </c>
      <c r="B517">
        <v>0.5</v>
      </c>
      <c r="C517">
        <v>0.45</v>
      </c>
      <c r="D517" s="8">
        <f t="shared" si="72"/>
        <v>0.25</v>
      </c>
      <c r="E517" s="8">
        <f t="shared" si="73"/>
        <v>-6.2867867867868354E-2</v>
      </c>
      <c r="F517" s="8">
        <f t="shared" si="74"/>
        <v>-0.12466966966966969</v>
      </c>
      <c r="G517" s="8">
        <f t="shared" si="75"/>
        <v>7.8377163199235891E-3</v>
      </c>
      <c r="H517" s="8">
        <f t="shared" si="76"/>
        <v>3.9523688102517541E-3</v>
      </c>
      <c r="I517" s="8">
        <f t="shared" si="77"/>
        <v>1.5542526535544559E-2</v>
      </c>
      <c r="J517" s="8">
        <f t="shared" si="78"/>
        <v>-4.9999999999999989E-2</v>
      </c>
      <c r="K517" s="8">
        <f t="shared" si="79"/>
        <v>2.4999999999999988E-3</v>
      </c>
      <c r="L517" s="8">
        <f t="shared" si="80"/>
        <v>4.9999999999999989E-2</v>
      </c>
      <c r="O517" s="8"/>
      <c r="P517" s="8"/>
    </row>
    <row r="518" spans="1:16" x14ac:dyDescent="0.25">
      <c r="A518" s="30">
        <v>43624.072916666664</v>
      </c>
      <c r="B518">
        <v>0.54</v>
      </c>
      <c r="C518">
        <v>0.47</v>
      </c>
      <c r="D518" s="8">
        <f t="shared" si="72"/>
        <v>0.29160000000000003</v>
      </c>
      <c r="E518" s="8">
        <f t="shared" si="73"/>
        <v>-2.2867867867868319E-2</v>
      </c>
      <c r="F518" s="8">
        <f t="shared" si="74"/>
        <v>-0.10466966966966973</v>
      </c>
      <c r="G518" s="8">
        <f t="shared" si="75"/>
        <v>2.3935721757794314E-3</v>
      </c>
      <c r="H518" s="8">
        <f t="shared" si="76"/>
        <v>5.2293938082228434E-4</v>
      </c>
      <c r="I518" s="8">
        <f t="shared" si="77"/>
        <v>1.0955739748757779E-2</v>
      </c>
      <c r="J518" s="8">
        <f t="shared" si="78"/>
        <v>-7.0000000000000062E-2</v>
      </c>
      <c r="K518" s="8">
        <f t="shared" si="79"/>
        <v>4.9000000000000085E-3</v>
      </c>
      <c r="L518" s="8">
        <f t="shared" si="80"/>
        <v>7.0000000000000062E-2</v>
      </c>
      <c r="O518" s="8"/>
      <c r="P518" s="8"/>
    </row>
    <row r="519" spans="1:16" x14ac:dyDescent="0.25">
      <c r="A519" s="30">
        <v>43624.083333333336</v>
      </c>
      <c r="B519">
        <v>0.53</v>
      </c>
      <c r="C519">
        <v>0.5</v>
      </c>
      <c r="D519" s="8">
        <f t="shared" si="72"/>
        <v>0.28090000000000004</v>
      </c>
      <c r="E519" s="8">
        <f t="shared" si="73"/>
        <v>-3.2867867867868328E-2</v>
      </c>
      <c r="F519" s="8">
        <f t="shared" si="74"/>
        <v>-7.4669669669669703E-2</v>
      </c>
      <c r="G519" s="8">
        <f t="shared" si="75"/>
        <v>2.4542328364400789E-3</v>
      </c>
      <c r="H519" s="8">
        <f t="shared" si="76"/>
        <v>1.0802967381796512E-3</v>
      </c>
      <c r="I519" s="8">
        <f t="shared" si="77"/>
        <v>5.5755595685775912E-3</v>
      </c>
      <c r="J519" s="8">
        <f t="shared" si="78"/>
        <v>-3.0000000000000027E-2</v>
      </c>
      <c r="K519" s="8">
        <f t="shared" si="79"/>
        <v>9.000000000000016E-4</v>
      </c>
      <c r="L519" s="8">
        <f t="shared" si="80"/>
        <v>3.0000000000000027E-2</v>
      </c>
      <c r="O519" s="8"/>
      <c r="P519" s="8"/>
    </row>
    <row r="520" spans="1:16" x14ac:dyDescent="0.25">
      <c r="A520" s="30">
        <v>43624.09375</v>
      </c>
      <c r="B520">
        <v>0.54</v>
      </c>
      <c r="C520">
        <v>0.52</v>
      </c>
      <c r="D520" s="8">
        <f t="shared" si="72"/>
        <v>0.29160000000000003</v>
      </c>
      <c r="E520" s="8">
        <f t="shared" si="73"/>
        <v>-2.2867867867868319E-2</v>
      </c>
      <c r="F520" s="8">
        <f t="shared" si="74"/>
        <v>-5.4669669669669685E-2</v>
      </c>
      <c r="G520" s="8">
        <f t="shared" si="75"/>
        <v>1.2501787823860147E-3</v>
      </c>
      <c r="H520" s="8">
        <f t="shared" si="76"/>
        <v>5.2293938082228434E-4</v>
      </c>
      <c r="I520" s="8">
        <f t="shared" si="77"/>
        <v>2.9887727817908016E-3</v>
      </c>
      <c r="J520" s="8">
        <f t="shared" si="78"/>
        <v>-2.0000000000000018E-2</v>
      </c>
      <c r="K520" s="8">
        <f t="shared" si="79"/>
        <v>4.0000000000000072E-4</v>
      </c>
      <c r="L520" s="8">
        <f t="shared" si="80"/>
        <v>2.0000000000000018E-2</v>
      </c>
      <c r="O520" s="8"/>
      <c r="P520" s="8"/>
    </row>
    <row r="521" spans="1:16" x14ac:dyDescent="0.25">
      <c r="A521" s="30">
        <v>43624.104166666664</v>
      </c>
      <c r="B521">
        <v>0.57999999999999996</v>
      </c>
      <c r="C521">
        <v>0.54</v>
      </c>
      <c r="D521" s="8">
        <f t="shared" si="72"/>
        <v>0.33639999999999998</v>
      </c>
      <c r="E521" s="8">
        <f t="shared" si="73"/>
        <v>1.7132132132131606E-2</v>
      </c>
      <c r="F521" s="8">
        <f t="shared" si="74"/>
        <v>-3.4669669669669667E-2</v>
      </c>
      <c r="G521" s="8">
        <f t="shared" si="75"/>
        <v>-5.9396536175813626E-4</v>
      </c>
      <c r="H521" s="8">
        <f t="shared" si="76"/>
        <v>2.9350995139281621E-4</v>
      </c>
      <c r="I521" s="8">
        <f t="shared" si="77"/>
        <v>1.2019859950040128E-3</v>
      </c>
      <c r="J521" s="8">
        <f t="shared" si="78"/>
        <v>-3.9999999999999925E-2</v>
      </c>
      <c r="K521" s="8">
        <f t="shared" si="79"/>
        <v>1.599999999999994E-3</v>
      </c>
      <c r="L521" s="8">
        <f t="shared" si="80"/>
        <v>3.9999999999999925E-2</v>
      </c>
      <c r="O521" s="8"/>
      <c r="P521" s="8"/>
    </row>
    <row r="522" spans="1:16" x14ac:dyDescent="0.25">
      <c r="A522" s="30">
        <v>43624.114583333336</v>
      </c>
      <c r="B522">
        <v>0.6</v>
      </c>
      <c r="C522">
        <v>0.55000000000000004</v>
      </c>
      <c r="D522" s="8">
        <f t="shared" si="72"/>
        <v>0.36</v>
      </c>
      <c r="E522" s="8">
        <f t="shared" si="73"/>
        <v>3.7132132132131623E-2</v>
      </c>
      <c r="F522" s="8">
        <f t="shared" si="74"/>
        <v>-2.4669669669669658E-2</v>
      </c>
      <c r="G522" s="8">
        <f t="shared" si="75"/>
        <v>-9.1603743383021369E-4</v>
      </c>
      <c r="H522" s="8">
        <f t="shared" si="76"/>
        <v>1.3787952366780818E-3</v>
      </c>
      <c r="I522" s="8">
        <f t="shared" si="77"/>
        <v>6.085926016106191E-4</v>
      </c>
      <c r="J522" s="8">
        <f t="shared" si="78"/>
        <v>-4.9999999999999933E-2</v>
      </c>
      <c r="K522" s="8">
        <f t="shared" si="79"/>
        <v>2.4999999999999935E-3</v>
      </c>
      <c r="L522" s="8">
        <f t="shared" si="80"/>
        <v>4.9999999999999933E-2</v>
      </c>
      <c r="O522" s="8"/>
      <c r="P522" s="8"/>
    </row>
    <row r="523" spans="1:16" x14ac:dyDescent="0.25">
      <c r="A523" s="30">
        <v>43624.125</v>
      </c>
      <c r="B523">
        <v>0.61</v>
      </c>
      <c r="C523">
        <v>0.56999999999999995</v>
      </c>
      <c r="D523" s="8">
        <f t="shared" si="72"/>
        <v>0.37209999999999999</v>
      </c>
      <c r="E523" s="8">
        <f t="shared" si="73"/>
        <v>4.7132132132131632E-2</v>
      </c>
      <c r="F523" s="8">
        <f t="shared" si="74"/>
        <v>-4.6696696696697515E-3</v>
      </c>
      <c r="G523" s="8">
        <f t="shared" si="75"/>
        <v>-2.2009148788428219E-4</v>
      </c>
      <c r="H523" s="8">
        <f t="shared" si="76"/>
        <v>2.2214378793207149E-3</v>
      </c>
      <c r="I523" s="8">
        <f t="shared" si="77"/>
        <v>2.1805814823833605E-5</v>
      </c>
      <c r="J523" s="8">
        <f t="shared" si="78"/>
        <v>-4.0000000000000036E-2</v>
      </c>
      <c r="K523" s="8">
        <f t="shared" si="79"/>
        <v>1.6000000000000029E-3</v>
      </c>
      <c r="L523" s="8">
        <f t="shared" si="80"/>
        <v>4.0000000000000036E-2</v>
      </c>
      <c r="O523" s="8"/>
      <c r="P523" s="8"/>
    </row>
    <row r="524" spans="1:16" x14ac:dyDescent="0.25">
      <c r="A524" s="30">
        <v>43624.135416666664</v>
      </c>
      <c r="B524">
        <v>0.66</v>
      </c>
      <c r="C524">
        <v>0.57999999999999996</v>
      </c>
      <c r="D524" s="8">
        <f t="shared" si="72"/>
        <v>0.43560000000000004</v>
      </c>
      <c r="E524" s="8">
        <f t="shared" si="73"/>
        <v>9.7132132132131677E-2</v>
      </c>
      <c r="F524" s="8">
        <f t="shared" si="74"/>
        <v>5.3303303303302574E-3</v>
      </c>
      <c r="G524" s="8">
        <f t="shared" si="75"/>
        <v>5.1774634995354761E-4</v>
      </c>
      <c r="H524" s="8">
        <f t="shared" si="76"/>
        <v>9.4346510925338873E-3</v>
      </c>
      <c r="I524" s="8">
        <f t="shared" si="77"/>
        <v>2.8412421430438671E-5</v>
      </c>
      <c r="J524" s="8">
        <f t="shared" si="78"/>
        <v>-8.0000000000000071E-2</v>
      </c>
      <c r="K524" s="8">
        <f t="shared" si="79"/>
        <v>6.4000000000000116E-3</v>
      </c>
      <c r="L524" s="8">
        <f t="shared" si="80"/>
        <v>8.0000000000000071E-2</v>
      </c>
      <c r="O524" s="8"/>
      <c r="P524" s="8"/>
    </row>
    <row r="525" spans="1:16" x14ac:dyDescent="0.25">
      <c r="A525" s="30">
        <v>43624.145833333336</v>
      </c>
      <c r="B525">
        <v>0.67</v>
      </c>
      <c r="C525">
        <v>0.6</v>
      </c>
      <c r="D525" s="8">
        <f t="shared" si="72"/>
        <v>0.44890000000000008</v>
      </c>
      <c r="E525" s="8">
        <f t="shared" si="73"/>
        <v>0.10713213213213169</v>
      </c>
      <c r="F525" s="8">
        <f t="shared" si="74"/>
        <v>2.5330330330330275E-2</v>
      </c>
      <c r="G525" s="8">
        <f t="shared" si="75"/>
        <v>2.7136922958994861E-3</v>
      </c>
      <c r="H525" s="8">
        <f t="shared" si="76"/>
        <v>1.1477293735176522E-2</v>
      </c>
      <c r="I525" s="8">
        <f t="shared" si="77"/>
        <v>6.4162563464364986E-4</v>
      </c>
      <c r="J525" s="8">
        <f t="shared" si="78"/>
        <v>-7.0000000000000062E-2</v>
      </c>
      <c r="K525" s="8">
        <f t="shared" si="79"/>
        <v>4.9000000000000085E-3</v>
      </c>
      <c r="L525" s="8">
        <f t="shared" si="80"/>
        <v>7.0000000000000062E-2</v>
      </c>
      <c r="O525" s="8"/>
      <c r="P525" s="8"/>
    </row>
    <row r="526" spans="1:16" x14ac:dyDescent="0.25">
      <c r="A526" s="30">
        <v>43624.15625</v>
      </c>
      <c r="B526">
        <v>0.67</v>
      </c>
      <c r="C526">
        <v>0.61</v>
      </c>
      <c r="D526" s="8">
        <f t="shared" si="72"/>
        <v>0.44890000000000008</v>
      </c>
      <c r="E526" s="8">
        <f t="shared" si="73"/>
        <v>0.10713213213213169</v>
      </c>
      <c r="F526" s="8">
        <f t="shared" si="74"/>
        <v>3.5330330330330284E-2</v>
      </c>
      <c r="G526" s="8">
        <f t="shared" si="75"/>
        <v>3.7850136172208038E-3</v>
      </c>
      <c r="H526" s="8">
        <f t="shared" si="76"/>
        <v>1.1477293735176522E-2</v>
      </c>
      <c r="I526" s="8">
        <f t="shared" si="77"/>
        <v>1.248232241250256E-3</v>
      </c>
      <c r="J526" s="8">
        <f t="shared" si="78"/>
        <v>-6.0000000000000053E-2</v>
      </c>
      <c r="K526" s="8">
        <f t="shared" si="79"/>
        <v>3.6000000000000064E-3</v>
      </c>
      <c r="L526" s="8">
        <f t="shared" si="80"/>
        <v>6.0000000000000053E-2</v>
      </c>
      <c r="O526" s="8"/>
      <c r="P526" s="8"/>
    </row>
    <row r="527" spans="1:16" x14ac:dyDescent="0.25">
      <c r="A527" s="30">
        <v>43624.166666666664</v>
      </c>
      <c r="B527">
        <v>0.71</v>
      </c>
      <c r="C527">
        <v>0.62</v>
      </c>
      <c r="D527" s="8">
        <f t="shared" si="72"/>
        <v>0.50409999999999999</v>
      </c>
      <c r="E527" s="8">
        <f t="shared" si="73"/>
        <v>0.14713213213213161</v>
      </c>
      <c r="F527" s="8">
        <f t="shared" si="74"/>
        <v>4.5330330330330293E-2</v>
      </c>
      <c r="G527" s="8">
        <f t="shared" si="75"/>
        <v>6.6695481517553296E-3</v>
      </c>
      <c r="H527" s="8">
        <f t="shared" si="76"/>
        <v>2.1647864305747035E-2</v>
      </c>
      <c r="I527" s="8">
        <f t="shared" si="77"/>
        <v>2.0548388478568626E-3</v>
      </c>
      <c r="J527" s="8">
        <f t="shared" si="78"/>
        <v>-8.9999999999999969E-2</v>
      </c>
      <c r="K527" s="8">
        <f t="shared" si="79"/>
        <v>8.0999999999999944E-3</v>
      </c>
      <c r="L527" s="8">
        <f t="shared" si="80"/>
        <v>8.9999999999999969E-2</v>
      </c>
      <c r="O527" s="8"/>
      <c r="P527" s="8"/>
    </row>
    <row r="528" spans="1:16" x14ac:dyDescent="0.25">
      <c r="A528" s="30">
        <v>43624.177083333336</v>
      </c>
      <c r="B528">
        <v>0.74</v>
      </c>
      <c r="C528">
        <v>0.63</v>
      </c>
      <c r="D528" s="8">
        <f t="shared" si="72"/>
        <v>0.54759999999999998</v>
      </c>
      <c r="E528" s="8">
        <f t="shared" si="73"/>
        <v>0.17713213213213164</v>
      </c>
      <c r="F528" s="8">
        <f t="shared" si="74"/>
        <v>5.5330330330330302E-2</v>
      </c>
      <c r="G528" s="8">
        <f t="shared" si="75"/>
        <v>9.8007793829865582E-3</v>
      </c>
      <c r="H528" s="8">
        <f t="shared" si="76"/>
        <v>3.137579223367494E-2</v>
      </c>
      <c r="I528" s="8">
        <f t="shared" si="77"/>
        <v>3.0614454544634693E-3</v>
      </c>
      <c r="J528" s="8">
        <f t="shared" si="78"/>
        <v>-0.10999999999999999</v>
      </c>
      <c r="K528" s="8">
        <f t="shared" si="79"/>
        <v>1.2099999999999998E-2</v>
      </c>
      <c r="L528" s="8">
        <f t="shared" si="80"/>
        <v>0.10999999999999999</v>
      </c>
      <c r="O528" s="8"/>
      <c r="P528" s="8"/>
    </row>
    <row r="529" spans="1:16" x14ac:dyDescent="0.25">
      <c r="A529" s="30">
        <v>43624.1875</v>
      </c>
      <c r="B529">
        <v>0.73</v>
      </c>
      <c r="C529">
        <v>0.64</v>
      </c>
      <c r="D529" s="8">
        <f t="shared" si="72"/>
        <v>0.53289999999999993</v>
      </c>
      <c r="E529" s="8">
        <f t="shared" si="73"/>
        <v>0.16713213213213163</v>
      </c>
      <c r="F529" s="8">
        <f t="shared" si="74"/>
        <v>6.5330330330330311E-2</v>
      </c>
      <c r="G529" s="8">
        <f t="shared" si="75"/>
        <v>1.0918797401004572E-2</v>
      </c>
      <c r="H529" s="8">
        <f t="shared" si="76"/>
        <v>2.7933149591032304E-2</v>
      </c>
      <c r="I529" s="8">
        <f t="shared" si="77"/>
        <v>4.2680520610700766E-3</v>
      </c>
      <c r="J529" s="8">
        <f t="shared" si="78"/>
        <v>-8.9999999999999969E-2</v>
      </c>
      <c r="K529" s="8">
        <f t="shared" si="79"/>
        <v>8.0999999999999944E-3</v>
      </c>
      <c r="L529" s="8">
        <f t="shared" si="80"/>
        <v>8.9999999999999969E-2</v>
      </c>
      <c r="O529" s="8"/>
      <c r="P529" s="8"/>
    </row>
    <row r="530" spans="1:16" x14ac:dyDescent="0.25">
      <c r="A530" s="30">
        <v>43624.197916666664</v>
      </c>
      <c r="B530">
        <v>0.74</v>
      </c>
      <c r="C530">
        <v>0.65</v>
      </c>
      <c r="D530" s="8">
        <f t="shared" si="72"/>
        <v>0.54759999999999998</v>
      </c>
      <c r="E530" s="8">
        <f t="shared" si="73"/>
        <v>0.17713213213213164</v>
      </c>
      <c r="F530" s="8">
        <f t="shared" si="74"/>
        <v>7.533033033033032E-2</v>
      </c>
      <c r="G530" s="8">
        <f t="shared" si="75"/>
        <v>1.3343422025629194E-2</v>
      </c>
      <c r="H530" s="8">
        <f t="shared" si="76"/>
        <v>3.137579223367494E-2</v>
      </c>
      <c r="I530" s="8">
        <f t="shared" si="77"/>
        <v>5.6746586676766839E-3</v>
      </c>
      <c r="J530" s="8">
        <f t="shared" si="78"/>
        <v>-8.9999999999999969E-2</v>
      </c>
      <c r="K530" s="8">
        <f t="shared" si="79"/>
        <v>8.0999999999999944E-3</v>
      </c>
      <c r="L530" s="8">
        <f t="shared" si="80"/>
        <v>8.9999999999999969E-2</v>
      </c>
      <c r="O530" s="8"/>
      <c r="P530" s="8"/>
    </row>
    <row r="531" spans="1:16" x14ac:dyDescent="0.25">
      <c r="A531" s="30">
        <v>43624.208333333336</v>
      </c>
      <c r="B531">
        <v>0.76</v>
      </c>
      <c r="C531">
        <v>0.67</v>
      </c>
      <c r="D531" s="8">
        <f t="shared" si="72"/>
        <v>0.5776</v>
      </c>
      <c r="E531" s="8">
        <f t="shared" si="73"/>
        <v>0.19713213213213165</v>
      </c>
      <c r="F531" s="8">
        <f t="shared" si="74"/>
        <v>9.5330330330330337E-2</v>
      </c>
      <c r="G531" s="8">
        <f t="shared" si="75"/>
        <v>1.8792671274878436E-2</v>
      </c>
      <c r="H531" s="8">
        <f t="shared" si="76"/>
        <v>3.8861077518960216E-2</v>
      </c>
      <c r="I531" s="8">
        <f t="shared" si="77"/>
        <v>9.0878718808899001E-3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 x14ac:dyDescent="0.25">
      <c r="A532" s="30">
        <v>43624.21875</v>
      </c>
      <c r="B532">
        <v>0.78</v>
      </c>
      <c r="C532">
        <v>0.68</v>
      </c>
      <c r="D532" s="8">
        <f t="shared" si="72"/>
        <v>0.60840000000000005</v>
      </c>
      <c r="E532" s="8">
        <f t="shared" si="73"/>
        <v>0.21713213213213167</v>
      </c>
      <c r="F532" s="8">
        <f t="shared" si="74"/>
        <v>0.10533033033033035</v>
      </c>
      <c r="G532" s="8">
        <f t="shared" si="75"/>
        <v>2.2870599202806364E-2</v>
      </c>
      <c r="H532" s="8">
        <f t="shared" si="76"/>
        <v>4.7146362804245487E-2</v>
      </c>
      <c r="I532" s="8">
        <f t="shared" si="77"/>
        <v>1.1094478487496508E-2</v>
      </c>
      <c r="J532" s="8">
        <f t="shared" si="78"/>
        <v>-9.9999999999999978E-2</v>
      </c>
      <c r="K532" s="8">
        <f t="shared" si="79"/>
        <v>9.999999999999995E-3</v>
      </c>
      <c r="L532" s="8">
        <f t="shared" si="80"/>
        <v>9.9999999999999978E-2</v>
      </c>
      <c r="O532" s="8"/>
      <c r="P532" s="8"/>
    </row>
    <row r="533" spans="1:16" x14ac:dyDescent="0.25">
      <c r="A533" s="30">
        <v>43624.229166666664</v>
      </c>
      <c r="B533">
        <v>0.83</v>
      </c>
      <c r="C533">
        <v>0.7</v>
      </c>
      <c r="D533" s="8">
        <f t="shared" si="72"/>
        <v>0.68889999999999996</v>
      </c>
      <c r="E533" s="8">
        <f t="shared" si="73"/>
        <v>0.26713213213213161</v>
      </c>
      <c r="F533" s="8">
        <f t="shared" si="74"/>
        <v>0.12533033033033025</v>
      </c>
      <c r="G533" s="8">
        <f t="shared" si="75"/>
        <v>3.3479758361965484E-2</v>
      </c>
      <c r="H533" s="8">
        <f t="shared" si="76"/>
        <v>7.1359576017458626E-2</v>
      </c>
      <c r="I533" s="8">
        <f t="shared" si="77"/>
        <v>1.5707691700709698E-2</v>
      </c>
      <c r="J533" s="8">
        <f t="shared" si="78"/>
        <v>-0.13</v>
      </c>
      <c r="K533" s="8">
        <f t="shared" si="79"/>
        <v>1.6900000000000002E-2</v>
      </c>
      <c r="L533" s="8">
        <f t="shared" si="80"/>
        <v>0.13</v>
      </c>
      <c r="O533" s="8"/>
      <c r="P533" s="8"/>
    </row>
    <row r="534" spans="1:16" x14ac:dyDescent="0.25">
      <c r="A534" s="30">
        <v>43624.239583333336</v>
      </c>
      <c r="B534">
        <v>0.84</v>
      </c>
      <c r="C534">
        <v>0.71</v>
      </c>
      <c r="D534" s="8">
        <f t="shared" si="72"/>
        <v>0.70559999999999989</v>
      </c>
      <c r="E534" s="8">
        <f t="shared" si="73"/>
        <v>0.27713213213213161</v>
      </c>
      <c r="F534" s="8">
        <f t="shared" si="74"/>
        <v>0.13533033033033026</v>
      </c>
      <c r="G534" s="8">
        <f t="shared" si="75"/>
        <v>3.7504382986590104E-2</v>
      </c>
      <c r="H534" s="8">
        <f t="shared" si="76"/>
        <v>7.6802218660101257E-2</v>
      </c>
      <c r="I534" s="8">
        <f t="shared" si="77"/>
        <v>1.8314298307316308E-2</v>
      </c>
      <c r="J534" s="8">
        <f t="shared" si="78"/>
        <v>-0.13</v>
      </c>
      <c r="K534" s="8">
        <f t="shared" si="79"/>
        <v>1.6900000000000002E-2</v>
      </c>
      <c r="L534" s="8">
        <f t="shared" si="80"/>
        <v>0.13</v>
      </c>
      <c r="O534" s="8"/>
      <c r="P534" s="8"/>
    </row>
    <row r="535" spans="1:16" x14ac:dyDescent="0.25">
      <c r="A535" s="30">
        <v>43624.25</v>
      </c>
      <c r="B535">
        <v>0.85</v>
      </c>
      <c r="C535">
        <v>0.73</v>
      </c>
      <c r="D535" s="8">
        <f t="shared" si="72"/>
        <v>0.72249999999999992</v>
      </c>
      <c r="E535" s="8">
        <f t="shared" si="73"/>
        <v>0.28713213213213162</v>
      </c>
      <c r="F535" s="8">
        <f t="shared" si="74"/>
        <v>0.15533033033033028</v>
      </c>
      <c r="G535" s="8">
        <f t="shared" si="75"/>
        <v>4.4600328932536043E-2</v>
      </c>
      <c r="H535" s="8">
        <f t="shared" si="76"/>
        <v>8.2444861302743894E-2</v>
      </c>
      <c r="I535" s="8">
        <f t="shared" si="77"/>
        <v>2.4127511520529523E-2</v>
      </c>
      <c r="J535" s="8">
        <f t="shared" si="78"/>
        <v>-0.12</v>
      </c>
      <c r="K535" s="8">
        <f t="shared" si="79"/>
        <v>1.44E-2</v>
      </c>
      <c r="L535" s="8">
        <f t="shared" si="80"/>
        <v>0.12</v>
      </c>
      <c r="O535" s="8"/>
      <c r="P535" s="8"/>
    </row>
    <row r="536" spans="1:16" x14ac:dyDescent="0.25">
      <c r="A536" s="30">
        <v>43624.260416666664</v>
      </c>
      <c r="B536">
        <v>0.86</v>
      </c>
      <c r="C536">
        <v>0.75</v>
      </c>
      <c r="D536" s="8">
        <f t="shared" si="72"/>
        <v>0.73959999999999992</v>
      </c>
      <c r="E536" s="8">
        <f t="shared" si="73"/>
        <v>0.29713213213213163</v>
      </c>
      <c r="F536" s="8">
        <f t="shared" si="74"/>
        <v>0.1753303303303303</v>
      </c>
      <c r="G536" s="8">
        <f t="shared" si="75"/>
        <v>5.2096274878481987E-2</v>
      </c>
      <c r="H536" s="8">
        <f t="shared" si="76"/>
        <v>8.8287503945386536E-2</v>
      </c>
      <c r="I536" s="8">
        <f t="shared" si="77"/>
        <v>3.0740724733742741E-2</v>
      </c>
      <c r="J536" s="8">
        <f t="shared" si="78"/>
        <v>-0.10999999999999999</v>
      </c>
      <c r="K536" s="8">
        <f t="shared" si="79"/>
        <v>1.2099999999999998E-2</v>
      </c>
      <c r="L536" s="8">
        <f t="shared" si="80"/>
        <v>0.10999999999999999</v>
      </c>
      <c r="O536" s="8"/>
      <c r="P536" s="8"/>
    </row>
    <row r="537" spans="1:16" x14ac:dyDescent="0.25">
      <c r="A537" s="30">
        <v>43624.270833333336</v>
      </c>
      <c r="B537">
        <v>0.88</v>
      </c>
      <c r="C537">
        <v>0.77</v>
      </c>
      <c r="D537" s="8">
        <f t="shared" si="72"/>
        <v>0.77439999999999998</v>
      </c>
      <c r="E537" s="8">
        <f t="shared" si="73"/>
        <v>0.31713213213213165</v>
      </c>
      <c r="F537" s="8">
        <f t="shared" si="74"/>
        <v>0.19533033033033032</v>
      </c>
      <c r="G537" s="8">
        <f t="shared" si="75"/>
        <v>6.1945524127731237E-2</v>
      </c>
      <c r="H537" s="8">
        <f t="shared" si="76"/>
        <v>0.10057278923067181</v>
      </c>
      <c r="I537" s="8">
        <f t="shared" si="77"/>
        <v>3.8153937946955957E-2</v>
      </c>
      <c r="J537" s="8">
        <f t="shared" si="78"/>
        <v>-0.10999999999999999</v>
      </c>
      <c r="K537" s="8">
        <f t="shared" si="79"/>
        <v>1.2099999999999998E-2</v>
      </c>
      <c r="L537" s="8">
        <f t="shared" si="80"/>
        <v>0.10999999999999999</v>
      </c>
      <c r="O537" s="8"/>
      <c r="P537" s="8"/>
    </row>
    <row r="538" spans="1:16" x14ac:dyDescent="0.25">
      <c r="A538" s="30">
        <v>43624.28125</v>
      </c>
      <c r="B538">
        <v>0.9</v>
      </c>
      <c r="C538">
        <v>0.8</v>
      </c>
      <c r="D538" s="8">
        <f t="shared" si="72"/>
        <v>0.81</v>
      </c>
      <c r="E538" s="8">
        <f t="shared" si="73"/>
        <v>0.33713213213213167</v>
      </c>
      <c r="F538" s="8">
        <f t="shared" si="74"/>
        <v>0.22533033033033034</v>
      </c>
      <c r="G538" s="8">
        <f t="shared" si="75"/>
        <v>7.5966094698301803E-2</v>
      </c>
      <c r="H538" s="8">
        <f t="shared" si="76"/>
        <v>0.11365807451595708</v>
      </c>
      <c r="I538" s="8">
        <f t="shared" si="77"/>
        <v>5.0773757766775791E-2</v>
      </c>
      <c r="J538" s="8">
        <f t="shared" si="78"/>
        <v>-9.9999999999999978E-2</v>
      </c>
      <c r="K538" s="8">
        <f t="shared" si="79"/>
        <v>9.999999999999995E-3</v>
      </c>
      <c r="L538" s="8">
        <f t="shared" si="80"/>
        <v>9.9999999999999978E-2</v>
      </c>
      <c r="O538" s="8"/>
      <c r="P538" s="8"/>
    </row>
    <row r="539" spans="1:16" x14ac:dyDescent="0.25">
      <c r="A539" s="30">
        <v>43624.291666666664</v>
      </c>
      <c r="B539">
        <v>0.9</v>
      </c>
      <c r="C539">
        <v>0.82</v>
      </c>
      <c r="D539" s="8">
        <f t="shared" si="72"/>
        <v>0.81</v>
      </c>
      <c r="E539" s="8">
        <f t="shared" si="73"/>
        <v>0.33713213213213167</v>
      </c>
      <c r="F539" s="8">
        <f t="shared" si="74"/>
        <v>0.24533033033033025</v>
      </c>
      <c r="G539" s="8">
        <f t="shared" si="75"/>
        <v>8.2708737340944402E-2</v>
      </c>
      <c r="H539" s="8">
        <f t="shared" si="76"/>
        <v>0.11365807451595708</v>
      </c>
      <c r="I539" s="8">
        <f t="shared" si="77"/>
        <v>6.0186970979988957E-2</v>
      </c>
      <c r="J539" s="8">
        <f t="shared" si="78"/>
        <v>-8.0000000000000071E-2</v>
      </c>
      <c r="K539" s="8">
        <f t="shared" si="79"/>
        <v>6.4000000000000116E-3</v>
      </c>
      <c r="L539" s="8">
        <f t="shared" si="80"/>
        <v>8.0000000000000071E-2</v>
      </c>
      <c r="O539" s="8"/>
      <c r="P539" s="8"/>
    </row>
    <row r="540" spans="1:16" x14ac:dyDescent="0.25">
      <c r="A540" s="30">
        <v>43624.302083333336</v>
      </c>
      <c r="B540">
        <v>0.91</v>
      </c>
      <c r="C540">
        <v>0.85</v>
      </c>
      <c r="D540" s="8">
        <f t="shared" si="72"/>
        <v>0.82810000000000006</v>
      </c>
      <c r="E540" s="8">
        <f t="shared" si="73"/>
        <v>0.34713213213213168</v>
      </c>
      <c r="F540" s="8">
        <f t="shared" si="74"/>
        <v>0.27533033033033028</v>
      </c>
      <c r="G540" s="8">
        <f t="shared" si="75"/>
        <v>9.5576004608211668E-2</v>
      </c>
      <c r="H540" s="8">
        <f t="shared" si="76"/>
        <v>0.12050071715859972</v>
      </c>
      <c r="I540" s="8">
        <f t="shared" si="77"/>
        <v>7.5806790799808788E-2</v>
      </c>
      <c r="J540" s="8">
        <f t="shared" si="78"/>
        <v>-6.0000000000000053E-2</v>
      </c>
      <c r="K540" s="8">
        <f t="shared" si="79"/>
        <v>3.6000000000000064E-3</v>
      </c>
      <c r="L540" s="8">
        <f t="shared" si="80"/>
        <v>6.0000000000000053E-2</v>
      </c>
      <c r="O540" s="8"/>
      <c r="P540" s="8"/>
    </row>
    <row r="541" spans="1:16" x14ac:dyDescent="0.25">
      <c r="A541" s="30">
        <v>43624.3125</v>
      </c>
      <c r="B541">
        <v>0.97</v>
      </c>
      <c r="C541">
        <v>0.88</v>
      </c>
      <c r="D541" s="8">
        <f t="shared" si="72"/>
        <v>0.94089999999999996</v>
      </c>
      <c r="E541" s="8">
        <f t="shared" si="73"/>
        <v>0.40713213213213162</v>
      </c>
      <c r="F541" s="8">
        <f t="shared" si="74"/>
        <v>0.3053303303303303</v>
      </c>
      <c r="G541" s="8">
        <f t="shared" si="75"/>
        <v>0.12430978839199543</v>
      </c>
      <c r="H541" s="8">
        <f t="shared" si="76"/>
        <v>0.16575657301445548</v>
      </c>
      <c r="I541" s="8">
        <f t="shared" si="77"/>
        <v>9.3226610619628614E-2</v>
      </c>
      <c r="J541" s="8">
        <f t="shared" si="78"/>
        <v>-8.9999999999999969E-2</v>
      </c>
      <c r="K541" s="8">
        <f t="shared" si="79"/>
        <v>8.0999999999999944E-3</v>
      </c>
      <c r="L541" s="8">
        <f t="shared" si="80"/>
        <v>8.9999999999999969E-2</v>
      </c>
      <c r="O541" s="8"/>
      <c r="P541" s="8"/>
    </row>
    <row r="542" spans="1:16" x14ac:dyDescent="0.25">
      <c r="A542" s="30">
        <v>43624.322916666664</v>
      </c>
      <c r="B542">
        <v>1</v>
      </c>
      <c r="C542">
        <v>0.91</v>
      </c>
      <c r="D542" s="8">
        <f t="shared" si="72"/>
        <v>1</v>
      </c>
      <c r="E542" s="8">
        <f t="shared" si="73"/>
        <v>0.43713213213213165</v>
      </c>
      <c r="F542" s="8">
        <f t="shared" si="74"/>
        <v>0.33533033033033033</v>
      </c>
      <c r="G542" s="8">
        <f t="shared" si="75"/>
        <v>0.1465836622658693</v>
      </c>
      <c r="H542" s="8">
        <f t="shared" si="76"/>
        <v>0.19108450094238341</v>
      </c>
      <c r="I542" s="8">
        <f t="shared" si="77"/>
        <v>0.11244643043944845</v>
      </c>
      <c r="J542" s="8">
        <f t="shared" si="78"/>
        <v>-8.9999999999999969E-2</v>
      </c>
      <c r="K542" s="8">
        <f t="shared" si="79"/>
        <v>8.0999999999999944E-3</v>
      </c>
      <c r="L542" s="8">
        <f t="shared" si="80"/>
        <v>8.9999999999999969E-2</v>
      </c>
      <c r="O542" s="8"/>
      <c r="P542" s="8"/>
    </row>
    <row r="543" spans="1:16" x14ac:dyDescent="0.25">
      <c r="A543" s="30">
        <v>43624.333333333336</v>
      </c>
      <c r="B543">
        <v>1.02</v>
      </c>
      <c r="C543">
        <v>0.94</v>
      </c>
      <c r="D543" s="8">
        <f t="shared" si="72"/>
        <v>1.0404</v>
      </c>
      <c r="E543" s="8">
        <f t="shared" si="73"/>
        <v>0.45713213213213166</v>
      </c>
      <c r="F543" s="8">
        <f t="shared" si="74"/>
        <v>0.36533033033033024</v>
      </c>
      <c r="G543" s="8">
        <f t="shared" si="75"/>
        <v>0.16700423283643984</v>
      </c>
      <c r="H543" s="8">
        <f t="shared" si="76"/>
        <v>0.20896978622766868</v>
      </c>
      <c r="I543" s="8">
        <f t="shared" si="77"/>
        <v>0.13346625025926823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 x14ac:dyDescent="0.25">
      <c r="A544" s="30">
        <v>43624.34375</v>
      </c>
      <c r="B544">
        <v>1.05</v>
      </c>
      <c r="C544">
        <v>0.97</v>
      </c>
      <c r="D544" s="8">
        <f t="shared" si="72"/>
        <v>1.1025</v>
      </c>
      <c r="E544" s="8">
        <f t="shared" si="73"/>
        <v>0.48713213213213169</v>
      </c>
      <c r="F544" s="8">
        <f t="shared" si="74"/>
        <v>0.39533033033033027</v>
      </c>
      <c r="G544" s="8">
        <f t="shared" si="75"/>
        <v>0.19257810671031372</v>
      </c>
      <c r="H544" s="8">
        <f t="shared" si="76"/>
        <v>0.23729771415559661</v>
      </c>
      <c r="I544" s="8">
        <f t="shared" si="77"/>
        <v>0.15628607007908804</v>
      </c>
      <c r="J544" s="8">
        <f t="shared" si="78"/>
        <v>-8.0000000000000071E-2</v>
      </c>
      <c r="K544" s="8">
        <f t="shared" si="79"/>
        <v>6.4000000000000116E-3</v>
      </c>
      <c r="L544" s="8">
        <f t="shared" si="80"/>
        <v>8.0000000000000071E-2</v>
      </c>
      <c r="O544" s="8"/>
      <c r="P544" s="8"/>
    </row>
    <row r="545" spans="1:16" x14ac:dyDescent="0.25">
      <c r="A545" s="30">
        <v>43624.354166666664</v>
      </c>
      <c r="B545">
        <v>1.08</v>
      </c>
      <c r="C545">
        <v>1.01</v>
      </c>
      <c r="D545" s="8">
        <f t="shared" si="72"/>
        <v>1.1664000000000001</v>
      </c>
      <c r="E545" s="8">
        <f t="shared" si="73"/>
        <v>0.51713213213213172</v>
      </c>
      <c r="F545" s="8">
        <f t="shared" si="74"/>
        <v>0.43533033033033031</v>
      </c>
      <c r="G545" s="8">
        <f t="shared" si="75"/>
        <v>0.22512330190550892</v>
      </c>
      <c r="H545" s="8">
        <f t="shared" si="76"/>
        <v>0.26742564208352454</v>
      </c>
      <c r="I545" s="8">
        <f t="shared" si="77"/>
        <v>0.18951249650551449</v>
      </c>
      <c r="J545" s="8">
        <f t="shared" si="78"/>
        <v>-7.0000000000000062E-2</v>
      </c>
      <c r="K545" s="8">
        <f t="shared" si="79"/>
        <v>4.9000000000000085E-3</v>
      </c>
      <c r="L545" s="8">
        <f t="shared" si="80"/>
        <v>7.0000000000000062E-2</v>
      </c>
      <c r="O545" s="8"/>
      <c r="P545" s="8"/>
    </row>
    <row r="546" spans="1:16" x14ac:dyDescent="0.25">
      <c r="A546" s="30">
        <v>43624.364583333336</v>
      </c>
      <c r="B546">
        <v>1.1000000000000001</v>
      </c>
      <c r="C546">
        <v>1.04</v>
      </c>
      <c r="D546" s="8">
        <f t="shared" si="72"/>
        <v>1.2100000000000002</v>
      </c>
      <c r="E546" s="8">
        <f t="shared" si="73"/>
        <v>0.53713213213213173</v>
      </c>
      <c r="F546" s="8">
        <f t="shared" si="74"/>
        <v>0.46533033033033033</v>
      </c>
      <c r="G546" s="8">
        <f t="shared" si="75"/>
        <v>0.24994387247607949</v>
      </c>
      <c r="H546" s="8">
        <f t="shared" si="76"/>
        <v>0.28851092736880984</v>
      </c>
      <c r="I546" s="8">
        <f t="shared" si="77"/>
        <v>0.21653231632533435</v>
      </c>
      <c r="J546" s="8">
        <f t="shared" si="78"/>
        <v>-6.0000000000000053E-2</v>
      </c>
      <c r="K546" s="8">
        <f t="shared" si="79"/>
        <v>3.6000000000000064E-3</v>
      </c>
      <c r="L546" s="8">
        <f t="shared" si="80"/>
        <v>6.0000000000000053E-2</v>
      </c>
      <c r="O546" s="8"/>
      <c r="P546" s="8"/>
    </row>
    <row r="547" spans="1:16" x14ac:dyDescent="0.25">
      <c r="A547" s="30">
        <v>43624.375</v>
      </c>
      <c r="B547">
        <v>1.1399999999999999</v>
      </c>
      <c r="C547">
        <v>1.08</v>
      </c>
      <c r="D547" s="8">
        <f t="shared" si="72"/>
        <v>1.2995999999999999</v>
      </c>
      <c r="E547" s="8">
        <f t="shared" si="73"/>
        <v>0.57713213213213155</v>
      </c>
      <c r="F547" s="8">
        <f t="shared" si="74"/>
        <v>0.50533033033033037</v>
      </c>
      <c r="G547" s="8">
        <f t="shared" si="75"/>
        <v>0.2916423709745779</v>
      </c>
      <c r="H547" s="8">
        <f t="shared" si="76"/>
        <v>0.33308149793938013</v>
      </c>
      <c r="I547" s="8">
        <f t="shared" si="77"/>
        <v>0.25535874275176079</v>
      </c>
      <c r="J547" s="8">
        <f t="shared" si="78"/>
        <v>-5.9999999999999831E-2</v>
      </c>
      <c r="K547" s="8">
        <f t="shared" si="79"/>
        <v>3.59999999999998E-3</v>
      </c>
      <c r="L547" s="8">
        <f t="shared" si="80"/>
        <v>5.9999999999999831E-2</v>
      </c>
      <c r="O547" s="8"/>
      <c r="P547" s="8"/>
    </row>
    <row r="548" spans="1:16" x14ac:dyDescent="0.25">
      <c r="A548" s="30">
        <v>43624.385416666664</v>
      </c>
      <c r="B548">
        <v>1.17</v>
      </c>
      <c r="C548">
        <v>1.1100000000000001</v>
      </c>
      <c r="D548" s="8">
        <f t="shared" si="72"/>
        <v>1.3688999999999998</v>
      </c>
      <c r="E548" s="8">
        <f t="shared" si="73"/>
        <v>0.60713213213213157</v>
      </c>
      <c r="F548" s="8">
        <f t="shared" si="74"/>
        <v>0.5353303303303304</v>
      </c>
      <c r="G548" s="8">
        <f t="shared" si="75"/>
        <v>0.32501624484845182</v>
      </c>
      <c r="H548" s="8">
        <f t="shared" si="76"/>
        <v>0.36860942586730805</v>
      </c>
      <c r="I548" s="8">
        <f t="shared" si="77"/>
        <v>0.28657856257158065</v>
      </c>
      <c r="J548" s="8">
        <f t="shared" si="78"/>
        <v>-5.9999999999999831E-2</v>
      </c>
      <c r="K548" s="8">
        <f t="shared" si="79"/>
        <v>3.59999999999998E-3</v>
      </c>
      <c r="L548" s="8">
        <f t="shared" si="80"/>
        <v>5.9999999999999831E-2</v>
      </c>
      <c r="O548" s="8"/>
      <c r="P548" s="8"/>
    </row>
    <row r="549" spans="1:16" x14ac:dyDescent="0.25">
      <c r="A549" s="30">
        <v>43624.395833333336</v>
      </c>
      <c r="B549">
        <v>1.19</v>
      </c>
      <c r="C549">
        <v>1.1399999999999999</v>
      </c>
      <c r="D549" s="8">
        <f t="shared" si="72"/>
        <v>1.4160999999999999</v>
      </c>
      <c r="E549" s="8">
        <f t="shared" si="73"/>
        <v>0.62713213213213159</v>
      </c>
      <c r="F549" s="8">
        <f t="shared" si="74"/>
        <v>0.5653303303303302</v>
      </c>
      <c r="G549" s="8">
        <f t="shared" si="75"/>
        <v>0.35453681541902227</v>
      </c>
      <c r="H549" s="8">
        <f t="shared" si="76"/>
        <v>0.39329471115259335</v>
      </c>
      <c r="I549" s="8">
        <f t="shared" si="77"/>
        <v>0.31959838239140026</v>
      </c>
      <c r="J549" s="8">
        <f t="shared" si="78"/>
        <v>-5.0000000000000044E-2</v>
      </c>
      <c r="K549" s="8">
        <f t="shared" si="79"/>
        <v>2.5000000000000044E-3</v>
      </c>
      <c r="L549" s="8">
        <f t="shared" si="80"/>
        <v>5.0000000000000044E-2</v>
      </c>
      <c r="O549" s="8"/>
      <c r="P549" s="8"/>
    </row>
    <row r="550" spans="1:16" x14ac:dyDescent="0.25">
      <c r="A550" s="30">
        <v>43624.40625</v>
      </c>
      <c r="B550">
        <v>1.21</v>
      </c>
      <c r="C550">
        <v>1.17</v>
      </c>
      <c r="D550" s="8">
        <f t="shared" si="72"/>
        <v>1.4641</v>
      </c>
      <c r="E550" s="8">
        <f t="shared" si="73"/>
        <v>0.64713213213213161</v>
      </c>
      <c r="F550" s="8">
        <f t="shared" si="74"/>
        <v>0.59533033033033023</v>
      </c>
      <c r="G550" s="8">
        <f t="shared" si="75"/>
        <v>0.3852573859895928</v>
      </c>
      <c r="H550" s="8">
        <f t="shared" si="76"/>
        <v>0.41877999643787867</v>
      </c>
      <c r="I550" s="8">
        <f t="shared" si="77"/>
        <v>0.35441820221122011</v>
      </c>
      <c r="J550" s="8">
        <f t="shared" si="78"/>
        <v>-4.0000000000000036E-2</v>
      </c>
      <c r="K550" s="8">
        <f t="shared" si="79"/>
        <v>1.6000000000000029E-3</v>
      </c>
      <c r="L550" s="8">
        <f t="shared" si="80"/>
        <v>4.0000000000000036E-2</v>
      </c>
      <c r="O550" s="8"/>
      <c r="P550" s="8"/>
    </row>
    <row r="551" spans="1:16" x14ac:dyDescent="0.25">
      <c r="A551" s="30">
        <v>43624.416666666664</v>
      </c>
      <c r="B551">
        <v>1.24</v>
      </c>
      <c r="C551">
        <v>1.2</v>
      </c>
      <c r="D551" s="8">
        <f t="shared" si="72"/>
        <v>1.5376000000000001</v>
      </c>
      <c r="E551" s="8">
        <f t="shared" si="73"/>
        <v>0.67713213213213164</v>
      </c>
      <c r="F551" s="8">
        <f t="shared" si="74"/>
        <v>0.62533033033033025</v>
      </c>
      <c r="G551" s="8">
        <f t="shared" si="75"/>
        <v>0.42343125986346669</v>
      </c>
      <c r="H551" s="8">
        <f t="shared" si="76"/>
        <v>0.45850792436580656</v>
      </c>
      <c r="I551" s="8">
        <f t="shared" si="77"/>
        <v>0.39103802203103993</v>
      </c>
      <c r="J551" s="8">
        <f t="shared" si="78"/>
        <v>-4.0000000000000036E-2</v>
      </c>
      <c r="K551" s="8">
        <f t="shared" si="79"/>
        <v>1.6000000000000029E-3</v>
      </c>
      <c r="L551" s="8">
        <f t="shared" si="80"/>
        <v>4.0000000000000036E-2</v>
      </c>
      <c r="O551" s="8"/>
      <c r="P551" s="8"/>
    </row>
    <row r="552" spans="1:16" x14ac:dyDescent="0.25">
      <c r="A552" s="30">
        <v>43624.427083333336</v>
      </c>
      <c r="B552">
        <v>1.25</v>
      </c>
      <c r="C552">
        <v>1.23</v>
      </c>
      <c r="D552" s="8">
        <f t="shared" si="72"/>
        <v>1.5625</v>
      </c>
      <c r="E552" s="8">
        <f t="shared" si="73"/>
        <v>0.68713213213213165</v>
      </c>
      <c r="F552" s="8">
        <f t="shared" si="74"/>
        <v>0.65533033033033028</v>
      </c>
      <c r="G552" s="8">
        <f t="shared" si="75"/>
        <v>0.45029852713073398</v>
      </c>
      <c r="H552" s="8">
        <f t="shared" si="76"/>
        <v>0.47215056700844921</v>
      </c>
      <c r="I552" s="8">
        <f t="shared" si="77"/>
        <v>0.42945784185085978</v>
      </c>
      <c r="J552" s="8">
        <f t="shared" si="78"/>
        <v>-2.0000000000000018E-2</v>
      </c>
      <c r="K552" s="8">
        <f t="shared" si="79"/>
        <v>4.0000000000000072E-4</v>
      </c>
      <c r="L552" s="8">
        <f t="shared" si="80"/>
        <v>2.0000000000000018E-2</v>
      </c>
      <c r="O552" s="8"/>
      <c r="P552" s="8"/>
    </row>
    <row r="553" spans="1:16" x14ac:dyDescent="0.25">
      <c r="A553" s="30">
        <v>43624.4375</v>
      </c>
      <c r="B553">
        <v>1.28</v>
      </c>
      <c r="C553">
        <v>1.25</v>
      </c>
      <c r="D553" s="8">
        <f t="shared" si="72"/>
        <v>1.6384000000000001</v>
      </c>
      <c r="E553" s="8">
        <f t="shared" si="73"/>
        <v>0.71713213213213167</v>
      </c>
      <c r="F553" s="8">
        <f t="shared" si="74"/>
        <v>0.6753303303303303</v>
      </c>
      <c r="G553" s="8">
        <f t="shared" si="75"/>
        <v>0.48430107968328656</v>
      </c>
      <c r="H553" s="8">
        <f t="shared" si="76"/>
        <v>0.51427849493637712</v>
      </c>
      <c r="I553" s="8">
        <f t="shared" si="77"/>
        <v>0.45607105506407303</v>
      </c>
      <c r="J553" s="8">
        <f t="shared" si="78"/>
        <v>-3.0000000000000027E-2</v>
      </c>
      <c r="K553" s="8">
        <f t="shared" si="79"/>
        <v>9.000000000000016E-4</v>
      </c>
      <c r="L553" s="8">
        <f t="shared" si="80"/>
        <v>3.0000000000000027E-2</v>
      </c>
      <c r="O553" s="8"/>
      <c r="P553" s="8"/>
    </row>
    <row r="554" spans="1:16" x14ac:dyDescent="0.25">
      <c r="A554" s="30">
        <v>43624.447916666664</v>
      </c>
      <c r="B554">
        <v>1.29</v>
      </c>
      <c r="C554">
        <v>1.27</v>
      </c>
      <c r="D554" s="8">
        <f t="shared" si="72"/>
        <v>1.6641000000000001</v>
      </c>
      <c r="E554" s="8">
        <f t="shared" si="73"/>
        <v>0.72713213213213168</v>
      </c>
      <c r="F554" s="8">
        <f t="shared" si="74"/>
        <v>0.69533033033033032</v>
      </c>
      <c r="G554" s="8">
        <f t="shared" si="75"/>
        <v>0.50559702562923248</v>
      </c>
      <c r="H554" s="8">
        <f t="shared" si="76"/>
        <v>0.52872113757901984</v>
      </c>
      <c r="I554" s="8">
        <f t="shared" si="77"/>
        <v>0.4834842682772863</v>
      </c>
      <c r="J554" s="8">
        <f t="shared" si="78"/>
        <v>-2.0000000000000018E-2</v>
      </c>
      <c r="K554" s="8">
        <f t="shared" si="79"/>
        <v>4.0000000000000072E-4</v>
      </c>
      <c r="L554" s="8">
        <f t="shared" si="80"/>
        <v>2.0000000000000018E-2</v>
      </c>
      <c r="O554" s="8"/>
      <c r="P554" s="8"/>
    </row>
    <row r="555" spans="1:16" x14ac:dyDescent="0.25">
      <c r="A555" s="30">
        <v>43624.458333333336</v>
      </c>
      <c r="B555">
        <v>1.3</v>
      </c>
      <c r="C555">
        <v>1.29</v>
      </c>
      <c r="D555" s="8">
        <f t="shared" si="72"/>
        <v>1.6900000000000002</v>
      </c>
      <c r="E555" s="8">
        <f t="shared" si="73"/>
        <v>0.73713213213213169</v>
      </c>
      <c r="F555" s="8">
        <f t="shared" si="74"/>
        <v>0.71533033033033033</v>
      </c>
      <c r="G555" s="8">
        <f t="shared" si="75"/>
        <v>0.52729297157517852</v>
      </c>
      <c r="H555" s="8">
        <f t="shared" si="76"/>
        <v>0.54336378022166243</v>
      </c>
      <c r="I555" s="8">
        <f t="shared" si="77"/>
        <v>0.51169748149049954</v>
      </c>
      <c r="J555" s="8">
        <f t="shared" si="78"/>
        <v>-1.0000000000000009E-2</v>
      </c>
      <c r="K555" s="8">
        <f t="shared" si="79"/>
        <v>1.0000000000000018E-4</v>
      </c>
      <c r="L555" s="8">
        <f t="shared" si="80"/>
        <v>1.0000000000000009E-2</v>
      </c>
      <c r="O555" s="8"/>
      <c r="P555" s="8"/>
    </row>
    <row r="556" spans="1:16" x14ac:dyDescent="0.25">
      <c r="A556" s="30">
        <v>43624.46875</v>
      </c>
      <c r="B556">
        <v>1.31</v>
      </c>
      <c r="C556">
        <v>1.3</v>
      </c>
      <c r="D556" s="8">
        <f t="shared" si="72"/>
        <v>1.7161000000000002</v>
      </c>
      <c r="E556" s="8">
        <f t="shared" si="73"/>
        <v>0.7471321321321317</v>
      </c>
      <c r="F556" s="8">
        <f t="shared" si="74"/>
        <v>0.72533033033033034</v>
      </c>
      <c r="G556" s="8">
        <f t="shared" si="75"/>
        <v>0.54191759619980306</v>
      </c>
      <c r="H556" s="8">
        <f t="shared" si="76"/>
        <v>0.55820642286430511</v>
      </c>
      <c r="I556" s="8">
        <f t="shared" si="77"/>
        <v>0.52610408809710618</v>
      </c>
      <c r="J556" s="8">
        <f t="shared" si="78"/>
        <v>-1.0000000000000009E-2</v>
      </c>
      <c r="K556" s="8">
        <f t="shared" si="79"/>
        <v>1.0000000000000018E-4</v>
      </c>
      <c r="L556" s="8">
        <f t="shared" si="80"/>
        <v>1.0000000000000009E-2</v>
      </c>
      <c r="O556" s="8"/>
      <c r="P556" s="8"/>
    </row>
    <row r="557" spans="1:16" x14ac:dyDescent="0.25">
      <c r="A557" s="30">
        <v>43624.479166666664</v>
      </c>
      <c r="B557">
        <v>1.3</v>
      </c>
      <c r="C557">
        <v>1.31</v>
      </c>
      <c r="D557" s="8">
        <f t="shared" si="72"/>
        <v>1.6900000000000002</v>
      </c>
      <c r="E557" s="8">
        <f t="shared" si="73"/>
        <v>0.73713213213213169</v>
      </c>
      <c r="F557" s="8">
        <f t="shared" si="74"/>
        <v>0.73533033033033035</v>
      </c>
      <c r="G557" s="8">
        <f t="shared" si="75"/>
        <v>0.54203561421782109</v>
      </c>
      <c r="H557" s="8">
        <f t="shared" si="76"/>
        <v>0.54336378022166243</v>
      </c>
      <c r="I557" s="8">
        <f t="shared" si="77"/>
        <v>0.5407106947037128</v>
      </c>
      <c r="J557" s="8">
        <f t="shared" si="78"/>
        <v>1.0000000000000009E-2</v>
      </c>
      <c r="K557" s="8">
        <f t="shared" si="79"/>
        <v>1.0000000000000018E-4</v>
      </c>
      <c r="L557" s="8">
        <f t="shared" si="80"/>
        <v>1.0000000000000009E-2</v>
      </c>
      <c r="O557" s="8"/>
      <c r="P557" s="8"/>
    </row>
    <row r="558" spans="1:16" x14ac:dyDescent="0.25">
      <c r="A558" s="30">
        <v>43624.489583333336</v>
      </c>
      <c r="B558">
        <v>1.29</v>
      </c>
      <c r="C558">
        <v>1.31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0.73533033033033035</v>
      </c>
      <c r="G558" s="8">
        <f t="shared" si="75"/>
        <v>0.53468231091451779</v>
      </c>
      <c r="H558" s="8">
        <f t="shared" si="76"/>
        <v>0.52872113757901984</v>
      </c>
      <c r="I558" s="8">
        <f t="shared" si="77"/>
        <v>0.5407106947037128</v>
      </c>
      <c r="J558" s="8">
        <f t="shared" si="78"/>
        <v>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 x14ac:dyDescent="0.25">
      <c r="A559" s="30">
        <v>43624.5</v>
      </c>
      <c r="B559">
        <v>1.29</v>
      </c>
      <c r="C559">
        <v>1.31</v>
      </c>
      <c r="D559" s="8">
        <f t="shared" si="72"/>
        <v>1.6641000000000001</v>
      </c>
      <c r="E559" s="8">
        <f t="shared" si="73"/>
        <v>0.72713213213213168</v>
      </c>
      <c r="F559" s="8">
        <f t="shared" si="74"/>
        <v>0.73533033033033035</v>
      </c>
      <c r="G559" s="8">
        <f t="shared" si="75"/>
        <v>0.53468231091451779</v>
      </c>
      <c r="H559" s="8">
        <f t="shared" si="76"/>
        <v>0.52872113757901984</v>
      </c>
      <c r="I559" s="8">
        <f t="shared" si="77"/>
        <v>0.5407106947037128</v>
      </c>
      <c r="J559" s="8">
        <f t="shared" si="78"/>
        <v>2.0000000000000018E-2</v>
      </c>
      <c r="K559" s="8">
        <f t="shared" si="79"/>
        <v>4.0000000000000072E-4</v>
      </c>
      <c r="L559" s="8">
        <f t="shared" si="80"/>
        <v>2.0000000000000018E-2</v>
      </c>
      <c r="O559" s="8"/>
      <c r="P559" s="8"/>
    </row>
    <row r="560" spans="1:16" x14ac:dyDescent="0.25">
      <c r="A560" s="30">
        <v>43624.510416666664</v>
      </c>
      <c r="B560">
        <v>1.3</v>
      </c>
      <c r="C560">
        <v>1.3</v>
      </c>
      <c r="D560" s="8">
        <f t="shared" si="72"/>
        <v>1.6900000000000002</v>
      </c>
      <c r="E560" s="8">
        <f t="shared" si="73"/>
        <v>0.73713213213213169</v>
      </c>
      <c r="F560" s="8">
        <f t="shared" si="74"/>
        <v>0.72533033033033034</v>
      </c>
      <c r="G560" s="8">
        <f t="shared" si="75"/>
        <v>0.53466429289649975</v>
      </c>
      <c r="H560" s="8">
        <f t="shared" si="76"/>
        <v>0.54336378022166243</v>
      </c>
      <c r="I560" s="8">
        <f t="shared" si="77"/>
        <v>0.52610408809710618</v>
      </c>
      <c r="J560" s="8">
        <f t="shared" si="78"/>
        <v>0</v>
      </c>
      <c r="K560" s="8">
        <f t="shared" si="79"/>
        <v>0</v>
      </c>
      <c r="L560" s="8">
        <f t="shared" si="80"/>
        <v>0</v>
      </c>
      <c r="O560" s="8"/>
      <c r="P560" s="8"/>
    </row>
    <row r="561" spans="1:16" x14ac:dyDescent="0.25">
      <c r="A561" s="30">
        <v>43624.520833333336</v>
      </c>
      <c r="B561">
        <v>1.3</v>
      </c>
      <c r="C561">
        <v>1.29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0.71533033033033033</v>
      </c>
      <c r="G561" s="8">
        <f t="shared" si="75"/>
        <v>0.52729297157517852</v>
      </c>
      <c r="H561" s="8">
        <f t="shared" si="76"/>
        <v>0.54336378022166243</v>
      </c>
      <c r="I561" s="8">
        <f t="shared" si="77"/>
        <v>0.51169748149049954</v>
      </c>
      <c r="J561" s="8">
        <f t="shared" si="78"/>
        <v>-1.0000000000000009E-2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 x14ac:dyDescent="0.25">
      <c r="A562" s="30">
        <v>43624.53125</v>
      </c>
      <c r="B562">
        <v>1.29</v>
      </c>
      <c r="C562">
        <v>1.27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0.69533033033033032</v>
      </c>
      <c r="G562" s="8">
        <f t="shared" si="75"/>
        <v>0.50559702562923248</v>
      </c>
      <c r="H562" s="8">
        <f t="shared" si="76"/>
        <v>0.52872113757901984</v>
      </c>
      <c r="I562" s="8">
        <f t="shared" si="77"/>
        <v>0.4834842682772863</v>
      </c>
      <c r="J562" s="8">
        <f t="shared" si="78"/>
        <v>-2.0000000000000018E-2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 x14ac:dyDescent="0.25">
      <c r="A563" s="30">
        <v>43624.541666666664</v>
      </c>
      <c r="B563">
        <v>1.26</v>
      </c>
      <c r="C563">
        <v>1.25</v>
      </c>
      <c r="D563" s="8">
        <f t="shared" si="72"/>
        <v>1.5876000000000001</v>
      </c>
      <c r="E563" s="8">
        <f t="shared" si="73"/>
        <v>0.69713213213213165</v>
      </c>
      <c r="F563" s="8">
        <f t="shared" si="74"/>
        <v>0.6753303303303303</v>
      </c>
      <c r="G563" s="8">
        <f t="shared" si="75"/>
        <v>0.47079447307667993</v>
      </c>
      <c r="H563" s="8">
        <f t="shared" si="76"/>
        <v>0.48599320965109188</v>
      </c>
      <c r="I563" s="8">
        <f t="shared" si="77"/>
        <v>0.45607105506407303</v>
      </c>
      <c r="J563" s="8">
        <f t="shared" si="78"/>
        <v>-1.0000000000000009E-2</v>
      </c>
      <c r="K563" s="8">
        <f t="shared" si="79"/>
        <v>1.0000000000000018E-4</v>
      </c>
      <c r="L563" s="8">
        <f t="shared" si="80"/>
        <v>1.0000000000000009E-2</v>
      </c>
      <c r="O563" s="8"/>
      <c r="P563" s="8"/>
    </row>
    <row r="564" spans="1:16" x14ac:dyDescent="0.25">
      <c r="A564" s="30">
        <v>43624.552083333336</v>
      </c>
      <c r="B564">
        <v>1.23</v>
      </c>
      <c r="C564">
        <v>1.22</v>
      </c>
      <c r="D564" s="8">
        <f t="shared" si="72"/>
        <v>1.5128999999999999</v>
      </c>
      <c r="E564" s="8">
        <f t="shared" si="73"/>
        <v>0.66713213213213163</v>
      </c>
      <c r="F564" s="8">
        <f t="shared" si="74"/>
        <v>0.64533033033033027</v>
      </c>
      <c r="G564" s="8">
        <f t="shared" si="75"/>
        <v>0.43052059920280605</v>
      </c>
      <c r="H564" s="8">
        <f t="shared" si="76"/>
        <v>0.44506528172316395</v>
      </c>
      <c r="I564" s="8">
        <f t="shared" si="77"/>
        <v>0.4164512352442532</v>
      </c>
      <c r="J564" s="8">
        <f t="shared" si="78"/>
        <v>-1.0000000000000009E-2</v>
      </c>
      <c r="K564" s="8">
        <f t="shared" si="79"/>
        <v>1.0000000000000018E-4</v>
      </c>
      <c r="L564" s="8">
        <f t="shared" si="80"/>
        <v>1.0000000000000009E-2</v>
      </c>
      <c r="O564" s="8"/>
      <c r="P564" s="8"/>
    </row>
    <row r="565" spans="1:16" x14ac:dyDescent="0.25">
      <c r="A565" s="30">
        <v>43624.5625</v>
      </c>
      <c r="B565">
        <v>1.19</v>
      </c>
      <c r="C565">
        <v>1.19</v>
      </c>
      <c r="D565" s="8">
        <f t="shared" si="72"/>
        <v>1.4160999999999999</v>
      </c>
      <c r="E565" s="8">
        <f t="shared" si="73"/>
        <v>0.62713213213213159</v>
      </c>
      <c r="F565" s="8">
        <f t="shared" si="74"/>
        <v>0.61533033033033024</v>
      </c>
      <c r="G565" s="8">
        <f t="shared" si="75"/>
        <v>0.38589342202562887</v>
      </c>
      <c r="H565" s="8">
        <f t="shared" si="76"/>
        <v>0.39329471115259335</v>
      </c>
      <c r="I565" s="8">
        <f t="shared" si="77"/>
        <v>0.37863141542443335</v>
      </c>
      <c r="J565" s="8">
        <f t="shared" si="78"/>
        <v>0</v>
      </c>
      <c r="K565" s="8">
        <f t="shared" si="79"/>
        <v>0</v>
      </c>
      <c r="L565" s="8">
        <f t="shared" si="80"/>
        <v>0</v>
      </c>
      <c r="O565" s="8"/>
      <c r="P565" s="8"/>
    </row>
    <row r="566" spans="1:16" x14ac:dyDescent="0.25">
      <c r="A566" s="30">
        <v>43624.572916666664</v>
      </c>
      <c r="B566">
        <v>1.17</v>
      </c>
      <c r="C566">
        <v>1.1499999999999999</v>
      </c>
      <c r="D566" s="8">
        <f t="shared" si="72"/>
        <v>1.3688999999999998</v>
      </c>
      <c r="E566" s="8">
        <f t="shared" si="73"/>
        <v>0.60713213213213157</v>
      </c>
      <c r="F566" s="8">
        <f t="shared" si="74"/>
        <v>0.57533033033033021</v>
      </c>
      <c r="G566" s="8">
        <f t="shared" si="75"/>
        <v>0.34930153013373694</v>
      </c>
      <c r="H566" s="8">
        <f t="shared" si="76"/>
        <v>0.36860942586730805</v>
      </c>
      <c r="I566" s="8">
        <f t="shared" si="77"/>
        <v>0.3310049889980069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 x14ac:dyDescent="0.25">
      <c r="A567" s="30">
        <v>43624.583333333336</v>
      </c>
      <c r="B567">
        <v>1.1200000000000001</v>
      </c>
      <c r="C567">
        <v>1.1000000000000001</v>
      </c>
      <c r="D567" s="8">
        <f t="shared" si="72"/>
        <v>1.2544000000000002</v>
      </c>
      <c r="E567" s="8">
        <f t="shared" si="73"/>
        <v>0.55713213213213175</v>
      </c>
      <c r="F567" s="8">
        <f t="shared" si="74"/>
        <v>0.52533033033033039</v>
      </c>
      <c r="G567" s="8">
        <f t="shared" si="75"/>
        <v>0.29267840701061404</v>
      </c>
      <c r="H567" s="8">
        <f t="shared" si="76"/>
        <v>0.31039621265409512</v>
      </c>
      <c r="I567" s="8">
        <f t="shared" si="77"/>
        <v>0.27597195596497404</v>
      </c>
      <c r="J567" s="8">
        <f t="shared" si="78"/>
        <v>-2.0000000000000018E-2</v>
      </c>
      <c r="K567" s="8">
        <f t="shared" si="79"/>
        <v>4.0000000000000072E-4</v>
      </c>
      <c r="L567" s="8">
        <f t="shared" si="80"/>
        <v>2.0000000000000018E-2</v>
      </c>
      <c r="O567" s="8"/>
      <c r="P567" s="8"/>
    </row>
    <row r="568" spans="1:16" x14ac:dyDescent="0.25">
      <c r="A568" s="30">
        <v>43624.59375</v>
      </c>
      <c r="B568">
        <v>1.06</v>
      </c>
      <c r="C568">
        <v>1.06</v>
      </c>
      <c r="D568" s="8">
        <f t="shared" si="72"/>
        <v>1.1236000000000002</v>
      </c>
      <c r="E568" s="8">
        <f t="shared" si="73"/>
        <v>0.4971321321321317</v>
      </c>
      <c r="F568" s="8">
        <f t="shared" si="74"/>
        <v>0.48533033033033035</v>
      </c>
      <c r="G568" s="8">
        <f t="shared" si="75"/>
        <v>0.24127330190550891</v>
      </c>
      <c r="H568" s="8">
        <f t="shared" si="76"/>
        <v>0.24714035679823926</v>
      </c>
      <c r="I568" s="8">
        <f t="shared" si="77"/>
        <v>0.23554552953854757</v>
      </c>
      <c r="J568" s="8">
        <f t="shared" si="78"/>
        <v>0</v>
      </c>
      <c r="K568" s="8">
        <f t="shared" si="79"/>
        <v>0</v>
      </c>
      <c r="L568" s="8">
        <f t="shared" si="80"/>
        <v>0</v>
      </c>
      <c r="O568" s="8"/>
      <c r="P568" s="8"/>
    </row>
    <row r="569" spans="1:16" x14ac:dyDescent="0.25">
      <c r="A569" s="30">
        <v>43624.604166666664</v>
      </c>
      <c r="B569">
        <v>1.03</v>
      </c>
      <c r="C569">
        <v>1</v>
      </c>
      <c r="D569" s="8">
        <f t="shared" si="72"/>
        <v>1.0609</v>
      </c>
      <c r="E569" s="8">
        <f t="shared" si="73"/>
        <v>0.46713213213213167</v>
      </c>
      <c r="F569" s="8">
        <f t="shared" si="74"/>
        <v>0.4253303303303303</v>
      </c>
      <c r="G569" s="8">
        <f t="shared" si="75"/>
        <v>0.19868546406767107</v>
      </c>
      <c r="H569" s="8">
        <f t="shared" si="76"/>
        <v>0.21821242887031134</v>
      </c>
      <c r="I569" s="8">
        <f t="shared" si="77"/>
        <v>0.18090588989890788</v>
      </c>
      <c r="J569" s="8">
        <f t="shared" si="78"/>
        <v>-3.0000000000000027E-2</v>
      </c>
      <c r="K569" s="8">
        <f t="shared" si="79"/>
        <v>9.000000000000016E-4</v>
      </c>
      <c r="L569" s="8">
        <f t="shared" si="80"/>
        <v>3.0000000000000027E-2</v>
      </c>
      <c r="O569" s="8"/>
      <c r="P569" s="8"/>
    </row>
    <row r="570" spans="1:16" x14ac:dyDescent="0.25">
      <c r="A570" s="30">
        <v>43624.614583333336</v>
      </c>
      <c r="B570">
        <v>0.97</v>
      </c>
      <c r="C570">
        <v>0.94</v>
      </c>
      <c r="D570" s="8">
        <f t="shared" si="72"/>
        <v>0.94089999999999996</v>
      </c>
      <c r="E570" s="8">
        <f t="shared" si="73"/>
        <v>0.40713213213213162</v>
      </c>
      <c r="F570" s="8">
        <f t="shared" si="74"/>
        <v>0.36533033033033024</v>
      </c>
      <c r="G570" s="8">
        <f t="shared" si="75"/>
        <v>0.1487377163199233</v>
      </c>
      <c r="H570" s="8">
        <f t="shared" si="76"/>
        <v>0.16575657301445548</v>
      </c>
      <c r="I570" s="8">
        <f t="shared" si="77"/>
        <v>0.13346625025926823</v>
      </c>
      <c r="J570" s="8">
        <f t="shared" si="78"/>
        <v>-3.0000000000000027E-2</v>
      </c>
      <c r="K570" s="8">
        <f t="shared" si="79"/>
        <v>9.000000000000016E-4</v>
      </c>
      <c r="L570" s="8">
        <f t="shared" si="80"/>
        <v>3.0000000000000027E-2</v>
      </c>
      <c r="O570" s="8"/>
      <c r="P570" s="8"/>
    </row>
    <row r="571" spans="1:16" x14ac:dyDescent="0.25">
      <c r="A571" s="30">
        <v>43624.625</v>
      </c>
      <c r="B571">
        <v>0.92</v>
      </c>
      <c r="C571">
        <v>0.88</v>
      </c>
      <c r="D571" s="8">
        <f t="shared" si="72"/>
        <v>0.84640000000000004</v>
      </c>
      <c r="E571" s="8">
        <f t="shared" si="73"/>
        <v>0.35713213213213169</v>
      </c>
      <c r="F571" s="8">
        <f t="shared" si="74"/>
        <v>0.3053303303303303</v>
      </c>
      <c r="G571" s="8">
        <f t="shared" si="75"/>
        <v>0.10904327187547894</v>
      </c>
      <c r="H571" s="8">
        <f t="shared" si="76"/>
        <v>0.12754335980124237</v>
      </c>
      <c r="I571" s="8">
        <f t="shared" si="77"/>
        <v>9.3226610619628614E-2</v>
      </c>
      <c r="J571" s="8">
        <f t="shared" si="78"/>
        <v>-4.0000000000000036E-2</v>
      </c>
      <c r="K571" s="8">
        <f t="shared" si="79"/>
        <v>1.6000000000000029E-3</v>
      </c>
      <c r="L571" s="8">
        <f t="shared" si="80"/>
        <v>4.0000000000000036E-2</v>
      </c>
      <c r="O571" s="8"/>
      <c r="P571" s="8"/>
    </row>
    <row r="572" spans="1:16" x14ac:dyDescent="0.25">
      <c r="A572" s="30">
        <v>43624.635416666664</v>
      </c>
      <c r="B572">
        <v>0.87</v>
      </c>
      <c r="C572">
        <v>0.82</v>
      </c>
      <c r="D572" s="8">
        <f t="shared" si="72"/>
        <v>0.75690000000000002</v>
      </c>
      <c r="E572" s="8">
        <f t="shared" si="73"/>
        <v>0.30713213213213164</v>
      </c>
      <c r="F572" s="8">
        <f t="shared" si="74"/>
        <v>0.24533033033033025</v>
      </c>
      <c r="G572" s="8">
        <f t="shared" si="75"/>
        <v>7.5348827431034493E-2</v>
      </c>
      <c r="H572" s="8">
        <f t="shared" si="76"/>
        <v>9.4330146588029171E-2</v>
      </c>
      <c r="I572" s="8">
        <f t="shared" si="77"/>
        <v>6.0186970979988957E-2</v>
      </c>
      <c r="J572" s="8">
        <f t="shared" si="78"/>
        <v>-5.0000000000000044E-2</v>
      </c>
      <c r="K572" s="8">
        <f t="shared" si="79"/>
        <v>2.5000000000000044E-3</v>
      </c>
      <c r="L572" s="8">
        <f t="shared" si="80"/>
        <v>5.0000000000000044E-2</v>
      </c>
      <c r="O572" s="8"/>
      <c r="P572" s="8"/>
    </row>
    <row r="573" spans="1:16" x14ac:dyDescent="0.25">
      <c r="A573" s="30">
        <v>43624.645833333336</v>
      </c>
      <c r="B573">
        <v>0.8</v>
      </c>
      <c r="C573">
        <v>0.75</v>
      </c>
      <c r="D573" s="8">
        <f t="shared" si="72"/>
        <v>0.64000000000000012</v>
      </c>
      <c r="E573" s="8">
        <f t="shared" si="73"/>
        <v>0.23713213213213169</v>
      </c>
      <c r="F573" s="8">
        <f t="shared" si="74"/>
        <v>0.1753303303303303</v>
      </c>
      <c r="G573" s="8">
        <f t="shared" si="75"/>
        <v>4.1576455058662178E-2</v>
      </c>
      <c r="H573" s="8">
        <f t="shared" si="76"/>
        <v>5.623164808953076E-2</v>
      </c>
      <c r="I573" s="8">
        <f t="shared" si="77"/>
        <v>3.0740724733742741E-2</v>
      </c>
      <c r="J573" s="8">
        <f t="shared" si="78"/>
        <v>-5.0000000000000044E-2</v>
      </c>
      <c r="K573" s="8">
        <f t="shared" si="79"/>
        <v>2.5000000000000044E-3</v>
      </c>
      <c r="L573" s="8">
        <f t="shared" si="80"/>
        <v>5.0000000000000044E-2</v>
      </c>
      <c r="O573" s="8"/>
      <c r="P573" s="8"/>
    </row>
    <row r="574" spans="1:16" x14ac:dyDescent="0.25">
      <c r="A574" s="30">
        <v>43624.65625</v>
      </c>
      <c r="B574">
        <v>0.72</v>
      </c>
      <c r="C574">
        <v>0.68</v>
      </c>
      <c r="D574" s="8">
        <f t="shared" si="72"/>
        <v>0.51839999999999997</v>
      </c>
      <c r="E574" s="8">
        <f t="shared" si="73"/>
        <v>0.15713213213213162</v>
      </c>
      <c r="F574" s="8">
        <f t="shared" si="74"/>
        <v>0.10533033033033035</v>
      </c>
      <c r="G574" s="8">
        <f t="shared" si="75"/>
        <v>1.655077938298654E-2</v>
      </c>
      <c r="H574" s="8">
        <f t="shared" si="76"/>
        <v>2.469050694838967E-2</v>
      </c>
      <c r="I574" s="8">
        <f t="shared" si="77"/>
        <v>1.1094478487496508E-2</v>
      </c>
      <c r="J574" s="8">
        <f t="shared" si="78"/>
        <v>-3.9999999999999925E-2</v>
      </c>
      <c r="K574" s="8">
        <f t="shared" si="79"/>
        <v>1.599999999999994E-3</v>
      </c>
      <c r="L574" s="8">
        <f t="shared" si="80"/>
        <v>3.9999999999999925E-2</v>
      </c>
      <c r="O574" s="8"/>
      <c r="P574" s="8"/>
    </row>
    <row r="575" spans="1:16" x14ac:dyDescent="0.25">
      <c r="A575" s="30">
        <v>43624.666666666664</v>
      </c>
      <c r="B575">
        <v>0.66</v>
      </c>
      <c r="C575">
        <v>0.62</v>
      </c>
      <c r="D575" s="8">
        <f t="shared" si="72"/>
        <v>0.43560000000000004</v>
      </c>
      <c r="E575" s="8">
        <f t="shared" si="73"/>
        <v>9.7132132132131677E-2</v>
      </c>
      <c r="F575" s="8">
        <f t="shared" si="74"/>
        <v>4.5330330330330293E-2</v>
      </c>
      <c r="G575" s="8">
        <f t="shared" si="75"/>
        <v>4.4030316352388181E-3</v>
      </c>
      <c r="H575" s="8">
        <f t="shared" si="76"/>
        <v>9.4346510925338873E-3</v>
      </c>
      <c r="I575" s="8">
        <f t="shared" si="77"/>
        <v>2.0548388478568626E-3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 x14ac:dyDescent="0.25">
      <c r="A576" s="30">
        <v>43624.677083333336</v>
      </c>
      <c r="B576">
        <v>0.61</v>
      </c>
      <c r="C576">
        <v>0.55000000000000004</v>
      </c>
      <c r="D576" s="8">
        <f t="shared" si="72"/>
        <v>0.37209999999999999</v>
      </c>
      <c r="E576" s="8">
        <f t="shared" si="73"/>
        <v>4.7132132132131632E-2</v>
      </c>
      <c r="F576" s="8">
        <f t="shared" si="74"/>
        <v>-2.4669669669669658E-2</v>
      </c>
      <c r="G576" s="8">
        <f t="shared" si="75"/>
        <v>-1.1627341305269104E-3</v>
      </c>
      <c r="H576" s="8">
        <f t="shared" si="76"/>
        <v>2.2214378793207149E-3</v>
      </c>
      <c r="I576" s="8">
        <f t="shared" si="77"/>
        <v>6.085926016106191E-4</v>
      </c>
      <c r="J576" s="8">
        <f t="shared" si="78"/>
        <v>-5.9999999999999942E-2</v>
      </c>
      <c r="K576" s="8">
        <f t="shared" si="79"/>
        <v>3.599999999999993E-3</v>
      </c>
      <c r="L576" s="8">
        <f t="shared" si="80"/>
        <v>5.9999999999999942E-2</v>
      </c>
      <c r="O576" s="8"/>
      <c r="P576" s="8"/>
    </row>
    <row r="577" spans="1:16" x14ac:dyDescent="0.25">
      <c r="A577" s="30">
        <v>43624.6875</v>
      </c>
      <c r="B577">
        <v>0.55000000000000004</v>
      </c>
      <c r="C577">
        <v>0.48</v>
      </c>
      <c r="D577" s="8">
        <f t="shared" si="72"/>
        <v>0.30250000000000005</v>
      </c>
      <c r="E577" s="8">
        <f t="shared" si="73"/>
        <v>-1.286786786786831E-2</v>
      </c>
      <c r="F577" s="8">
        <f t="shared" si="74"/>
        <v>-9.466966966966972E-2</v>
      </c>
      <c r="G577" s="8">
        <f t="shared" si="75"/>
        <v>1.2181968004040501E-3</v>
      </c>
      <c r="H577" s="8">
        <f t="shared" si="76"/>
        <v>1.6558202346491773E-4</v>
      </c>
      <c r="I577" s="8">
        <f t="shared" si="77"/>
        <v>8.9623463553643833E-3</v>
      </c>
      <c r="J577" s="8">
        <f t="shared" si="78"/>
        <v>-7.0000000000000062E-2</v>
      </c>
      <c r="K577" s="8">
        <f t="shared" si="79"/>
        <v>4.9000000000000085E-3</v>
      </c>
      <c r="L577" s="8">
        <f t="shared" si="80"/>
        <v>7.0000000000000062E-2</v>
      </c>
      <c r="O577" s="8"/>
      <c r="P577" s="8"/>
    </row>
    <row r="578" spans="1:16" x14ac:dyDescent="0.25">
      <c r="A578" s="30">
        <v>43624.697916666664</v>
      </c>
      <c r="B578">
        <v>0.48</v>
      </c>
      <c r="C578">
        <v>0.41</v>
      </c>
      <c r="D578" s="8">
        <f t="shared" si="72"/>
        <v>0.23039999999999999</v>
      </c>
      <c r="E578" s="8">
        <f t="shared" si="73"/>
        <v>-8.2867867867868372E-2</v>
      </c>
      <c r="F578" s="8">
        <f t="shared" si="74"/>
        <v>-0.16466966966966973</v>
      </c>
      <c r="G578" s="8">
        <f t="shared" si="75"/>
        <v>1.3645824428031724E-2</v>
      </c>
      <c r="H578" s="8">
        <f t="shared" si="76"/>
        <v>6.8670835249664917E-3</v>
      </c>
      <c r="I578" s="8">
        <f t="shared" si="77"/>
        <v>2.7116100109118146E-2</v>
      </c>
      <c r="J578" s="8">
        <f t="shared" si="78"/>
        <v>-7.0000000000000007E-2</v>
      </c>
      <c r="K578" s="8">
        <f t="shared" si="79"/>
        <v>4.9000000000000007E-3</v>
      </c>
      <c r="L578" s="8">
        <f t="shared" si="80"/>
        <v>7.0000000000000007E-2</v>
      </c>
      <c r="O578" s="8"/>
      <c r="P578" s="8"/>
    </row>
    <row r="579" spans="1:16" x14ac:dyDescent="0.25">
      <c r="A579" s="30">
        <v>43624.708333333336</v>
      </c>
      <c r="B579">
        <v>0.42</v>
      </c>
      <c r="C579">
        <v>0.34</v>
      </c>
      <c r="D579" s="8">
        <f t="shared" si="72"/>
        <v>0.17639999999999997</v>
      </c>
      <c r="E579" s="8">
        <f t="shared" si="73"/>
        <v>-0.14286786786786837</v>
      </c>
      <c r="F579" s="8">
        <f t="shared" si="74"/>
        <v>-0.23466966966966968</v>
      </c>
      <c r="G579" s="8">
        <f t="shared" si="75"/>
        <v>3.3526755358962684E-2</v>
      </c>
      <c r="H579" s="8">
        <f t="shared" si="76"/>
        <v>2.0411227669110694E-2</v>
      </c>
      <c r="I579" s="8">
        <f t="shared" si="77"/>
        <v>5.5069853862871887E-2</v>
      </c>
      <c r="J579" s="8">
        <f t="shared" si="78"/>
        <v>-7.999999999999996E-2</v>
      </c>
      <c r="K579" s="8">
        <f t="shared" si="79"/>
        <v>6.3999999999999934E-3</v>
      </c>
      <c r="L579" s="8">
        <f t="shared" si="80"/>
        <v>7.999999999999996E-2</v>
      </c>
      <c r="O579" s="8"/>
      <c r="P579" s="8"/>
    </row>
    <row r="580" spans="1:16" x14ac:dyDescent="0.25">
      <c r="A580" s="30">
        <v>43624.71875</v>
      </c>
      <c r="B580">
        <v>0.36</v>
      </c>
      <c r="C580">
        <v>0.27</v>
      </c>
      <c r="D580" s="8">
        <f t="shared" ref="D580:D643" si="81">B580^2</f>
        <v>0.12959999999999999</v>
      </c>
      <c r="E580" s="8">
        <f t="shared" ref="E580:E643" si="82">B580 - $B$1</f>
        <v>-0.20286786786786837</v>
      </c>
      <c r="F580" s="8">
        <f t="shared" ref="F580:F643" si="83">C580 - $C$1</f>
        <v>-0.30466966966966968</v>
      </c>
      <c r="G580" s="8">
        <f t="shared" ref="G580:G643" si="84">E580*F580</f>
        <v>6.1807686289893651E-2</v>
      </c>
      <c r="H580" s="8">
        <f t="shared" ref="H580:H643" si="85">(B580-$B$1)^2</f>
        <v>4.1155371813254897E-2</v>
      </c>
      <c r="I580" s="8">
        <f t="shared" ref="I580:I643" si="86">(C580-$C$1)^2</f>
        <v>9.2823607616625642E-2</v>
      </c>
      <c r="J580" s="8">
        <f t="shared" ref="J580:J643" si="87">C580-B580</f>
        <v>-8.9999999999999969E-2</v>
      </c>
      <c r="K580" s="8">
        <f t="shared" ref="K580:K643" si="88">(C580-B580)^2</f>
        <v>8.0999999999999944E-3</v>
      </c>
      <c r="L580" s="8">
        <f t="shared" ref="L580:L643" si="89">ABS(B580-C580)</f>
        <v>8.9999999999999969E-2</v>
      </c>
      <c r="O580" s="8"/>
      <c r="P580" s="8"/>
    </row>
    <row r="581" spans="1:16" x14ac:dyDescent="0.25">
      <c r="A581" s="30">
        <v>43624.729166666664</v>
      </c>
      <c r="B581">
        <v>0.28999999999999998</v>
      </c>
      <c r="C581">
        <v>0.21</v>
      </c>
      <c r="D581" s="8">
        <f t="shared" si="81"/>
        <v>8.4099999999999994E-2</v>
      </c>
      <c r="E581" s="8">
        <f t="shared" si="82"/>
        <v>-0.27286786786786837</v>
      </c>
      <c r="F581" s="8">
        <f t="shared" si="83"/>
        <v>-0.36466966966966974</v>
      </c>
      <c r="G581" s="8">
        <f t="shared" si="84"/>
        <v>9.950663523884265E-2</v>
      </c>
      <c r="H581" s="8">
        <f t="shared" si="85"/>
        <v>7.4456873314756478E-2</v>
      </c>
      <c r="I581" s="8">
        <f t="shared" si="86"/>
        <v>0.13298396797698606</v>
      </c>
      <c r="J581" s="8">
        <f t="shared" si="87"/>
        <v>-7.9999999999999988E-2</v>
      </c>
      <c r="K581" s="8">
        <f t="shared" si="88"/>
        <v>6.3999999999999977E-3</v>
      </c>
      <c r="L581" s="8">
        <f t="shared" si="89"/>
        <v>7.9999999999999988E-2</v>
      </c>
      <c r="O581" s="8"/>
      <c r="P581" s="8"/>
    </row>
    <row r="582" spans="1:16" x14ac:dyDescent="0.25">
      <c r="A582" s="30">
        <v>43624.739583333336</v>
      </c>
      <c r="B582">
        <v>0.23</v>
      </c>
      <c r="C582">
        <v>0.15</v>
      </c>
      <c r="D582" s="8">
        <f t="shared" si="81"/>
        <v>5.2900000000000003E-2</v>
      </c>
      <c r="E582" s="8">
        <f t="shared" si="82"/>
        <v>-0.33286786786786837</v>
      </c>
      <c r="F582" s="8">
        <f t="shared" si="83"/>
        <v>-0.42466966966966968</v>
      </c>
      <c r="G582" s="8">
        <f t="shared" si="84"/>
        <v>0.1413588874910949</v>
      </c>
      <c r="H582" s="8">
        <f t="shared" si="85"/>
        <v>0.11080101745890068</v>
      </c>
      <c r="I582" s="8">
        <f t="shared" si="86"/>
        <v>0.18034432833734637</v>
      </c>
      <c r="J582" s="8">
        <f t="shared" si="87"/>
        <v>-8.0000000000000016E-2</v>
      </c>
      <c r="K582" s="8">
        <f t="shared" si="88"/>
        <v>6.4000000000000029E-3</v>
      </c>
      <c r="L582" s="8">
        <f t="shared" si="89"/>
        <v>8.0000000000000016E-2</v>
      </c>
      <c r="O582" s="8"/>
      <c r="P582" s="8"/>
    </row>
    <row r="583" spans="1:16" x14ac:dyDescent="0.25">
      <c r="A583" s="30">
        <v>43624.75</v>
      </c>
      <c r="B583">
        <v>0.18</v>
      </c>
      <c r="C583">
        <v>0.09</v>
      </c>
      <c r="D583" s="8">
        <f t="shared" si="81"/>
        <v>3.2399999999999998E-2</v>
      </c>
      <c r="E583" s="8">
        <f t="shared" si="82"/>
        <v>-0.38286786786786836</v>
      </c>
      <c r="F583" s="8">
        <f t="shared" si="83"/>
        <v>-0.48466966966966973</v>
      </c>
      <c r="G583" s="8">
        <f t="shared" si="84"/>
        <v>0.18556444304665051</v>
      </c>
      <c r="H583" s="8">
        <f t="shared" si="85"/>
        <v>0.14658780424568751</v>
      </c>
      <c r="I583" s="8">
        <f t="shared" si="86"/>
        <v>0.23490468869770678</v>
      </c>
      <c r="J583" s="8">
        <f t="shared" si="87"/>
        <v>-0.09</v>
      </c>
      <c r="K583" s="8">
        <f t="shared" si="88"/>
        <v>8.0999999999999996E-3</v>
      </c>
      <c r="L583" s="8">
        <f t="shared" si="89"/>
        <v>0.09</v>
      </c>
      <c r="O583" s="8"/>
      <c r="P583" s="8"/>
    </row>
    <row r="584" spans="1:16" x14ac:dyDescent="0.25">
      <c r="A584" s="30">
        <v>43624.760416666664</v>
      </c>
      <c r="B584">
        <v>0.11</v>
      </c>
      <c r="C584">
        <v>0.04</v>
      </c>
      <c r="D584" s="8">
        <f t="shared" si="81"/>
        <v>1.21E-2</v>
      </c>
      <c r="E584" s="8">
        <f t="shared" si="82"/>
        <v>-0.45286786786786837</v>
      </c>
      <c r="F584" s="8">
        <f t="shared" si="83"/>
        <v>-0.53466966966966967</v>
      </c>
      <c r="G584" s="8">
        <f t="shared" si="84"/>
        <v>0.2421347133169208</v>
      </c>
      <c r="H584" s="8">
        <f t="shared" si="85"/>
        <v>0.20508930574718909</v>
      </c>
      <c r="I584" s="8">
        <f t="shared" si="86"/>
        <v>0.28587165566467371</v>
      </c>
      <c r="J584" s="8">
        <f t="shared" si="87"/>
        <v>-7.0000000000000007E-2</v>
      </c>
      <c r="K584" s="8">
        <f t="shared" si="88"/>
        <v>4.9000000000000007E-3</v>
      </c>
      <c r="L584" s="8">
        <f t="shared" si="89"/>
        <v>7.0000000000000007E-2</v>
      </c>
      <c r="O584" s="8"/>
      <c r="P584" s="8"/>
    </row>
    <row r="585" spans="1:16" x14ac:dyDescent="0.25">
      <c r="A585" s="30">
        <v>43624.770833333336</v>
      </c>
      <c r="B585">
        <v>0.05</v>
      </c>
      <c r="C585">
        <v>-0.01</v>
      </c>
      <c r="D585" s="8">
        <f t="shared" si="81"/>
        <v>2.5000000000000005E-3</v>
      </c>
      <c r="E585" s="8">
        <f t="shared" si="82"/>
        <v>-0.51286786786786831</v>
      </c>
      <c r="F585" s="8">
        <f t="shared" si="83"/>
        <v>-0.58466966966966971</v>
      </c>
      <c r="G585" s="8">
        <f t="shared" si="84"/>
        <v>0.29985828689049437</v>
      </c>
      <c r="H585" s="8">
        <f t="shared" si="85"/>
        <v>0.2630334498913332</v>
      </c>
      <c r="I585" s="8">
        <f t="shared" si="86"/>
        <v>0.34183862263164072</v>
      </c>
      <c r="J585" s="8">
        <f t="shared" si="87"/>
        <v>-6.0000000000000005E-2</v>
      </c>
      <c r="K585" s="8">
        <f t="shared" si="88"/>
        <v>3.6000000000000008E-3</v>
      </c>
      <c r="L585" s="8">
        <f t="shared" si="89"/>
        <v>6.0000000000000005E-2</v>
      </c>
      <c r="O585" s="8"/>
      <c r="P585" s="8"/>
    </row>
    <row r="586" spans="1:16" x14ac:dyDescent="0.25">
      <c r="A586" s="30">
        <v>43624.78125</v>
      </c>
      <c r="B586">
        <v>0.03</v>
      </c>
      <c r="C586">
        <v>-0.06</v>
      </c>
      <c r="D586" s="8">
        <f t="shared" si="81"/>
        <v>8.9999999999999998E-4</v>
      </c>
      <c r="E586" s="8">
        <f t="shared" si="82"/>
        <v>-0.53286786786786833</v>
      </c>
      <c r="F586" s="8">
        <f t="shared" si="83"/>
        <v>-0.63466966966966964</v>
      </c>
      <c r="G586" s="8">
        <f t="shared" si="84"/>
        <v>0.33819507367728119</v>
      </c>
      <c r="H586" s="8">
        <f t="shared" si="85"/>
        <v>0.28394816460604799</v>
      </c>
      <c r="I586" s="8">
        <f t="shared" si="86"/>
        <v>0.40280558959860757</v>
      </c>
      <c r="J586" s="8">
        <f t="shared" si="87"/>
        <v>-0.09</v>
      </c>
      <c r="K586" s="8">
        <f t="shared" si="88"/>
        <v>8.0999999999999996E-3</v>
      </c>
      <c r="L586" s="8">
        <f t="shared" si="89"/>
        <v>0.09</v>
      </c>
      <c r="O586" s="8"/>
      <c r="P586" s="8"/>
    </row>
    <row r="587" spans="1:16" x14ac:dyDescent="0.25">
      <c r="A587" s="30">
        <v>43624.791666666664</v>
      </c>
      <c r="B587">
        <v>-0.02</v>
      </c>
      <c r="C587">
        <v>-0.09</v>
      </c>
      <c r="D587" s="8">
        <f t="shared" si="81"/>
        <v>4.0000000000000002E-4</v>
      </c>
      <c r="E587" s="8">
        <f t="shared" si="82"/>
        <v>-0.58286786786786837</v>
      </c>
      <c r="F587" s="8">
        <f t="shared" si="83"/>
        <v>-0.66466966966966967</v>
      </c>
      <c r="G587" s="8">
        <f t="shared" si="84"/>
        <v>0.38741459319680072</v>
      </c>
      <c r="H587" s="8">
        <f t="shared" si="85"/>
        <v>0.33973495139283488</v>
      </c>
      <c r="I587" s="8">
        <f t="shared" si="86"/>
        <v>0.44178576977878781</v>
      </c>
      <c r="J587" s="8">
        <f t="shared" si="87"/>
        <v>-6.9999999999999993E-2</v>
      </c>
      <c r="K587" s="8">
        <f t="shared" si="88"/>
        <v>4.899999999999999E-3</v>
      </c>
      <c r="L587" s="8">
        <f t="shared" si="89"/>
        <v>6.9999999999999993E-2</v>
      </c>
      <c r="O587" s="8"/>
      <c r="P587" s="8"/>
    </row>
    <row r="588" spans="1:16" x14ac:dyDescent="0.25">
      <c r="A588" s="30">
        <v>43624.802083333336</v>
      </c>
      <c r="B588">
        <v>-0.05</v>
      </c>
      <c r="C588">
        <v>-0.13</v>
      </c>
      <c r="D588" s="8">
        <f t="shared" si="81"/>
        <v>2.5000000000000005E-3</v>
      </c>
      <c r="E588" s="8">
        <f t="shared" si="82"/>
        <v>-0.6128678678678684</v>
      </c>
      <c r="F588" s="8">
        <f t="shared" si="83"/>
        <v>-0.70466966966966971</v>
      </c>
      <c r="G588" s="8">
        <f t="shared" si="84"/>
        <v>0.43186939800160562</v>
      </c>
      <c r="H588" s="8">
        <f t="shared" si="85"/>
        <v>0.37560702346490699</v>
      </c>
      <c r="I588" s="8">
        <f t="shared" si="86"/>
        <v>0.4965593433523614</v>
      </c>
      <c r="J588" s="8">
        <f t="shared" si="87"/>
        <v>-0.08</v>
      </c>
      <c r="K588" s="8">
        <f t="shared" si="88"/>
        <v>6.4000000000000003E-3</v>
      </c>
      <c r="L588" s="8">
        <f t="shared" si="89"/>
        <v>0.08</v>
      </c>
      <c r="O588" s="8"/>
      <c r="P588" s="8"/>
    </row>
    <row r="589" spans="1:16" x14ac:dyDescent="0.25">
      <c r="A589" s="30">
        <v>43624.8125</v>
      </c>
      <c r="B589">
        <v>-0.09</v>
      </c>
      <c r="C589">
        <v>-0.16</v>
      </c>
      <c r="D589" s="8">
        <f t="shared" si="81"/>
        <v>8.0999999999999996E-3</v>
      </c>
      <c r="E589" s="8">
        <f t="shared" si="82"/>
        <v>-0.65286786786786832</v>
      </c>
      <c r="F589" s="8">
        <f t="shared" si="83"/>
        <v>-0.73466966966966973</v>
      </c>
      <c r="G589" s="8">
        <f t="shared" si="84"/>
        <v>0.47964222082442842</v>
      </c>
      <c r="H589" s="8">
        <f t="shared" si="85"/>
        <v>0.42623645289433637</v>
      </c>
      <c r="I589" s="8">
        <f t="shared" si="86"/>
        <v>0.53973952353254162</v>
      </c>
      <c r="J589" s="8">
        <f t="shared" si="87"/>
        <v>-7.0000000000000007E-2</v>
      </c>
      <c r="K589" s="8">
        <f t="shared" si="88"/>
        <v>4.9000000000000007E-3</v>
      </c>
      <c r="L589" s="8">
        <f t="shared" si="89"/>
        <v>7.0000000000000007E-2</v>
      </c>
      <c r="O589" s="8"/>
      <c r="P589" s="8"/>
    </row>
    <row r="590" spans="1:16" x14ac:dyDescent="0.25">
      <c r="A590" s="30">
        <v>43624.822916666664</v>
      </c>
      <c r="B590">
        <v>-0.11</v>
      </c>
      <c r="C590">
        <v>-0.18</v>
      </c>
      <c r="D590" s="8">
        <f t="shared" si="81"/>
        <v>1.21E-2</v>
      </c>
      <c r="E590" s="8">
        <f t="shared" si="82"/>
        <v>-0.67286786786786834</v>
      </c>
      <c r="F590" s="8">
        <f t="shared" si="83"/>
        <v>-0.75466966966966975</v>
      </c>
      <c r="G590" s="8">
        <f t="shared" si="84"/>
        <v>0.50779297157517922</v>
      </c>
      <c r="H590" s="8">
        <f t="shared" si="85"/>
        <v>0.45275116760905115</v>
      </c>
      <c r="I590" s="8">
        <f t="shared" si="86"/>
        <v>0.56952631031932843</v>
      </c>
      <c r="J590" s="8">
        <f t="shared" si="87"/>
        <v>-6.9999999999999993E-2</v>
      </c>
      <c r="K590" s="8">
        <f t="shared" si="88"/>
        <v>4.899999999999999E-3</v>
      </c>
      <c r="L590" s="8">
        <f t="shared" si="89"/>
        <v>6.9999999999999993E-2</v>
      </c>
      <c r="O590" s="8"/>
      <c r="P590" s="8"/>
    </row>
    <row r="591" spans="1:16" x14ac:dyDescent="0.25">
      <c r="A591" s="30">
        <v>43624.833333333336</v>
      </c>
      <c r="B591">
        <v>-0.12</v>
      </c>
      <c r="C591">
        <v>-0.19</v>
      </c>
      <c r="D591" s="8">
        <f t="shared" si="81"/>
        <v>1.44E-2</v>
      </c>
      <c r="E591" s="8">
        <f t="shared" si="82"/>
        <v>-0.68286786786786835</v>
      </c>
      <c r="F591" s="8">
        <f t="shared" si="83"/>
        <v>-0.76466966966966976</v>
      </c>
      <c r="G591" s="8">
        <f t="shared" si="84"/>
        <v>0.52216834695055458</v>
      </c>
      <c r="H591" s="8">
        <f t="shared" si="85"/>
        <v>0.46630852496640851</v>
      </c>
      <c r="I591" s="8">
        <f t="shared" si="86"/>
        <v>0.58471970371272186</v>
      </c>
      <c r="J591" s="8">
        <f t="shared" si="87"/>
        <v>-7.0000000000000007E-2</v>
      </c>
      <c r="K591" s="8">
        <f t="shared" si="88"/>
        <v>4.9000000000000007E-3</v>
      </c>
      <c r="L591" s="8">
        <f t="shared" si="89"/>
        <v>7.0000000000000007E-2</v>
      </c>
      <c r="O591" s="8"/>
      <c r="P591" s="8"/>
    </row>
    <row r="592" spans="1:16" x14ac:dyDescent="0.25">
      <c r="A592" s="30">
        <v>43624.84375</v>
      </c>
      <c r="B592">
        <v>-0.17</v>
      </c>
      <c r="C592">
        <v>-0.21</v>
      </c>
      <c r="D592" s="8">
        <f t="shared" si="81"/>
        <v>2.8900000000000006E-2</v>
      </c>
      <c r="E592" s="8">
        <f t="shared" si="82"/>
        <v>-0.73286786786786839</v>
      </c>
      <c r="F592" s="8">
        <f t="shared" si="83"/>
        <v>-0.78466966966966967</v>
      </c>
      <c r="G592" s="8">
        <f t="shared" si="84"/>
        <v>0.57505918779139542</v>
      </c>
      <c r="H592" s="8">
        <f t="shared" si="85"/>
        <v>0.53709531175319536</v>
      </c>
      <c r="I592" s="8">
        <f t="shared" si="86"/>
        <v>0.61570649049950854</v>
      </c>
      <c r="J592" s="8">
        <f t="shared" si="87"/>
        <v>-3.999999999999998E-2</v>
      </c>
      <c r="K592" s="8">
        <f t="shared" si="88"/>
        <v>1.5999999999999983E-3</v>
      </c>
      <c r="L592" s="8">
        <f t="shared" si="89"/>
        <v>3.999999999999998E-2</v>
      </c>
      <c r="O592" s="8"/>
      <c r="P592" s="8"/>
    </row>
    <row r="593" spans="1:16" x14ac:dyDescent="0.25">
      <c r="A593" s="30">
        <v>43624.854166666664</v>
      </c>
      <c r="B593">
        <v>-0.16</v>
      </c>
      <c r="C593">
        <v>-0.21</v>
      </c>
      <c r="D593" s="8">
        <f t="shared" si="81"/>
        <v>2.5600000000000001E-2</v>
      </c>
      <c r="E593" s="8">
        <f t="shared" si="82"/>
        <v>-0.72286786786786839</v>
      </c>
      <c r="F593" s="8">
        <f t="shared" si="83"/>
        <v>-0.78466966966966967</v>
      </c>
      <c r="G593" s="8">
        <f t="shared" si="84"/>
        <v>0.56721249109469873</v>
      </c>
      <c r="H593" s="8">
        <f t="shared" si="85"/>
        <v>0.52253795439583806</v>
      </c>
      <c r="I593" s="8">
        <f t="shared" si="86"/>
        <v>0.61570649049950854</v>
      </c>
      <c r="J593" s="8">
        <f t="shared" si="87"/>
        <v>-4.9999999999999989E-2</v>
      </c>
      <c r="K593" s="8">
        <f t="shared" si="88"/>
        <v>2.4999999999999988E-3</v>
      </c>
      <c r="L593" s="8">
        <f t="shared" si="89"/>
        <v>4.9999999999999989E-2</v>
      </c>
      <c r="O593" s="8"/>
      <c r="P593" s="8"/>
    </row>
    <row r="594" spans="1:16" x14ac:dyDescent="0.25">
      <c r="A594" s="30">
        <v>43624.864583333336</v>
      </c>
      <c r="B594">
        <v>-0.15</v>
      </c>
      <c r="C594">
        <v>-0.21</v>
      </c>
      <c r="D594" s="8">
        <f t="shared" si="81"/>
        <v>2.2499999999999999E-2</v>
      </c>
      <c r="E594" s="8">
        <f t="shared" si="82"/>
        <v>-0.71286786786786838</v>
      </c>
      <c r="F594" s="8">
        <f t="shared" si="83"/>
        <v>-0.78466966966966967</v>
      </c>
      <c r="G594" s="8">
        <f t="shared" si="84"/>
        <v>0.55936579439800205</v>
      </c>
      <c r="H594" s="8">
        <f t="shared" si="85"/>
        <v>0.50818059703848062</v>
      </c>
      <c r="I594" s="8">
        <f t="shared" si="86"/>
        <v>0.61570649049950854</v>
      </c>
      <c r="J594" s="8">
        <f t="shared" si="87"/>
        <v>-0.06</v>
      </c>
      <c r="K594" s="8">
        <f t="shared" si="88"/>
        <v>3.5999999999999999E-3</v>
      </c>
      <c r="L594" s="8">
        <f t="shared" si="89"/>
        <v>0.06</v>
      </c>
      <c r="O594" s="8"/>
      <c r="P594" s="8"/>
    </row>
    <row r="595" spans="1:16" x14ac:dyDescent="0.25">
      <c r="A595" s="30">
        <v>43624.875</v>
      </c>
      <c r="B595">
        <v>-0.16</v>
      </c>
      <c r="C595">
        <v>-0.2</v>
      </c>
      <c r="D595" s="8">
        <f t="shared" si="81"/>
        <v>2.5600000000000001E-2</v>
      </c>
      <c r="E595" s="8">
        <f t="shared" si="82"/>
        <v>-0.72286786786786839</v>
      </c>
      <c r="F595" s="8">
        <f t="shared" si="83"/>
        <v>-0.77466966966966977</v>
      </c>
      <c r="G595" s="8">
        <f t="shared" si="84"/>
        <v>0.55998381241602013</v>
      </c>
      <c r="H595" s="8">
        <f t="shared" si="85"/>
        <v>0.52253795439583806</v>
      </c>
      <c r="I595" s="8">
        <f t="shared" si="86"/>
        <v>0.60011309710611527</v>
      </c>
      <c r="J595" s="8">
        <f t="shared" si="87"/>
        <v>-4.0000000000000008E-2</v>
      </c>
      <c r="K595" s="8">
        <f t="shared" si="88"/>
        <v>1.6000000000000007E-3</v>
      </c>
      <c r="L595" s="8">
        <f t="shared" si="89"/>
        <v>4.0000000000000008E-2</v>
      </c>
      <c r="O595" s="8"/>
      <c r="P595" s="8"/>
    </row>
    <row r="596" spans="1:16" x14ac:dyDescent="0.25">
      <c r="A596" s="30">
        <v>43624.885416666664</v>
      </c>
      <c r="B596">
        <v>-0.16</v>
      </c>
      <c r="C596">
        <v>-0.19</v>
      </c>
      <c r="D596" s="8">
        <f t="shared" si="81"/>
        <v>2.5600000000000001E-2</v>
      </c>
      <c r="E596" s="8">
        <f t="shared" si="82"/>
        <v>-0.72286786786786839</v>
      </c>
      <c r="F596" s="8">
        <f t="shared" si="83"/>
        <v>-0.76466966966966976</v>
      </c>
      <c r="G596" s="8">
        <f t="shared" si="84"/>
        <v>0.55275513373734142</v>
      </c>
      <c r="H596" s="8">
        <f t="shared" si="85"/>
        <v>0.52253795439583806</v>
      </c>
      <c r="I596" s="8">
        <f t="shared" si="86"/>
        <v>0.58471970371272186</v>
      </c>
      <c r="J596" s="8">
        <f t="shared" si="87"/>
        <v>-0.03</v>
      </c>
      <c r="K596" s="8">
        <f t="shared" si="88"/>
        <v>8.9999999999999998E-4</v>
      </c>
      <c r="L596" s="8">
        <f t="shared" si="89"/>
        <v>0.03</v>
      </c>
      <c r="O596" s="8"/>
      <c r="P596" s="8"/>
    </row>
    <row r="597" spans="1:16" x14ac:dyDescent="0.25">
      <c r="A597" s="30">
        <v>43624.895833333336</v>
      </c>
      <c r="B597">
        <v>-0.15</v>
      </c>
      <c r="C597">
        <v>-0.18</v>
      </c>
      <c r="D597" s="8">
        <f t="shared" si="81"/>
        <v>2.2499999999999999E-2</v>
      </c>
      <c r="E597" s="8">
        <f t="shared" si="82"/>
        <v>-0.71286786786786838</v>
      </c>
      <c r="F597" s="8">
        <f t="shared" si="83"/>
        <v>-0.75466966966966975</v>
      </c>
      <c r="G597" s="8">
        <f t="shared" si="84"/>
        <v>0.53797975836196599</v>
      </c>
      <c r="H597" s="8">
        <f t="shared" si="85"/>
        <v>0.50818059703848062</v>
      </c>
      <c r="I597" s="8">
        <f t="shared" si="86"/>
        <v>0.56952631031932843</v>
      </c>
      <c r="J597" s="8">
        <f t="shared" si="87"/>
        <v>-0.03</v>
      </c>
      <c r="K597" s="8">
        <f t="shared" si="88"/>
        <v>8.9999999999999998E-4</v>
      </c>
      <c r="L597" s="8">
        <f t="shared" si="89"/>
        <v>0.03</v>
      </c>
      <c r="O597" s="8"/>
      <c r="P597" s="8"/>
    </row>
    <row r="598" spans="1:16" x14ac:dyDescent="0.25">
      <c r="A598" s="30">
        <v>43624.90625</v>
      </c>
      <c r="B598">
        <v>-0.13</v>
      </c>
      <c r="C598">
        <v>-0.16</v>
      </c>
      <c r="D598" s="8">
        <f t="shared" si="81"/>
        <v>1.6900000000000002E-2</v>
      </c>
      <c r="E598" s="8">
        <f t="shared" si="82"/>
        <v>-0.69286786786786836</v>
      </c>
      <c r="F598" s="8">
        <f t="shared" si="83"/>
        <v>-0.73466966966966973</v>
      </c>
      <c r="G598" s="8">
        <f t="shared" si="84"/>
        <v>0.50902900761121528</v>
      </c>
      <c r="H598" s="8">
        <f t="shared" si="85"/>
        <v>0.4800658823237659</v>
      </c>
      <c r="I598" s="8">
        <f t="shared" si="86"/>
        <v>0.53973952353254162</v>
      </c>
      <c r="J598" s="8">
        <f t="shared" si="87"/>
        <v>-0.03</v>
      </c>
      <c r="K598" s="8">
        <f t="shared" si="88"/>
        <v>8.9999999999999998E-4</v>
      </c>
      <c r="L598" s="8">
        <f t="shared" si="89"/>
        <v>0.03</v>
      </c>
      <c r="O598" s="8"/>
      <c r="P598" s="8"/>
    </row>
    <row r="599" spans="1:16" x14ac:dyDescent="0.25">
      <c r="A599" s="30">
        <v>43624.916666666664</v>
      </c>
      <c r="B599">
        <v>-0.12</v>
      </c>
      <c r="C599">
        <v>-0.13</v>
      </c>
      <c r="D599" s="8">
        <f t="shared" si="81"/>
        <v>1.44E-2</v>
      </c>
      <c r="E599" s="8">
        <f t="shared" si="82"/>
        <v>-0.68286786786786835</v>
      </c>
      <c r="F599" s="8">
        <f t="shared" si="83"/>
        <v>-0.70466966966966971</v>
      </c>
      <c r="G599" s="8">
        <f t="shared" si="84"/>
        <v>0.48119627487848243</v>
      </c>
      <c r="H599" s="8">
        <f t="shared" si="85"/>
        <v>0.46630852496640851</v>
      </c>
      <c r="I599" s="8">
        <f t="shared" si="86"/>
        <v>0.4965593433523614</v>
      </c>
      <c r="J599" s="8">
        <f t="shared" si="87"/>
        <v>-1.0000000000000009E-2</v>
      </c>
      <c r="K599" s="8">
        <f t="shared" si="88"/>
        <v>1.0000000000000018E-4</v>
      </c>
      <c r="L599" s="8">
        <f t="shared" si="89"/>
        <v>1.0000000000000009E-2</v>
      </c>
      <c r="O599" s="8"/>
      <c r="P599" s="8"/>
    </row>
    <row r="600" spans="1:16" x14ac:dyDescent="0.25">
      <c r="A600" s="30">
        <v>43624.927083333336</v>
      </c>
      <c r="B600">
        <v>-0.08</v>
      </c>
      <c r="C600">
        <v>-0.11</v>
      </c>
      <c r="D600" s="8">
        <f t="shared" si="81"/>
        <v>6.4000000000000003E-3</v>
      </c>
      <c r="E600" s="8">
        <f t="shared" si="82"/>
        <v>-0.64286786786786831</v>
      </c>
      <c r="F600" s="8">
        <f t="shared" si="83"/>
        <v>-0.68466966966966969</v>
      </c>
      <c r="G600" s="8">
        <f t="shared" si="84"/>
        <v>0.44015213073433829</v>
      </c>
      <c r="H600" s="8">
        <f t="shared" si="85"/>
        <v>0.413279095536979</v>
      </c>
      <c r="I600" s="8">
        <f t="shared" si="86"/>
        <v>0.46877255656557459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 x14ac:dyDescent="0.25">
      <c r="A601" s="30">
        <v>43624.9375</v>
      </c>
      <c r="B601">
        <v>-0.06</v>
      </c>
      <c r="C601">
        <v>-0.08</v>
      </c>
      <c r="D601" s="8">
        <f t="shared" si="81"/>
        <v>3.5999999999999999E-3</v>
      </c>
      <c r="E601" s="8">
        <f t="shared" si="82"/>
        <v>-0.6228678678678683</v>
      </c>
      <c r="F601" s="8">
        <f t="shared" si="83"/>
        <v>-0.65466966966966966</v>
      </c>
      <c r="G601" s="8">
        <f t="shared" si="84"/>
        <v>0.40777270130490878</v>
      </c>
      <c r="H601" s="8">
        <f t="shared" si="85"/>
        <v>0.38796438082226425</v>
      </c>
      <c r="I601" s="8">
        <f t="shared" si="86"/>
        <v>0.42859237638539438</v>
      </c>
      <c r="J601" s="8">
        <f t="shared" si="87"/>
        <v>-2.0000000000000004E-2</v>
      </c>
      <c r="K601" s="8">
        <f t="shared" si="88"/>
        <v>4.0000000000000018E-4</v>
      </c>
      <c r="L601" s="8">
        <f t="shared" si="89"/>
        <v>2.0000000000000004E-2</v>
      </c>
      <c r="O601" s="8"/>
      <c r="P601" s="8"/>
    </row>
    <row r="602" spans="1:16" x14ac:dyDescent="0.25">
      <c r="A602" s="30">
        <v>43624.947916666664</v>
      </c>
      <c r="B602">
        <v>-0.04</v>
      </c>
      <c r="C602">
        <v>-0.04</v>
      </c>
      <c r="D602" s="8">
        <f t="shared" si="81"/>
        <v>1.6000000000000001E-3</v>
      </c>
      <c r="E602" s="8">
        <f t="shared" si="82"/>
        <v>-0.60286786786786839</v>
      </c>
      <c r="F602" s="8">
        <f t="shared" si="83"/>
        <v>-0.61466966966966974</v>
      </c>
      <c r="G602" s="8">
        <f t="shared" si="84"/>
        <v>0.37056459319680074</v>
      </c>
      <c r="H602" s="8">
        <f t="shared" si="85"/>
        <v>0.36344966610754964</v>
      </c>
      <c r="I602" s="8">
        <f t="shared" si="86"/>
        <v>0.3778188028118209</v>
      </c>
      <c r="J602" s="8">
        <f t="shared" si="87"/>
        <v>0</v>
      </c>
      <c r="K602" s="8">
        <f t="shared" si="88"/>
        <v>0</v>
      </c>
      <c r="L602" s="8">
        <f t="shared" si="89"/>
        <v>0</v>
      </c>
      <c r="O602" s="8"/>
      <c r="P602" s="8"/>
    </row>
    <row r="603" spans="1:16" x14ac:dyDescent="0.25">
      <c r="A603" s="30">
        <v>43624.958333333336</v>
      </c>
      <c r="B603">
        <v>0.01</v>
      </c>
      <c r="C603">
        <v>-0.01</v>
      </c>
      <c r="D603" s="8">
        <f t="shared" si="81"/>
        <v>1E-4</v>
      </c>
      <c r="E603" s="8">
        <f t="shared" si="82"/>
        <v>-0.55286786786786835</v>
      </c>
      <c r="F603" s="8">
        <f t="shared" si="83"/>
        <v>-0.58466966966966971</v>
      </c>
      <c r="G603" s="8">
        <f t="shared" si="84"/>
        <v>0.32324507367728117</v>
      </c>
      <c r="H603" s="8">
        <f t="shared" si="85"/>
        <v>0.30566287932076275</v>
      </c>
      <c r="I603" s="8">
        <f t="shared" si="86"/>
        <v>0.34183862263164072</v>
      </c>
      <c r="J603" s="8">
        <f t="shared" si="87"/>
        <v>-0.02</v>
      </c>
      <c r="K603" s="8">
        <f t="shared" si="88"/>
        <v>4.0000000000000002E-4</v>
      </c>
      <c r="L603" s="8">
        <f t="shared" si="89"/>
        <v>0.02</v>
      </c>
      <c r="O603" s="8"/>
      <c r="P603" s="8"/>
    </row>
    <row r="604" spans="1:16" x14ac:dyDescent="0.25">
      <c r="A604" s="30">
        <v>43624.96875</v>
      </c>
      <c r="B604">
        <v>0.05</v>
      </c>
      <c r="C604">
        <v>0.03</v>
      </c>
      <c r="D604" s="8">
        <f t="shared" si="81"/>
        <v>2.5000000000000005E-3</v>
      </c>
      <c r="E604" s="8">
        <f t="shared" si="82"/>
        <v>-0.51286786786786831</v>
      </c>
      <c r="F604" s="8">
        <f t="shared" si="83"/>
        <v>-0.54466966966966968</v>
      </c>
      <c r="G604" s="8">
        <f t="shared" si="84"/>
        <v>0.27934357217577965</v>
      </c>
      <c r="H604" s="8">
        <f t="shared" si="85"/>
        <v>0.2630334498913332</v>
      </c>
      <c r="I604" s="8">
        <f t="shared" si="86"/>
        <v>0.29666504905806707</v>
      </c>
      <c r="J604" s="8">
        <f t="shared" si="87"/>
        <v>-2.0000000000000004E-2</v>
      </c>
      <c r="K604" s="8">
        <f t="shared" si="88"/>
        <v>4.0000000000000018E-4</v>
      </c>
      <c r="L604" s="8">
        <f t="shared" si="89"/>
        <v>2.0000000000000004E-2</v>
      </c>
      <c r="O604" s="8"/>
      <c r="P604" s="8"/>
    </row>
    <row r="605" spans="1:16" x14ac:dyDescent="0.25">
      <c r="A605" s="30">
        <v>43624.979166666664</v>
      </c>
      <c r="B605">
        <v>0.08</v>
      </c>
      <c r="C605">
        <v>7.0000000000000007E-2</v>
      </c>
      <c r="D605" s="8">
        <f t="shared" si="81"/>
        <v>6.4000000000000003E-3</v>
      </c>
      <c r="E605" s="8">
        <f t="shared" si="82"/>
        <v>-0.48286786786786834</v>
      </c>
      <c r="F605" s="8">
        <f t="shared" si="83"/>
        <v>-0.50466966966966975</v>
      </c>
      <c r="G605" s="8">
        <f t="shared" si="84"/>
        <v>0.24368876737097486</v>
      </c>
      <c r="H605" s="8">
        <f t="shared" si="85"/>
        <v>0.23316137781926116</v>
      </c>
      <c r="I605" s="8">
        <f t="shared" si="86"/>
        <v>0.25469147548449361</v>
      </c>
      <c r="J605" s="8">
        <f t="shared" si="87"/>
        <v>-9.999999999999995E-3</v>
      </c>
      <c r="K605" s="8">
        <f t="shared" si="88"/>
        <v>9.9999999999999896E-5</v>
      </c>
      <c r="L605" s="8">
        <f t="shared" si="89"/>
        <v>9.999999999999995E-3</v>
      </c>
      <c r="O605" s="8"/>
      <c r="P605" s="8"/>
    </row>
    <row r="606" spans="1:16" x14ac:dyDescent="0.25">
      <c r="A606" s="30">
        <v>43624.989583333336</v>
      </c>
      <c r="B606">
        <v>0.09</v>
      </c>
      <c r="C606">
        <v>0.11</v>
      </c>
      <c r="D606" s="8">
        <f t="shared" si="81"/>
        <v>8.0999999999999996E-3</v>
      </c>
      <c r="E606" s="8">
        <f t="shared" si="82"/>
        <v>-0.47286786786786839</v>
      </c>
      <c r="F606" s="8">
        <f t="shared" si="83"/>
        <v>-0.46466966966966972</v>
      </c>
      <c r="G606" s="8">
        <f t="shared" si="84"/>
        <v>0.21972735595956344</v>
      </c>
      <c r="H606" s="8">
        <f t="shared" si="85"/>
        <v>0.22360402046190384</v>
      </c>
      <c r="I606" s="8">
        <f t="shared" si="86"/>
        <v>0.21591790191091997</v>
      </c>
      <c r="J606" s="8">
        <f t="shared" si="87"/>
        <v>2.0000000000000004E-2</v>
      </c>
      <c r="K606" s="8">
        <f t="shared" si="88"/>
        <v>4.0000000000000018E-4</v>
      </c>
      <c r="L606" s="8">
        <f t="shared" si="89"/>
        <v>2.0000000000000004E-2</v>
      </c>
      <c r="O606" s="8"/>
      <c r="P606" s="8"/>
    </row>
    <row r="607" spans="1:16" x14ac:dyDescent="0.25">
      <c r="A607" s="30">
        <v>43625</v>
      </c>
      <c r="B607">
        <v>0.14000000000000001</v>
      </c>
      <c r="C607">
        <v>0.15</v>
      </c>
      <c r="D607" s="8">
        <f t="shared" si="81"/>
        <v>1.9600000000000003E-2</v>
      </c>
      <c r="E607" s="8">
        <f t="shared" si="82"/>
        <v>-0.42286786786786834</v>
      </c>
      <c r="F607" s="8">
        <f t="shared" si="83"/>
        <v>-0.42466966966966968</v>
      </c>
      <c r="G607" s="8">
        <f t="shared" si="84"/>
        <v>0.17957915776136518</v>
      </c>
      <c r="H607" s="8">
        <f t="shared" si="85"/>
        <v>0.17881723367511695</v>
      </c>
      <c r="I607" s="8">
        <f t="shared" si="86"/>
        <v>0.18034432833734637</v>
      </c>
      <c r="J607" s="8">
        <f t="shared" si="87"/>
        <v>9.9999999999999811E-3</v>
      </c>
      <c r="K607" s="8">
        <f t="shared" si="88"/>
        <v>9.9999999999999625E-5</v>
      </c>
      <c r="L607" s="8">
        <f t="shared" si="89"/>
        <v>9.9999999999999811E-3</v>
      </c>
      <c r="O607" s="8"/>
      <c r="P607" s="8"/>
    </row>
    <row r="608" spans="1:16" x14ac:dyDescent="0.25">
      <c r="A608" s="30">
        <v>43625.010416666664</v>
      </c>
      <c r="B608">
        <v>0.19</v>
      </c>
      <c r="C608">
        <v>0.19</v>
      </c>
      <c r="D608" s="8">
        <f t="shared" si="81"/>
        <v>3.61E-2</v>
      </c>
      <c r="E608" s="8">
        <f t="shared" si="82"/>
        <v>-0.37286786786786835</v>
      </c>
      <c r="F608" s="8">
        <f t="shared" si="83"/>
        <v>-0.3846696696696697</v>
      </c>
      <c r="G608" s="8">
        <f t="shared" si="84"/>
        <v>0.14343095956316698</v>
      </c>
      <c r="H608" s="8">
        <f t="shared" si="85"/>
        <v>0.13903044688833013</v>
      </c>
      <c r="I608" s="8">
        <f t="shared" si="86"/>
        <v>0.1479707547637728</v>
      </c>
      <c r="J608" s="8">
        <f t="shared" si="87"/>
        <v>0</v>
      </c>
      <c r="K608" s="8">
        <f t="shared" si="88"/>
        <v>0</v>
      </c>
      <c r="L608" s="8">
        <f t="shared" si="89"/>
        <v>0</v>
      </c>
      <c r="O608" s="8"/>
      <c r="P608" s="8"/>
    </row>
    <row r="609" spans="1:16" x14ac:dyDescent="0.25">
      <c r="A609" s="30">
        <v>43625.020833333336</v>
      </c>
      <c r="B609">
        <v>0.2</v>
      </c>
      <c r="C609">
        <v>0.23</v>
      </c>
      <c r="D609" s="8">
        <f t="shared" si="81"/>
        <v>4.0000000000000008E-2</v>
      </c>
      <c r="E609" s="8">
        <f t="shared" si="82"/>
        <v>-0.36286786786786834</v>
      </c>
      <c r="F609" s="8">
        <f t="shared" si="83"/>
        <v>-0.34466966966966972</v>
      </c>
      <c r="G609" s="8">
        <f t="shared" si="84"/>
        <v>0.12506954815175553</v>
      </c>
      <c r="H609" s="8">
        <f t="shared" si="85"/>
        <v>0.13167308953097276</v>
      </c>
      <c r="I609" s="8">
        <f t="shared" si="86"/>
        <v>0.11879718119019925</v>
      </c>
      <c r="J609" s="8">
        <f t="shared" si="87"/>
        <v>0.03</v>
      </c>
      <c r="K609" s="8">
        <f t="shared" si="88"/>
        <v>8.9999999999999998E-4</v>
      </c>
      <c r="L609" s="8">
        <f t="shared" si="89"/>
        <v>0.03</v>
      </c>
      <c r="O609" s="8"/>
      <c r="P609" s="8"/>
    </row>
    <row r="610" spans="1:16" x14ac:dyDescent="0.25">
      <c r="A610" s="30">
        <v>43625.03125</v>
      </c>
      <c r="B610">
        <v>0.27</v>
      </c>
      <c r="C610">
        <v>0.26</v>
      </c>
      <c r="D610" s="8">
        <f t="shared" si="81"/>
        <v>7.2900000000000006E-2</v>
      </c>
      <c r="E610" s="8">
        <f t="shared" si="82"/>
        <v>-0.29286786786786834</v>
      </c>
      <c r="F610" s="8">
        <f t="shared" si="83"/>
        <v>-0.31466966966966969</v>
      </c>
      <c r="G610" s="8">
        <f t="shared" si="84"/>
        <v>9.2156635238842599E-2</v>
      </c>
      <c r="H610" s="8">
        <f t="shared" si="85"/>
        <v>8.5771588029471185E-2</v>
      </c>
      <c r="I610" s="8">
        <f t="shared" si="86"/>
        <v>9.9017001010019048E-2</v>
      </c>
      <c r="J610" s="8">
        <f t="shared" si="87"/>
        <v>-1.0000000000000009E-2</v>
      </c>
      <c r="K610" s="8">
        <f t="shared" si="88"/>
        <v>1.0000000000000018E-4</v>
      </c>
      <c r="L610" s="8">
        <f t="shared" si="89"/>
        <v>1.0000000000000009E-2</v>
      </c>
      <c r="O610" s="8"/>
      <c r="P610" s="8"/>
    </row>
    <row r="611" spans="1:16" x14ac:dyDescent="0.25">
      <c r="A611" s="30">
        <v>43625.041666666664</v>
      </c>
      <c r="B611">
        <v>0.32</v>
      </c>
      <c r="C611">
        <v>0.3</v>
      </c>
      <c r="D611" s="8">
        <f t="shared" si="81"/>
        <v>0.1024</v>
      </c>
      <c r="E611" s="8">
        <f t="shared" si="82"/>
        <v>-0.24286786786786835</v>
      </c>
      <c r="F611" s="8">
        <f t="shared" si="83"/>
        <v>-0.27466966966966971</v>
      </c>
      <c r="G611" s="8">
        <f t="shared" si="84"/>
        <v>6.6708437040644386E-2</v>
      </c>
      <c r="H611" s="8">
        <f t="shared" si="85"/>
        <v>5.8984801242684362E-2</v>
      </c>
      <c r="I611" s="8">
        <f t="shared" si="86"/>
        <v>7.5443427436445484E-2</v>
      </c>
      <c r="J611" s="8">
        <f t="shared" si="87"/>
        <v>-2.0000000000000018E-2</v>
      </c>
      <c r="K611" s="8">
        <f t="shared" si="88"/>
        <v>4.0000000000000072E-4</v>
      </c>
      <c r="L611" s="8">
        <f t="shared" si="89"/>
        <v>2.0000000000000018E-2</v>
      </c>
      <c r="O611" s="8"/>
      <c r="P611" s="8"/>
    </row>
    <row r="612" spans="1:16" x14ac:dyDescent="0.25">
      <c r="A612" s="30">
        <v>43625.052083333336</v>
      </c>
      <c r="B612">
        <v>0.36</v>
      </c>
      <c r="C612">
        <v>0.34</v>
      </c>
      <c r="D612" s="8">
        <f t="shared" si="81"/>
        <v>0.12959999999999999</v>
      </c>
      <c r="E612" s="8">
        <f t="shared" si="82"/>
        <v>-0.20286786786786837</v>
      </c>
      <c r="F612" s="8">
        <f t="shared" si="83"/>
        <v>-0.23466966966966968</v>
      </c>
      <c r="G612" s="8">
        <f t="shared" si="84"/>
        <v>4.7606935539142865E-2</v>
      </c>
      <c r="H612" s="8">
        <f t="shared" si="85"/>
        <v>4.1155371813254897E-2</v>
      </c>
      <c r="I612" s="8">
        <f t="shared" si="86"/>
        <v>5.5069853862871887E-2</v>
      </c>
      <c r="J612" s="8">
        <f t="shared" si="87"/>
        <v>-1.9999999999999962E-2</v>
      </c>
      <c r="K612" s="8">
        <f t="shared" si="88"/>
        <v>3.999999999999985E-4</v>
      </c>
      <c r="L612" s="8">
        <f t="shared" si="89"/>
        <v>1.9999999999999962E-2</v>
      </c>
      <c r="O612" s="8"/>
      <c r="P612" s="8"/>
    </row>
    <row r="613" spans="1:16" x14ac:dyDescent="0.25">
      <c r="A613" s="30">
        <v>43625.0625</v>
      </c>
      <c r="B613">
        <v>0.41</v>
      </c>
      <c r="C613">
        <v>0.37</v>
      </c>
      <c r="D613" s="8">
        <f t="shared" si="81"/>
        <v>0.16809999999999997</v>
      </c>
      <c r="E613" s="8">
        <f t="shared" si="82"/>
        <v>-0.15286786786786838</v>
      </c>
      <c r="F613" s="8">
        <f t="shared" si="83"/>
        <v>-0.20466966966966971</v>
      </c>
      <c r="G613" s="8">
        <f t="shared" si="84"/>
        <v>3.1287416019623336E-2</v>
      </c>
      <c r="H613" s="8">
        <f t="shared" si="85"/>
        <v>2.3368585026468065E-2</v>
      </c>
      <c r="I613" s="8">
        <f t="shared" si="86"/>
        <v>4.1889673682691718E-2</v>
      </c>
      <c r="J613" s="8">
        <f t="shared" si="87"/>
        <v>-3.999999999999998E-2</v>
      </c>
      <c r="K613" s="8">
        <f t="shared" si="88"/>
        <v>1.5999999999999983E-3</v>
      </c>
      <c r="L613" s="8">
        <f t="shared" si="89"/>
        <v>3.999999999999998E-2</v>
      </c>
      <c r="O613" s="8"/>
      <c r="P613" s="8"/>
    </row>
    <row r="614" spans="1:16" x14ac:dyDescent="0.25">
      <c r="A614" s="30">
        <v>43625.072916666664</v>
      </c>
      <c r="B614">
        <v>0.43</v>
      </c>
      <c r="C614">
        <v>0.4</v>
      </c>
      <c r="D614" s="8">
        <f t="shared" si="81"/>
        <v>0.18489999999999998</v>
      </c>
      <c r="E614" s="8">
        <f t="shared" si="82"/>
        <v>-0.13286786786786836</v>
      </c>
      <c r="F614" s="8">
        <f t="shared" si="83"/>
        <v>-0.17466966966966968</v>
      </c>
      <c r="G614" s="8">
        <f t="shared" si="84"/>
        <v>2.3207986590193887E-2</v>
      </c>
      <c r="H614" s="8">
        <f t="shared" si="85"/>
        <v>1.7653870311753327E-2</v>
      </c>
      <c r="I614" s="8">
        <f t="shared" si="86"/>
        <v>3.0509493502511524E-2</v>
      </c>
      <c r="J614" s="8">
        <f t="shared" si="87"/>
        <v>-2.9999999999999971E-2</v>
      </c>
      <c r="K614" s="8">
        <f t="shared" si="88"/>
        <v>8.9999999999999824E-4</v>
      </c>
      <c r="L614" s="8">
        <f t="shared" si="89"/>
        <v>2.9999999999999971E-2</v>
      </c>
      <c r="O614" s="8"/>
      <c r="P614" s="8"/>
    </row>
    <row r="615" spans="1:16" x14ac:dyDescent="0.25">
      <c r="A615" s="30">
        <v>43625.083333333336</v>
      </c>
      <c r="B615">
        <v>0.47</v>
      </c>
      <c r="C615">
        <v>0.43</v>
      </c>
      <c r="D615" s="8">
        <f t="shared" si="81"/>
        <v>0.22089999999999999</v>
      </c>
      <c r="E615" s="8">
        <f t="shared" si="82"/>
        <v>-9.2867867867868381E-2</v>
      </c>
      <c r="F615" s="8">
        <f t="shared" si="83"/>
        <v>-0.14466966966966971</v>
      </c>
      <c r="G615" s="8">
        <f t="shared" si="84"/>
        <v>1.3435163767371052E-2</v>
      </c>
      <c r="H615" s="8">
        <f t="shared" si="85"/>
        <v>8.6244408823238604E-3</v>
      </c>
      <c r="I615" s="8">
        <f t="shared" si="86"/>
        <v>2.0929313322331351E-2</v>
      </c>
      <c r="J615" s="8">
        <f t="shared" si="87"/>
        <v>-3.999999999999998E-2</v>
      </c>
      <c r="K615" s="8">
        <f t="shared" si="88"/>
        <v>1.5999999999999983E-3</v>
      </c>
      <c r="L615" s="8">
        <f t="shared" si="89"/>
        <v>3.999999999999998E-2</v>
      </c>
      <c r="O615" s="8"/>
      <c r="P615" s="8"/>
    </row>
    <row r="616" spans="1:16" x14ac:dyDescent="0.25">
      <c r="A616" s="30">
        <v>43625.09375</v>
      </c>
      <c r="B616">
        <v>0.49</v>
      </c>
      <c r="C616">
        <v>0.46</v>
      </c>
      <c r="D616" s="8">
        <f t="shared" si="81"/>
        <v>0.24009999999999998</v>
      </c>
      <c r="E616" s="8">
        <f t="shared" si="82"/>
        <v>-7.2867867867868363E-2</v>
      </c>
      <c r="F616" s="8">
        <f t="shared" si="83"/>
        <v>-0.11466966966966968</v>
      </c>
      <c r="G616" s="8">
        <f t="shared" si="84"/>
        <v>8.3557343379416036E-3</v>
      </c>
      <c r="H616" s="8">
        <f t="shared" si="85"/>
        <v>5.3097261676091226E-3</v>
      </c>
      <c r="I616" s="8">
        <f t="shared" si="86"/>
        <v>1.3149133142151163E-2</v>
      </c>
      <c r="J616" s="8">
        <f t="shared" si="87"/>
        <v>-2.9999999999999971E-2</v>
      </c>
      <c r="K616" s="8">
        <f t="shared" si="88"/>
        <v>8.9999999999999824E-4</v>
      </c>
      <c r="L616" s="8">
        <f t="shared" si="89"/>
        <v>2.9999999999999971E-2</v>
      </c>
      <c r="O616" s="8"/>
      <c r="P616" s="8"/>
    </row>
    <row r="617" spans="1:16" x14ac:dyDescent="0.25">
      <c r="A617" s="30">
        <v>43625.104166666664</v>
      </c>
      <c r="B617">
        <v>0.53</v>
      </c>
      <c r="C617">
        <v>0.48</v>
      </c>
      <c r="D617" s="8">
        <f t="shared" si="81"/>
        <v>0.28090000000000004</v>
      </c>
      <c r="E617" s="8">
        <f t="shared" si="82"/>
        <v>-3.2867867867868328E-2</v>
      </c>
      <c r="F617" s="8">
        <f t="shared" si="83"/>
        <v>-9.466966966966972E-2</v>
      </c>
      <c r="G617" s="8">
        <f t="shared" si="84"/>
        <v>3.1115901937974464E-3</v>
      </c>
      <c r="H617" s="8">
        <f t="shared" si="85"/>
        <v>1.0802967381796512E-3</v>
      </c>
      <c r="I617" s="8">
        <f t="shared" si="86"/>
        <v>8.9623463553643833E-3</v>
      </c>
      <c r="J617" s="8">
        <f t="shared" si="87"/>
        <v>-5.0000000000000044E-2</v>
      </c>
      <c r="K617" s="8">
        <f t="shared" si="88"/>
        <v>2.5000000000000044E-3</v>
      </c>
      <c r="L617" s="8">
        <f t="shared" si="89"/>
        <v>5.0000000000000044E-2</v>
      </c>
      <c r="O617" s="8"/>
      <c r="P617" s="8"/>
    </row>
    <row r="618" spans="1:16" x14ac:dyDescent="0.25">
      <c r="A618" s="30">
        <v>43625.114583333336</v>
      </c>
      <c r="B618">
        <v>0.55000000000000004</v>
      </c>
      <c r="C618">
        <v>0.5</v>
      </c>
      <c r="D618" s="8">
        <f t="shared" si="81"/>
        <v>0.30250000000000005</v>
      </c>
      <c r="E618" s="8">
        <f t="shared" si="82"/>
        <v>-1.286786786786831E-2</v>
      </c>
      <c r="F618" s="8">
        <f t="shared" si="83"/>
        <v>-7.4669669669669703E-2</v>
      </c>
      <c r="G618" s="8">
        <f t="shared" si="84"/>
        <v>9.6083944304668366E-4</v>
      </c>
      <c r="H618" s="8">
        <f t="shared" si="85"/>
        <v>1.6558202346491773E-4</v>
      </c>
      <c r="I618" s="8">
        <f t="shared" si="86"/>
        <v>5.5755595685775912E-3</v>
      </c>
      <c r="J618" s="8">
        <f t="shared" si="87"/>
        <v>-5.0000000000000044E-2</v>
      </c>
      <c r="K618" s="8">
        <f t="shared" si="88"/>
        <v>2.5000000000000044E-3</v>
      </c>
      <c r="L618" s="8">
        <f t="shared" si="89"/>
        <v>5.0000000000000044E-2</v>
      </c>
      <c r="O618" s="8"/>
      <c r="P618" s="8"/>
    </row>
    <row r="619" spans="1:16" x14ac:dyDescent="0.25">
      <c r="A619" s="30">
        <v>43625.125</v>
      </c>
      <c r="B619">
        <v>0.57999999999999996</v>
      </c>
      <c r="C619">
        <v>0.52</v>
      </c>
      <c r="D619" s="8">
        <f t="shared" si="81"/>
        <v>0.33639999999999998</v>
      </c>
      <c r="E619" s="8">
        <f t="shared" si="82"/>
        <v>1.7132132132131606E-2</v>
      </c>
      <c r="F619" s="8">
        <f t="shared" si="83"/>
        <v>-5.4669669669669685E-2</v>
      </c>
      <c r="G619" s="8">
        <f t="shared" si="84"/>
        <v>-9.3660800440076872E-4</v>
      </c>
      <c r="H619" s="8">
        <f t="shared" si="85"/>
        <v>2.9350995139281621E-4</v>
      </c>
      <c r="I619" s="8">
        <f t="shared" si="86"/>
        <v>2.9887727817908016E-3</v>
      </c>
      <c r="J619" s="8">
        <f t="shared" si="87"/>
        <v>-5.9999999999999942E-2</v>
      </c>
      <c r="K619" s="8">
        <f t="shared" si="88"/>
        <v>3.599999999999993E-3</v>
      </c>
      <c r="L619" s="8">
        <f t="shared" si="89"/>
        <v>5.9999999999999942E-2</v>
      </c>
      <c r="O619" s="8"/>
      <c r="P619" s="8"/>
    </row>
    <row r="620" spans="1:16" x14ac:dyDescent="0.25">
      <c r="A620" s="30">
        <v>43625.135416666664</v>
      </c>
      <c r="B620">
        <v>0.61</v>
      </c>
      <c r="C620">
        <v>0.54</v>
      </c>
      <c r="D620" s="8">
        <f t="shared" si="81"/>
        <v>0.37209999999999999</v>
      </c>
      <c r="E620" s="8">
        <f t="shared" si="82"/>
        <v>4.7132132132131632E-2</v>
      </c>
      <c r="F620" s="8">
        <f t="shared" si="83"/>
        <v>-3.4669669669669667E-2</v>
      </c>
      <c r="G620" s="8">
        <f t="shared" si="84"/>
        <v>-1.6340554518482272E-3</v>
      </c>
      <c r="H620" s="8">
        <f t="shared" si="85"/>
        <v>2.2214378793207149E-3</v>
      </c>
      <c r="I620" s="8">
        <f t="shared" si="86"/>
        <v>1.2019859950040128E-3</v>
      </c>
      <c r="J620" s="8">
        <f t="shared" si="87"/>
        <v>-6.9999999999999951E-2</v>
      </c>
      <c r="K620" s="8">
        <f t="shared" si="88"/>
        <v>4.8999999999999929E-3</v>
      </c>
      <c r="L620" s="8">
        <f t="shared" si="89"/>
        <v>6.9999999999999951E-2</v>
      </c>
      <c r="O620" s="8"/>
      <c r="P620" s="8"/>
    </row>
    <row r="621" spans="1:16" x14ac:dyDescent="0.25">
      <c r="A621" s="30">
        <v>43625.145833333336</v>
      </c>
      <c r="B621">
        <v>0.64</v>
      </c>
      <c r="C621">
        <v>0.56000000000000005</v>
      </c>
      <c r="D621" s="8">
        <f t="shared" si="81"/>
        <v>0.40960000000000002</v>
      </c>
      <c r="E621" s="8">
        <f t="shared" si="82"/>
        <v>7.7132132132131659E-2</v>
      </c>
      <c r="F621" s="8">
        <f t="shared" si="83"/>
        <v>-1.4669669669669649E-2</v>
      </c>
      <c r="G621" s="8">
        <f t="shared" si="84"/>
        <v>-1.1315028992956837E-3</v>
      </c>
      <c r="H621" s="8">
        <f t="shared" si="85"/>
        <v>5.9493658072486168E-3</v>
      </c>
      <c r="I621" s="8">
        <f t="shared" si="86"/>
        <v>2.1519920821722564E-4</v>
      </c>
      <c r="J621" s="8">
        <f t="shared" si="87"/>
        <v>-7.999999999999996E-2</v>
      </c>
      <c r="K621" s="8">
        <f t="shared" si="88"/>
        <v>6.3999999999999934E-3</v>
      </c>
      <c r="L621" s="8">
        <f t="shared" si="89"/>
        <v>7.999999999999996E-2</v>
      </c>
      <c r="O621" s="8"/>
      <c r="P621" s="8"/>
    </row>
    <row r="622" spans="1:16" x14ac:dyDescent="0.25">
      <c r="A622" s="30">
        <v>43625.15625</v>
      </c>
      <c r="B622">
        <v>0.65</v>
      </c>
      <c r="C622">
        <v>0.56999999999999995</v>
      </c>
      <c r="D622" s="8">
        <f t="shared" si="81"/>
        <v>0.42250000000000004</v>
      </c>
      <c r="E622" s="8">
        <f t="shared" si="82"/>
        <v>8.7132132132131668E-2</v>
      </c>
      <c r="F622" s="8">
        <f t="shared" si="83"/>
        <v>-4.6696696696697515E-3</v>
      </c>
      <c r="G622" s="8">
        <f t="shared" si="84"/>
        <v>-4.068782746710724E-4</v>
      </c>
      <c r="H622" s="8">
        <f t="shared" si="85"/>
        <v>7.5920084498912518E-3</v>
      </c>
      <c r="I622" s="8">
        <f t="shared" si="86"/>
        <v>2.1805814823833605E-5</v>
      </c>
      <c r="J622" s="8">
        <f t="shared" si="87"/>
        <v>-8.0000000000000071E-2</v>
      </c>
      <c r="K622" s="8">
        <f t="shared" si="88"/>
        <v>6.4000000000000116E-3</v>
      </c>
      <c r="L622" s="8">
        <f t="shared" si="89"/>
        <v>8.0000000000000071E-2</v>
      </c>
      <c r="O622" s="8"/>
      <c r="P622" s="8"/>
    </row>
    <row r="623" spans="1:16" x14ac:dyDescent="0.25">
      <c r="A623" s="30">
        <v>43625.166666666664</v>
      </c>
      <c r="B623">
        <v>0.68</v>
      </c>
      <c r="C623">
        <v>0.57999999999999996</v>
      </c>
      <c r="D623" s="8">
        <f t="shared" si="81"/>
        <v>0.46240000000000009</v>
      </c>
      <c r="E623" s="8">
        <f t="shared" si="82"/>
        <v>0.11713213213213169</v>
      </c>
      <c r="F623" s="8">
        <f t="shared" si="83"/>
        <v>5.3303303303302574E-3</v>
      </c>
      <c r="G623" s="8">
        <f t="shared" si="84"/>
        <v>6.2435295656015292E-4</v>
      </c>
      <c r="H623" s="8">
        <f t="shared" si="85"/>
        <v>1.3719936377819158E-2</v>
      </c>
      <c r="I623" s="8">
        <f t="shared" si="86"/>
        <v>2.8412421430438671E-5</v>
      </c>
      <c r="J623" s="8">
        <f t="shared" si="87"/>
        <v>-0.10000000000000009</v>
      </c>
      <c r="K623" s="8">
        <f t="shared" si="88"/>
        <v>1.0000000000000018E-2</v>
      </c>
      <c r="L623" s="8">
        <f t="shared" si="89"/>
        <v>0.10000000000000009</v>
      </c>
      <c r="O623" s="8"/>
      <c r="P623" s="8"/>
    </row>
    <row r="624" spans="1:16" x14ac:dyDescent="0.25">
      <c r="A624" s="30">
        <v>43625.177083333336</v>
      </c>
      <c r="B624">
        <v>0.69</v>
      </c>
      <c r="C624">
        <v>0.59</v>
      </c>
      <c r="D624" s="8">
        <f t="shared" si="81"/>
        <v>0.47609999999999991</v>
      </c>
      <c r="E624" s="8">
        <f t="shared" si="82"/>
        <v>0.12713213213213159</v>
      </c>
      <c r="F624" s="8">
        <f t="shared" si="83"/>
        <v>1.5330330330330266E-2</v>
      </c>
      <c r="G624" s="8">
        <f t="shared" si="84"/>
        <v>1.9489775811847719E-3</v>
      </c>
      <c r="H624" s="8">
        <f t="shared" si="85"/>
        <v>1.6162579020461768E-2</v>
      </c>
      <c r="I624" s="8">
        <f t="shared" si="86"/>
        <v>2.3501902803704409E-4</v>
      </c>
      <c r="J624" s="8">
        <f t="shared" si="87"/>
        <v>-9.9999999999999978E-2</v>
      </c>
      <c r="K624" s="8">
        <f t="shared" si="88"/>
        <v>9.999999999999995E-3</v>
      </c>
      <c r="L624" s="8">
        <f t="shared" si="89"/>
        <v>9.9999999999999978E-2</v>
      </c>
      <c r="O624" s="8"/>
      <c r="P624" s="8"/>
    </row>
    <row r="625" spans="1:16" x14ac:dyDescent="0.25">
      <c r="A625" s="30">
        <v>43625.1875</v>
      </c>
      <c r="B625">
        <v>0.7</v>
      </c>
      <c r="C625">
        <v>0.61</v>
      </c>
      <c r="D625" s="8">
        <f t="shared" si="81"/>
        <v>0.48999999999999994</v>
      </c>
      <c r="E625" s="8">
        <f t="shared" si="82"/>
        <v>0.1371321321321316</v>
      </c>
      <c r="F625" s="8">
        <f t="shared" si="83"/>
        <v>3.5330330330330284E-2</v>
      </c>
      <c r="G625" s="8">
        <f t="shared" si="84"/>
        <v>4.844923527130709E-3</v>
      </c>
      <c r="H625" s="8">
        <f t="shared" si="85"/>
        <v>1.8805221663104402E-2</v>
      </c>
      <c r="I625" s="8">
        <f t="shared" si="86"/>
        <v>1.248232241250256E-3</v>
      </c>
      <c r="J625" s="8">
        <f t="shared" si="87"/>
        <v>-8.9999999999999969E-2</v>
      </c>
      <c r="K625" s="8">
        <f t="shared" si="88"/>
        <v>8.0999999999999944E-3</v>
      </c>
      <c r="L625" s="8">
        <f t="shared" si="89"/>
        <v>8.9999999999999969E-2</v>
      </c>
      <c r="O625" s="8"/>
      <c r="P625" s="8"/>
    </row>
    <row r="626" spans="1:16" x14ac:dyDescent="0.25">
      <c r="A626" s="30">
        <v>43625.197916666664</v>
      </c>
      <c r="B626">
        <v>0.73</v>
      </c>
      <c r="C626">
        <v>0.61</v>
      </c>
      <c r="D626" s="8">
        <f t="shared" si="81"/>
        <v>0.53289999999999993</v>
      </c>
      <c r="E626" s="8">
        <f t="shared" si="82"/>
        <v>0.16713213213213163</v>
      </c>
      <c r="F626" s="8">
        <f t="shared" si="83"/>
        <v>3.5330330330330284E-2</v>
      </c>
      <c r="G626" s="8">
        <f t="shared" si="84"/>
        <v>5.9048334370406189E-3</v>
      </c>
      <c r="H626" s="8">
        <f t="shared" si="85"/>
        <v>2.7933149591032304E-2</v>
      </c>
      <c r="I626" s="8">
        <f t="shared" si="86"/>
        <v>1.248232241250256E-3</v>
      </c>
      <c r="J626" s="8">
        <f t="shared" si="87"/>
        <v>-0.12</v>
      </c>
      <c r="K626" s="8">
        <f t="shared" si="88"/>
        <v>1.44E-2</v>
      </c>
      <c r="L626" s="8">
        <f t="shared" si="89"/>
        <v>0.12</v>
      </c>
      <c r="O626" s="8"/>
      <c r="P626" s="8"/>
    </row>
    <row r="627" spans="1:16" x14ac:dyDescent="0.25">
      <c r="A627" s="30">
        <v>43625.208333333336</v>
      </c>
      <c r="B627">
        <v>0.75</v>
      </c>
      <c r="C627">
        <v>0.62</v>
      </c>
      <c r="D627" s="8">
        <f t="shared" si="81"/>
        <v>0.5625</v>
      </c>
      <c r="E627" s="8">
        <f t="shared" si="82"/>
        <v>0.18713213213213165</v>
      </c>
      <c r="F627" s="8">
        <f t="shared" si="83"/>
        <v>4.5330330330330293E-2</v>
      </c>
      <c r="G627" s="8">
        <f t="shared" si="84"/>
        <v>8.4827613649685434E-3</v>
      </c>
      <c r="H627" s="8">
        <f t="shared" si="85"/>
        <v>3.5018434876317575E-2</v>
      </c>
      <c r="I627" s="8">
        <f t="shared" si="86"/>
        <v>2.0548388478568626E-3</v>
      </c>
      <c r="J627" s="8">
        <f t="shared" si="87"/>
        <v>-0.13</v>
      </c>
      <c r="K627" s="8">
        <f t="shared" si="88"/>
        <v>1.6900000000000002E-2</v>
      </c>
      <c r="L627" s="8">
        <f t="shared" si="89"/>
        <v>0.13</v>
      </c>
      <c r="O627" s="8"/>
      <c r="P627" s="8"/>
    </row>
    <row r="628" spans="1:16" x14ac:dyDescent="0.25">
      <c r="A628" s="30">
        <v>43625.21875</v>
      </c>
      <c r="B628">
        <v>0.75</v>
      </c>
      <c r="C628">
        <v>0.63</v>
      </c>
      <c r="D628" s="8">
        <f t="shared" si="81"/>
        <v>0.5625</v>
      </c>
      <c r="E628" s="8">
        <f t="shared" si="82"/>
        <v>0.18713213213213165</v>
      </c>
      <c r="F628" s="8">
        <f t="shared" si="83"/>
        <v>5.5330330330330302E-2</v>
      </c>
      <c r="G628" s="8">
        <f t="shared" si="84"/>
        <v>1.0354082686289861E-2</v>
      </c>
      <c r="H628" s="8">
        <f t="shared" si="85"/>
        <v>3.5018434876317575E-2</v>
      </c>
      <c r="I628" s="8">
        <f t="shared" si="86"/>
        <v>3.0614454544634693E-3</v>
      </c>
      <c r="J628" s="8">
        <f t="shared" si="87"/>
        <v>-0.12</v>
      </c>
      <c r="K628" s="8">
        <f t="shared" si="88"/>
        <v>1.44E-2</v>
      </c>
      <c r="L628" s="8">
        <f t="shared" si="89"/>
        <v>0.12</v>
      </c>
      <c r="O628" s="8"/>
      <c r="P628" s="8"/>
    </row>
    <row r="629" spans="1:16" x14ac:dyDescent="0.25">
      <c r="A629" s="30">
        <v>43625.229166666664</v>
      </c>
      <c r="B629">
        <v>0.77</v>
      </c>
      <c r="C629">
        <v>0.64</v>
      </c>
      <c r="D629" s="8">
        <f t="shared" si="81"/>
        <v>0.59289999999999998</v>
      </c>
      <c r="E629" s="8">
        <f t="shared" si="82"/>
        <v>0.20713213213213166</v>
      </c>
      <c r="F629" s="8">
        <f t="shared" si="83"/>
        <v>6.5330330330330311E-2</v>
      </c>
      <c r="G629" s="8">
        <f t="shared" si="84"/>
        <v>1.3532010614217787E-2</v>
      </c>
      <c r="H629" s="8">
        <f t="shared" si="85"/>
        <v>4.2903720161602849E-2</v>
      </c>
      <c r="I629" s="8">
        <f t="shared" si="86"/>
        <v>4.2680520610700766E-3</v>
      </c>
      <c r="J629" s="8">
        <f t="shared" si="87"/>
        <v>-0.13</v>
      </c>
      <c r="K629" s="8">
        <f t="shared" si="88"/>
        <v>1.6900000000000002E-2</v>
      </c>
      <c r="L629" s="8">
        <f t="shared" si="89"/>
        <v>0.13</v>
      </c>
      <c r="O629" s="8"/>
      <c r="P629" s="8"/>
    </row>
    <row r="630" spans="1:16" x14ac:dyDescent="0.25">
      <c r="A630" s="30">
        <v>43625.239583333336</v>
      </c>
      <c r="B630">
        <v>0.78</v>
      </c>
      <c r="C630">
        <v>0.65</v>
      </c>
      <c r="D630" s="8">
        <f t="shared" si="81"/>
        <v>0.60840000000000005</v>
      </c>
      <c r="E630" s="8">
        <f t="shared" si="82"/>
        <v>0.21713213213213167</v>
      </c>
      <c r="F630" s="8">
        <f t="shared" si="83"/>
        <v>7.533033033033032E-2</v>
      </c>
      <c r="G630" s="8">
        <f t="shared" si="84"/>
        <v>1.6356635238842409E-2</v>
      </c>
      <c r="H630" s="8">
        <f t="shared" si="85"/>
        <v>4.7146362804245487E-2</v>
      </c>
      <c r="I630" s="8">
        <f t="shared" si="86"/>
        <v>5.6746586676766839E-3</v>
      </c>
      <c r="J630" s="8">
        <f t="shared" si="87"/>
        <v>-0.13</v>
      </c>
      <c r="K630" s="8">
        <f t="shared" si="88"/>
        <v>1.6900000000000002E-2</v>
      </c>
      <c r="L630" s="8">
        <f t="shared" si="89"/>
        <v>0.13</v>
      </c>
      <c r="O630" s="8"/>
      <c r="P630" s="8"/>
    </row>
    <row r="631" spans="1:16" x14ac:dyDescent="0.25">
      <c r="A631" s="30">
        <v>43625.25</v>
      </c>
      <c r="B631">
        <v>0.8</v>
      </c>
      <c r="C631">
        <v>0.66</v>
      </c>
      <c r="D631" s="8">
        <f t="shared" si="81"/>
        <v>0.64000000000000012</v>
      </c>
      <c r="E631" s="8">
        <f t="shared" si="82"/>
        <v>0.23713213213213169</v>
      </c>
      <c r="F631" s="8">
        <f t="shared" si="83"/>
        <v>8.5330330330330328E-2</v>
      </c>
      <c r="G631" s="8">
        <f t="shared" si="84"/>
        <v>2.0234563166770334E-2</v>
      </c>
      <c r="H631" s="8">
        <f t="shared" si="85"/>
        <v>5.623164808953076E-2</v>
      </c>
      <c r="I631" s="8">
        <f t="shared" si="86"/>
        <v>7.2812652742832917E-3</v>
      </c>
      <c r="J631" s="8">
        <f t="shared" si="87"/>
        <v>-0.14000000000000001</v>
      </c>
      <c r="K631" s="8">
        <f t="shared" si="88"/>
        <v>1.9600000000000003E-2</v>
      </c>
      <c r="L631" s="8">
        <f t="shared" si="89"/>
        <v>0.14000000000000001</v>
      </c>
      <c r="O631" s="8"/>
      <c r="P631" s="8"/>
    </row>
    <row r="632" spans="1:16" x14ac:dyDescent="0.25">
      <c r="A632" s="30">
        <v>43625.260416666664</v>
      </c>
      <c r="B632">
        <v>0.82</v>
      </c>
      <c r="C632">
        <v>0.67</v>
      </c>
      <c r="D632" s="8">
        <f t="shared" si="81"/>
        <v>0.67239999999999989</v>
      </c>
      <c r="E632" s="8">
        <f t="shared" si="82"/>
        <v>0.2571321321321316</v>
      </c>
      <c r="F632" s="8">
        <f t="shared" si="83"/>
        <v>9.5330330330330337E-2</v>
      </c>
      <c r="G632" s="8">
        <f t="shared" si="84"/>
        <v>2.4512491094698254E-2</v>
      </c>
      <c r="H632" s="8">
        <f t="shared" si="85"/>
        <v>6.6116933374815987E-2</v>
      </c>
      <c r="I632" s="8">
        <f t="shared" si="86"/>
        <v>9.0878718808899001E-3</v>
      </c>
      <c r="J632" s="8">
        <f t="shared" si="87"/>
        <v>-0.14999999999999991</v>
      </c>
      <c r="K632" s="8">
        <f t="shared" si="88"/>
        <v>2.2499999999999975E-2</v>
      </c>
      <c r="L632" s="8">
        <f t="shared" si="89"/>
        <v>0.14999999999999991</v>
      </c>
      <c r="O632" s="8"/>
      <c r="P632" s="8"/>
    </row>
    <row r="633" spans="1:16" x14ac:dyDescent="0.25">
      <c r="A633" s="30">
        <v>43625.270833333336</v>
      </c>
      <c r="B633">
        <v>0.82</v>
      </c>
      <c r="C633">
        <v>0.68</v>
      </c>
      <c r="D633" s="8">
        <f t="shared" si="81"/>
        <v>0.67239999999999989</v>
      </c>
      <c r="E633" s="8">
        <f t="shared" si="82"/>
        <v>0.2571321321321316</v>
      </c>
      <c r="F633" s="8">
        <f t="shared" si="83"/>
        <v>0.10533033033033035</v>
      </c>
      <c r="G633" s="8">
        <f t="shared" si="84"/>
        <v>2.7083812416019572E-2</v>
      </c>
      <c r="H633" s="8">
        <f t="shared" si="85"/>
        <v>6.6116933374815987E-2</v>
      </c>
      <c r="I633" s="8">
        <f t="shared" si="86"/>
        <v>1.1094478487496508E-2</v>
      </c>
      <c r="J633" s="8">
        <f t="shared" si="87"/>
        <v>-0.1399999999999999</v>
      </c>
      <c r="K633" s="8">
        <f t="shared" si="88"/>
        <v>1.9599999999999972E-2</v>
      </c>
      <c r="L633" s="8">
        <f t="shared" si="89"/>
        <v>0.1399999999999999</v>
      </c>
      <c r="O633" s="8"/>
      <c r="P633" s="8"/>
    </row>
    <row r="634" spans="1:16" x14ac:dyDescent="0.25">
      <c r="A634" s="30">
        <v>43625.28125</v>
      </c>
      <c r="B634">
        <v>0.84</v>
      </c>
      <c r="C634">
        <v>0.7</v>
      </c>
      <c r="D634" s="8">
        <f t="shared" si="81"/>
        <v>0.70559999999999989</v>
      </c>
      <c r="E634" s="8">
        <f t="shared" si="82"/>
        <v>0.27713213213213161</v>
      </c>
      <c r="F634" s="8">
        <f t="shared" si="83"/>
        <v>0.12533033033033025</v>
      </c>
      <c r="G634" s="8">
        <f t="shared" si="84"/>
        <v>3.4733061665268787E-2</v>
      </c>
      <c r="H634" s="8">
        <f t="shared" si="85"/>
        <v>7.6802218660101257E-2</v>
      </c>
      <c r="I634" s="8">
        <f t="shared" si="86"/>
        <v>1.5707691700709698E-2</v>
      </c>
      <c r="J634" s="8">
        <f t="shared" si="87"/>
        <v>-0.14000000000000001</v>
      </c>
      <c r="K634" s="8">
        <f t="shared" si="88"/>
        <v>1.9600000000000003E-2</v>
      </c>
      <c r="L634" s="8">
        <f t="shared" si="89"/>
        <v>0.14000000000000001</v>
      </c>
      <c r="O634" s="8"/>
      <c r="P634" s="8"/>
    </row>
    <row r="635" spans="1:16" x14ac:dyDescent="0.25">
      <c r="A635" s="30">
        <v>43625.291666666664</v>
      </c>
      <c r="B635">
        <v>0.86</v>
      </c>
      <c r="C635">
        <v>0.71</v>
      </c>
      <c r="D635" s="8">
        <f t="shared" si="81"/>
        <v>0.73959999999999992</v>
      </c>
      <c r="E635" s="8">
        <f t="shared" si="82"/>
        <v>0.29713213213213163</v>
      </c>
      <c r="F635" s="8">
        <f t="shared" si="83"/>
        <v>0.13533033033033026</v>
      </c>
      <c r="G635" s="8">
        <f t="shared" si="84"/>
        <v>4.021098959319671E-2</v>
      </c>
      <c r="H635" s="8">
        <f t="shared" si="85"/>
        <v>8.8287503945386536E-2</v>
      </c>
      <c r="I635" s="8">
        <f t="shared" si="86"/>
        <v>1.8314298307316308E-2</v>
      </c>
      <c r="J635" s="8">
        <f t="shared" si="87"/>
        <v>-0.15000000000000002</v>
      </c>
      <c r="K635" s="8">
        <f t="shared" si="88"/>
        <v>2.2500000000000006E-2</v>
      </c>
      <c r="L635" s="8">
        <f t="shared" si="89"/>
        <v>0.15000000000000002</v>
      </c>
      <c r="O635" s="8"/>
      <c r="P635" s="8"/>
    </row>
    <row r="636" spans="1:16" x14ac:dyDescent="0.25">
      <c r="A636" s="30">
        <v>43625.302083333336</v>
      </c>
      <c r="B636">
        <v>0.87</v>
      </c>
      <c r="C636">
        <v>0.73</v>
      </c>
      <c r="D636" s="8">
        <f t="shared" si="81"/>
        <v>0.75690000000000002</v>
      </c>
      <c r="E636" s="8">
        <f t="shared" si="82"/>
        <v>0.30713213213213164</v>
      </c>
      <c r="F636" s="8">
        <f t="shared" si="83"/>
        <v>0.15533033033033028</v>
      </c>
      <c r="G636" s="8">
        <f t="shared" si="84"/>
        <v>4.7706935539142653E-2</v>
      </c>
      <c r="H636" s="8">
        <f t="shared" si="85"/>
        <v>9.4330146588029171E-2</v>
      </c>
      <c r="I636" s="8">
        <f t="shared" si="86"/>
        <v>2.4127511520529523E-2</v>
      </c>
      <c r="J636" s="8">
        <f t="shared" si="87"/>
        <v>-0.14000000000000001</v>
      </c>
      <c r="K636" s="8">
        <f t="shared" si="88"/>
        <v>1.9600000000000003E-2</v>
      </c>
      <c r="L636" s="8">
        <f t="shared" si="89"/>
        <v>0.14000000000000001</v>
      </c>
      <c r="O636" s="8"/>
      <c r="P636" s="8"/>
    </row>
    <row r="637" spans="1:16" x14ac:dyDescent="0.25">
      <c r="A637" s="30">
        <v>43625.3125</v>
      </c>
      <c r="B637">
        <v>0.87</v>
      </c>
      <c r="C637">
        <v>0.75</v>
      </c>
      <c r="D637" s="8">
        <f t="shared" si="81"/>
        <v>0.75690000000000002</v>
      </c>
      <c r="E637" s="8">
        <f t="shared" si="82"/>
        <v>0.30713213213213164</v>
      </c>
      <c r="F637" s="8">
        <f t="shared" si="83"/>
        <v>0.1753303303303303</v>
      </c>
      <c r="G637" s="8">
        <f t="shared" si="84"/>
        <v>5.384957818178529E-2</v>
      </c>
      <c r="H637" s="8">
        <f t="shared" si="85"/>
        <v>9.4330146588029171E-2</v>
      </c>
      <c r="I637" s="8">
        <f t="shared" si="86"/>
        <v>3.0740724733742741E-2</v>
      </c>
      <c r="J637" s="8">
        <f t="shared" si="87"/>
        <v>-0.12</v>
      </c>
      <c r="K637" s="8">
        <f t="shared" si="88"/>
        <v>1.44E-2</v>
      </c>
      <c r="L637" s="8">
        <f t="shared" si="89"/>
        <v>0.12</v>
      </c>
      <c r="O637" s="8"/>
      <c r="P637" s="8"/>
    </row>
    <row r="638" spans="1:16" x14ac:dyDescent="0.25">
      <c r="A638" s="30">
        <v>43625.322916666664</v>
      </c>
      <c r="B638">
        <v>0.89</v>
      </c>
      <c r="C638">
        <v>0.77</v>
      </c>
      <c r="D638" s="8">
        <f t="shared" si="81"/>
        <v>0.79210000000000003</v>
      </c>
      <c r="E638" s="8">
        <f t="shared" si="82"/>
        <v>0.32713213213213166</v>
      </c>
      <c r="F638" s="8">
        <f t="shared" si="83"/>
        <v>0.19533033033033032</v>
      </c>
      <c r="G638" s="8">
        <f t="shared" si="84"/>
        <v>6.3898827431034547E-2</v>
      </c>
      <c r="H638" s="8">
        <f t="shared" si="85"/>
        <v>0.10701543187331444</v>
      </c>
      <c r="I638" s="8">
        <f t="shared" si="86"/>
        <v>3.8153937946955957E-2</v>
      </c>
      <c r="J638" s="8">
        <f t="shared" si="87"/>
        <v>-0.12</v>
      </c>
      <c r="K638" s="8">
        <f t="shared" si="88"/>
        <v>1.44E-2</v>
      </c>
      <c r="L638" s="8">
        <f t="shared" si="89"/>
        <v>0.12</v>
      </c>
      <c r="O638" s="8"/>
      <c r="P638" s="8"/>
    </row>
    <row r="639" spans="1:16" x14ac:dyDescent="0.25">
      <c r="A639" s="30">
        <v>43625.333333333336</v>
      </c>
      <c r="B639">
        <v>0.92</v>
      </c>
      <c r="C639">
        <v>0.79</v>
      </c>
      <c r="D639" s="8">
        <f t="shared" si="81"/>
        <v>0.84640000000000004</v>
      </c>
      <c r="E639" s="8">
        <f t="shared" si="82"/>
        <v>0.35713213213213169</v>
      </c>
      <c r="F639" s="8">
        <f t="shared" si="83"/>
        <v>0.21533033033033033</v>
      </c>
      <c r="G639" s="8">
        <f t="shared" si="84"/>
        <v>7.6901379983587093E-2</v>
      </c>
      <c r="H639" s="8">
        <f t="shared" si="85"/>
        <v>0.12754335980124237</v>
      </c>
      <c r="I639" s="8">
        <f t="shared" si="86"/>
        <v>4.6367151160169179E-2</v>
      </c>
      <c r="J639" s="8">
        <f t="shared" si="87"/>
        <v>-0.13</v>
      </c>
      <c r="K639" s="8">
        <f t="shared" si="88"/>
        <v>1.6900000000000002E-2</v>
      </c>
      <c r="L639" s="8">
        <f t="shared" si="89"/>
        <v>0.13</v>
      </c>
      <c r="O639" s="8"/>
      <c r="P639" s="8"/>
    </row>
    <row r="640" spans="1:16" x14ac:dyDescent="0.25">
      <c r="A640" s="30">
        <v>43625.34375</v>
      </c>
      <c r="B640">
        <v>0.92</v>
      </c>
      <c r="C640">
        <v>0.81</v>
      </c>
      <c r="D640" s="8">
        <f t="shared" si="81"/>
        <v>0.84640000000000004</v>
      </c>
      <c r="E640" s="8">
        <f t="shared" si="82"/>
        <v>0.35713213213213169</v>
      </c>
      <c r="F640" s="8">
        <f t="shared" si="83"/>
        <v>0.23533033033033035</v>
      </c>
      <c r="G640" s="8">
        <f t="shared" si="84"/>
        <v>8.4044022626229731E-2</v>
      </c>
      <c r="H640" s="8">
        <f t="shared" si="85"/>
        <v>0.12754335980124237</v>
      </c>
      <c r="I640" s="8">
        <f t="shared" si="86"/>
        <v>5.5380364373382403E-2</v>
      </c>
      <c r="J640" s="8">
        <f t="shared" si="87"/>
        <v>-0.10999999999999999</v>
      </c>
      <c r="K640" s="8">
        <f t="shared" si="88"/>
        <v>1.2099999999999998E-2</v>
      </c>
      <c r="L640" s="8">
        <f t="shared" si="89"/>
        <v>0.10999999999999999</v>
      </c>
      <c r="O640" s="8"/>
      <c r="P640" s="8"/>
    </row>
    <row r="641" spans="1:16" x14ac:dyDescent="0.25">
      <c r="A641" s="30">
        <v>43625.354166666664</v>
      </c>
      <c r="B641">
        <v>0.96</v>
      </c>
      <c r="C641">
        <v>0.84</v>
      </c>
      <c r="D641" s="8">
        <f t="shared" si="81"/>
        <v>0.92159999999999997</v>
      </c>
      <c r="E641" s="8">
        <f t="shared" si="82"/>
        <v>0.39713213213213161</v>
      </c>
      <c r="F641" s="8">
        <f t="shared" si="83"/>
        <v>0.26533033033033027</v>
      </c>
      <c r="G641" s="8">
        <f t="shared" si="84"/>
        <v>0.10537119980340684</v>
      </c>
      <c r="H641" s="8">
        <f t="shared" si="85"/>
        <v>0.15771393037181283</v>
      </c>
      <c r="I641" s="8">
        <f t="shared" si="86"/>
        <v>7.0400184193202181E-2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 x14ac:dyDescent="0.25">
      <c r="A642" s="30">
        <v>43625.364583333336</v>
      </c>
      <c r="B642">
        <v>0.96</v>
      </c>
      <c r="C642">
        <v>0.86</v>
      </c>
      <c r="D642" s="8">
        <f t="shared" si="81"/>
        <v>0.92159999999999997</v>
      </c>
      <c r="E642" s="8">
        <f t="shared" si="82"/>
        <v>0.39713213213213161</v>
      </c>
      <c r="F642" s="8">
        <f t="shared" si="83"/>
        <v>0.28533033033033028</v>
      </c>
      <c r="G642" s="8">
        <f t="shared" si="84"/>
        <v>0.11331384244604949</v>
      </c>
      <c r="H642" s="8">
        <f t="shared" si="85"/>
        <v>0.15771393037181283</v>
      </c>
      <c r="I642" s="8">
        <f t="shared" si="86"/>
        <v>8.14133974064154E-2</v>
      </c>
      <c r="J642" s="8">
        <f t="shared" si="87"/>
        <v>-9.9999999999999978E-2</v>
      </c>
      <c r="K642" s="8">
        <f t="shared" si="88"/>
        <v>9.999999999999995E-3</v>
      </c>
      <c r="L642" s="8">
        <f t="shared" si="89"/>
        <v>9.9999999999999978E-2</v>
      </c>
      <c r="O642" s="8"/>
      <c r="P642" s="8"/>
    </row>
    <row r="643" spans="1:16" x14ac:dyDescent="0.25">
      <c r="A643" s="30">
        <v>43625.375</v>
      </c>
      <c r="B643">
        <v>1.01</v>
      </c>
      <c r="C643">
        <v>0.89</v>
      </c>
      <c r="D643" s="8">
        <f t="shared" si="81"/>
        <v>1.0201</v>
      </c>
      <c r="E643" s="8">
        <f t="shared" si="82"/>
        <v>0.44713213213213165</v>
      </c>
      <c r="F643" s="8">
        <f t="shared" si="83"/>
        <v>0.31533033033033031</v>
      </c>
      <c r="G643" s="8">
        <f t="shared" si="84"/>
        <v>0.14099432292652997</v>
      </c>
      <c r="H643" s="8">
        <f t="shared" si="85"/>
        <v>0.19992714358502603</v>
      </c>
      <c r="I643" s="8">
        <f t="shared" si="86"/>
        <v>9.9433217226235229E-2</v>
      </c>
      <c r="J643" s="8">
        <f t="shared" si="87"/>
        <v>-0.12</v>
      </c>
      <c r="K643" s="8">
        <f t="shared" si="88"/>
        <v>1.44E-2</v>
      </c>
      <c r="L643" s="8">
        <f t="shared" si="89"/>
        <v>0.12</v>
      </c>
      <c r="O643" s="8"/>
      <c r="P643" s="8"/>
    </row>
    <row r="644" spans="1:16" x14ac:dyDescent="0.25">
      <c r="A644" s="30">
        <v>43625.385416666664</v>
      </c>
      <c r="B644">
        <v>1.02</v>
      </c>
      <c r="C644">
        <v>0.92</v>
      </c>
      <c r="D644" s="8">
        <f t="shared" ref="D644:D668" si="90">B644^2</f>
        <v>1.0404</v>
      </c>
      <c r="E644" s="8">
        <f t="shared" ref="E644:E668" si="91">B644 - $B$1</f>
        <v>0.45713213213213166</v>
      </c>
      <c r="F644" s="8">
        <f t="shared" ref="F644:F668" si="92">C644 - $C$1</f>
        <v>0.34533033033033034</v>
      </c>
      <c r="G644" s="8">
        <f t="shared" ref="G644:G668" si="93">E644*F644</f>
        <v>0.15786159019379725</v>
      </c>
      <c r="H644" s="8">
        <f t="shared" ref="H644:H668" si="94">(B644-$B$1)^2</f>
        <v>0.20896978622766868</v>
      </c>
      <c r="I644" s="8">
        <f t="shared" ref="I644:I668" si="95">(C644-$C$1)^2</f>
        <v>0.11925303704605507</v>
      </c>
      <c r="J644" s="8">
        <f t="shared" ref="J644:J668" si="96">C644-B644</f>
        <v>-9.9999999999999978E-2</v>
      </c>
      <c r="K644" s="8">
        <f t="shared" ref="K644:K668" si="97">(C644-B644)^2</f>
        <v>9.999999999999995E-3</v>
      </c>
      <c r="L644" s="8">
        <f t="shared" ref="L644:L668" si="98">ABS(B644-C644)</f>
        <v>9.9999999999999978E-2</v>
      </c>
      <c r="O644" s="8"/>
      <c r="P644" s="8"/>
    </row>
    <row r="645" spans="1:16" x14ac:dyDescent="0.25">
      <c r="A645" s="30">
        <v>43625.395833333336</v>
      </c>
      <c r="B645">
        <v>1.04</v>
      </c>
      <c r="C645">
        <v>0.95</v>
      </c>
      <c r="D645" s="8">
        <f t="shared" si="90"/>
        <v>1.0816000000000001</v>
      </c>
      <c r="E645" s="8">
        <f t="shared" si="91"/>
        <v>0.47713213213213168</v>
      </c>
      <c r="F645" s="8">
        <f t="shared" si="92"/>
        <v>0.37533033033033025</v>
      </c>
      <c r="G645" s="8">
        <f t="shared" si="93"/>
        <v>0.17908216076436775</v>
      </c>
      <c r="H645" s="8">
        <f t="shared" si="94"/>
        <v>0.22765507151295397</v>
      </c>
      <c r="I645" s="8">
        <f t="shared" si="95"/>
        <v>0.14087285686587483</v>
      </c>
      <c r="J645" s="8">
        <f t="shared" si="96"/>
        <v>-9.000000000000008E-2</v>
      </c>
      <c r="K645" s="8">
        <f t="shared" si="97"/>
        <v>8.1000000000000152E-3</v>
      </c>
      <c r="L645" s="8">
        <f t="shared" si="98"/>
        <v>9.000000000000008E-2</v>
      </c>
      <c r="O645" s="8"/>
      <c r="P645" s="8"/>
    </row>
    <row r="646" spans="1:16" x14ac:dyDescent="0.25">
      <c r="A646" s="30">
        <v>43625.40625</v>
      </c>
      <c r="B646">
        <v>1.06</v>
      </c>
      <c r="C646">
        <v>0.98</v>
      </c>
      <c r="D646" s="8">
        <f t="shared" si="90"/>
        <v>1.1236000000000002</v>
      </c>
      <c r="E646" s="8">
        <f t="shared" si="91"/>
        <v>0.4971321321321317</v>
      </c>
      <c r="F646" s="8">
        <f t="shared" si="92"/>
        <v>0.40533033033033028</v>
      </c>
      <c r="G646" s="8">
        <f t="shared" si="93"/>
        <v>0.20150273133493835</v>
      </c>
      <c r="H646" s="8">
        <f t="shared" si="94"/>
        <v>0.24714035679823926</v>
      </c>
      <c r="I646" s="8">
        <f t="shared" si="95"/>
        <v>0.16429267668569467</v>
      </c>
      <c r="J646" s="8">
        <f t="shared" si="96"/>
        <v>-8.0000000000000071E-2</v>
      </c>
      <c r="K646" s="8">
        <f t="shared" si="97"/>
        <v>6.4000000000000116E-3</v>
      </c>
      <c r="L646" s="8">
        <f t="shared" si="98"/>
        <v>8.0000000000000071E-2</v>
      </c>
      <c r="O646" s="8"/>
      <c r="P646" s="8"/>
    </row>
    <row r="647" spans="1:16" x14ac:dyDescent="0.25">
      <c r="A647" s="30">
        <v>43625.416666666664</v>
      </c>
      <c r="B647">
        <v>1.08</v>
      </c>
      <c r="C647">
        <v>1.01</v>
      </c>
      <c r="D647" s="8">
        <f t="shared" si="90"/>
        <v>1.1664000000000001</v>
      </c>
      <c r="E647" s="8">
        <f t="shared" si="91"/>
        <v>0.51713213213213172</v>
      </c>
      <c r="F647" s="8">
        <f t="shared" si="92"/>
        <v>0.43533033033033031</v>
      </c>
      <c r="G647" s="8">
        <f t="shared" si="93"/>
        <v>0.22512330190550892</v>
      </c>
      <c r="H647" s="8">
        <f t="shared" si="94"/>
        <v>0.26742564208352454</v>
      </c>
      <c r="I647" s="8">
        <f t="shared" si="95"/>
        <v>0.18951249650551449</v>
      </c>
      <c r="J647" s="8">
        <f t="shared" si="96"/>
        <v>-7.0000000000000062E-2</v>
      </c>
      <c r="K647" s="8">
        <f t="shared" si="97"/>
        <v>4.9000000000000085E-3</v>
      </c>
      <c r="L647" s="8">
        <f t="shared" si="98"/>
        <v>7.0000000000000062E-2</v>
      </c>
      <c r="O647" s="8"/>
      <c r="P647" s="8"/>
    </row>
    <row r="648" spans="1:16" x14ac:dyDescent="0.25">
      <c r="A648" s="30">
        <v>43625.427083333336</v>
      </c>
      <c r="B648">
        <v>1.1100000000000001</v>
      </c>
      <c r="C648">
        <v>1.03</v>
      </c>
      <c r="D648" s="8">
        <f t="shared" si="90"/>
        <v>1.2321000000000002</v>
      </c>
      <c r="E648" s="8">
        <f t="shared" si="91"/>
        <v>0.54713213213213174</v>
      </c>
      <c r="F648" s="8">
        <f t="shared" si="92"/>
        <v>0.45533033033033032</v>
      </c>
      <c r="G648" s="8">
        <f t="shared" si="93"/>
        <v>0.24912585445806149</v>
      </c>
      <c r="H648" s="8">
        <f t="shared" si="94"/>
        <v>0.29935357001145246</v>
      </c>
      <c r="I648" s="8">
        <f t="shared" si="95"/>
        <v>0.20732570971872774</v>
      </c>
      <c r="J648" s="8">
        <f t="shared" si="96"/>
        <v>-8.0000000000000071E-2</v>
      </c>
      <c r="K648" s="8">
        <f t="shared" si="97"/>
        <v>6.4000000000000116E-3</v>
      </c>
      <c r="L648" s="8">
        <f t="shared" si="98"/>
        <v>8.0000000000000071E-2</v>
      </c>
      <c r="O648" s="8"/>
      <c r="P648" s="8"/>
    </row>
    <row r="649" spans="1:16" x14ac:dyDescent="0.25">
      <c r="A649" s="30">
        <v>43625.4375</v>
      </c>
      <c r="B649">
        <v>1.1399999999999999</v>
      </c>
      <c r="C649">
        <v>1.06</v>
      </c>
      <c r="D649" s="8">
        <f t="shared" si="90"/>
        <v>1.2995999999999999</v>
      </c>
      <c r="E649" s="8">
        <f t="shared" si="91"/>
        <v>0.57713213213213155</v>
      </c>
      <c r="F649" s="8">
        <f t="shared" si="92"/>
        <v>0.48533033033033035</v>
      </c>
      <c r="G649" s="8">
        <f t="shared" si="93"/>
        <v>0.28009972833193525</v>
      </c>
      <c r="H649" s="8">
        <f t="shared" si="94"/>
        <v>0.33308149793938013</v>
      </c>
      <c r="I649" s="8">
        <f t="shared" si="95"/>
        <v>0.23554552953854757</v>
      </c>
      <c r="J649" s="8">
        <f t="shared" si="96"/>
        <v>-7.9999999999999849E-2</v>
      </c>
      <c r="K649" s="8">
        <f t="shared" si="97"/>
        <v>6.399999999999976E-3</v>
      </c>
      <c r="L649" s="8">
        <f t="shared" si="98"/>
        <v>7.9999999999999849E-2</v>
      </c>
      <c r="O649" s="8"/>
      <c r="P649" s="8"/>
    </row>
    <row r="650" spans="1:16" x14ac:dyDescent="0.25">
      <c r="A650" s="30">
        <v>43625.447916666664</v>
      </c>
      <c r="B650">
        <v>1.1399999999999999</v>
      </c>
      <c r="C650">
        <v>1.0900000000000001</v>
      </c>
      <c r="D650" s="8">
        <f t="shared" si="90"/>
        <v>1.2995999999999999</v>
      </c>
      <c r="E650" s="8">
        <f t="shared" si="91"/>
        <v>0.57713213213213155</v>
      </c>
      <c r="F650" s="8">
        <f t="shared" si="92"/>
        <v>0.51533033033033038</v>
      </c>
      <c r="G650" s="8">
        <f t="shared" si="93"/>
        <v>0.29741369229589926</v>
      </c>
      <c r="H650" s="8">
        <f t="shared" si="94"/>
        <v>0.33308149793938013</v>
      </c>
      <c r="I650" s="8">
        <f t="shared" si="95"/>
        <v>0.2655653493583674</v>
      </c>
      <c r="J650" s="8">
        <f t="shared" si="96"/>
        <v>-4.9999999999999822E-2</v>
      </c>
      <c r="K650" s="8">
        <f t="shared" si="97"/>
        <v>2.4999999999999823E-3</v>
      </c>
      <c r="L650" s="8">
        <f t="shared" si="98"/>
        <v>4.9999999999999822E-2</v>
      </c>
      <c r="O650" s="8"/>
      <c r="P650" s="8"/>
    </row>
    <row r="651" spans="1:16" x14ac:dyDescent="0.25">
      <c r="A651" s="30">
        <v>43625.458333333336</v>
      </c>
      <c r="B651">
        <v>1.17</v>
      </c>
      <c r="C651">
        <v>1.1100000000000001</v>
      </c>
      <c r="D651" s="8">
        <f t="shared" si="90"/>
        <v>1.3688999999999998</v>
      </c>
      <c r="E651" s="8">
        <f t="shared" si="91"/>
        <v>0.60713213213213157</v>
      </c>
      <c r="F651" s="8">
        <f t="shared" si="92"/>
        <v>0.5353303303303304</v>
      </c>
      <c r="G651" s="8">
        <f t="shared" si="93"/>
        <v>0.32501624484845182</v>
      </c>
      <c r="H651" s="8">
        <f t="shared" si="94"/>
        <v>0.36860942586730805</v>
      </c>
      <c r="I651" s="8">
        <f t="shared" si="95"/>
        <v>0.28657856257158065</v>
      </c>
      <c r="J651" s="8">
        <f t="shared" si="96"/>
        <v>-5.9999999999999831E-2</v>
      </c>
      <c r="K651" s="8">
        <f t="shared" si="97"/>
        <v>3.59999999999998E-3</v>
      </c>
      <c r="L651" s="8">
        <f t="shared" si="98"/>
        <v>5.9999999999999831E-2</v>
      </c>
      <c r="O651" s="8"/>
      <c r="P651" s="8"/>
    </row>
    <row r="652" spans="1:16" x14ac:dyDescent="0.25">
      <c r="A652" s="30">
        <v>43625.46875</v>
      </c>
      <c r="B652">
        <v>1.22</v>
      </c>
      <c r="C652">
        <v>1.1399999999999999</v>
      </c>
      <c r="D652" s="8">
        <f t="shared" si="90"/>
        <v>1.4883999999999999</v>
      </c>
      <c r="E652" s="8">
        <f t="shared" si="91"/>
        <v>0.65713213213213162</v>
      </c>
      <c r="F652" s="8">
        <f t="shared" si="92"/>
        <v>0.5653303303303302</v>
      </c>
      <c r="G652" s="8">
        <f t="shared" si="93"/>
        <v>0.37149672532893219</v>
      </c>
      <c r="H652" s="8">
        <f t="shared" si="94"/>
        <v>0.43182263908052126</v>
      </c>
      <c r="I652" s="8">
        <f t="shared" si="95"/>
        <v>0.31959838239140026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 x14ac:dyDescent="0.25">
      <c r="A653" s="30">
        <v>43625.479166666664</v>
      </c>
      <c r="B653">
        <v>1.2</v>
      </c>
      <c r="C653">
        <v>1.1599999999999999</v>
      </c>
      <c r="D653" s="8">
        <f t="shared" si="90"/>
        <v>1.44</v>
      </c>
      <c r="E653" s="8">
        <f t="shared" si="91"/>
        <v>0.6371321321321316</v>
      </c>
      <c r="F653" s="8">
        <f t="shared" si="92"/>
        <v>0.58533033033033022</v>
      </c>
      <c r="G653" s="8">
        <f t="shared" si="93"/>
        <v>0.37293276136496817</v>
      </c>
      <c r="H653" s="8">
        <f t="shared" si="94"/>
        <v>0.40593735379523599</v>
      </c>
      <c r="I653" s="8">
        <f t="shared" si="95"/>
        <v>0.34261159560461352</v>
      </c>
      <c r="J653" s="8">
        <f t="shared" si="96"/>
        <v>-4.0000000000000036E-2</v>
      </c>
      <c r="K653" s="8">
        <f t="shared" si="97"/>
        <v>1.6000000000000029E-3</v>
      </c>
      <c r="L653" s="8">
        <f t="shared" si="98"/>
        <v>4.0000000000000036E-2</v>
      </c>
      <c r="O653" s="8"/>
      <c r="P653" s="8"/>
    </row>
    <row r="654" spans="1:16" x14ac:dyDescent="0.25">
      <c r="A654" s="30">
        <v>43625.489583333336</v>
      </c>
      <c r="B654">
        <v>1.22</v>
      </c>
      <c r="C654">
        <v>1.17</v>
      </c>
      <c r="D654" s="8">
        <f t="shared" si="90"/>
        <v>1.4883999999999999</v>
      </c>
      <c r="E654" s="8">
        <f t="shared" si="91"/>
        <v>0.65713213213213162</v>
      </c>
      <c r="F654" s="8">
        <f t="shared" si="92"/>
        <v>0.59533033033033023</v>
      </c>
      <c r="G654" s="8">
        <f t="shared" si="93"/>
        <v>0.39121068929289615</v>
      </c>
      <c r="H654" s="8">
        <f t="shared" si="94"/>
        <v>0.43182263908052126</v>
      </c>
      <c r="I654" s="8">
        <f t="shared" si="95"/>
        <v>0.35441820221122011</v>
      </c>
      <c r="J654" s="8">
        <f t="shared" si="96"/>
        <v>-5.0000000000000044E-2</v>
      </c>
      <c r="K654" s="8">
        <f t="shared" si="97"/>
        <v>2.5000000000000044E-3</v>
      </c>
      <c r="L654" s="8">
        <f t="shared" si="98"/>
        <v>5.0000000000000044E-2</v>
      </c>
      <c r="O654" s="8"/>
      <c r="P654" s="8"/>
    </row>
    <row r="655" spans="1:16" x14ac:dyDescent="0.25">
      <c r="A655" s="30">
        <v>43625.5</v>
      </c>
      <c r="B655">
        <v>1.24</v>
      </c>
      <c r="C655">
        <v>1.19</v>
      </c>
      <c r="D655" s="8">
        <f t="shared" si="90"/>
        <v>1.5376000000000001</v>
      </c>
      <c r="E655" s="8">
        <f t="shared" si="91"/>
        <v>0.67713213213213164</v>
      </c>
      <c r="F655" s="8">
        <f t="shared" si="92"/>
        <v>0.61533033033033024</v>
      </c>
      <c r="G655" s="8">
        <f t="shared" si="93"/>
        <v>0.41665993854214539</v>
      </c>
      <c r="H655" s="8">
        <f t="shared" si="94"/>
        <v>0.45850792436580656</v>
      </c>
      <c r="I655" s="8">
        <f t="shared" si="95"/>
        <v>0.37863141542443335</v>
      </c>
      <c r="J655" s="8">
        <f t="shared" si="96"/>
        <v>-5.0000000000000044E-2</v>
      </c>
      <c r="K655" s="8">
        <f t="shared" si="97"/>
        <v>2.5000000000000044E-3</v>
      </c>
      <c r="L655" s="8">
        <f t="shared" si="98"/>
        <v>5.0000000000000044E-2</v>
      </c>
      <c r="O655" s="8"/>
      <c r="P655" s="8"/>
    </row>
    <row r="656" spans="1:16" x14ac:dyDescent="0.25">
      <c r="A656" s="30">
        <v>43625.510416666664</v>
      </c>
      <c r="B656">
        <v>1.23</v>
      </c>
      <c r="C656">
        <v>1.2</v>
      </c>
      <c r="D656" s="8">
        <f t="shared" si="90"/>
        <v>1.5128999999999999</v>
      </c>
      <c r="E656" s="8">
        <f t="shared" si="91"/>
        <v>0.66713213213213163</v>
      </c>
      <c r="F656" s="8">
        <f t="shared" si="92"/>
        <v>0.62533033033033025</v>
      </c>
      <c r="G656" s="8">
        <f t="shared" si="93"/>
        <v>0.41717795656016338</v>
      </c>
      <c r="H656" s="8">
        <f t="shared" si="94"/>
        <v>0.44506528172316395</v>
      </c>
      <c r="I656" s="8">
        <f t="shared" si="95"/>
        <v>0.39103802203103993</v>
      </c>
      <c r="J656" s="8">
        <f t="shared" si="96"/>
        <v>-3.0000000000000027E-2</v>
      </c>
      <c r="K656" s="8">
        <f t="shared" si="97"/>
        <v>9.000000000000016E-4</v>
      </c>
      <c r="L656" s="8">
        <f t="shared" si="98"/>
        <v>3.0000000000000027E-2</v>
      </c>
      <c r="O656" s="8"/>
      <c r="P656" s="8"/>
    </row>
    <row r="657" spans="1:16" x14ac:dyDescent="0.25">
      <c r="A657" s="30">
        <v>43625.520833333336</v>
      </c>
      <c r="B657">
        <v>1.23</v>
      </c>
      <c r="C657">
        <v>1.2</v>
      </c>
      <c r="D657" s="8">
        <f t="shared" si="90"/>
        <v>1.5128999999999999</v>
      </c>
      <c r="E657" s="8">
        <f t="shared" si="91"/>
        <v>0.66713213213213163</v>
      </c>
      <c r="F657" s="8">
        <f t="shared" si="92"/>
        <v>0.62533033033033025</v>
      </c>
      <c r="G657" s="8">
        <f t="shared" si="93"/>
        <v>0.41717795656016338</v>
      </c>
      <c r="H657" s="8">
        <f t="shared" si="94"/>
        <v>0.44506528172316395</v>
      </c>
      <c r="I657" s="8">
        <f t="shared" si="95"/>
        <v>0.39103802203103993</v>
      </c>
      <c r="J657" s="8">
        <f t="shared" si="96"/>
        <v>-3.0000000000000027E-2</v>
      </c>
      <c r="K657" s="8">
        <f t="shared" si="97"/>
        <v>9.000000000000016E-4</v>
      </c>
      <c r="L657" s="8">
        <f t="shared" si="98"/>
        <v>3.0000000000000027E-2</v>
      </c>
      <c r="O657" s="8"/>
      <c r="P657" s="8"/>
    </row>
    <row r="658" spans="1:16" x14ac:dyDescent="0.25">
      <c r="A658" s="30">
        <v>43625.53125</v>
      </c>
      <c r="B658">
        <v>1.21</v>
      </c>
      <c r="C658">
        <v>1.21</v>
      </c>
      <c r="D658" s="8">
        <f t="shared" si="90"/>
        <v>1.4641</v>
      </c>
      <c r="E658" s="8">
        <f t="shared" si="91"/>
        <v>0.64713213213213161</v>
      </c>
      <c r="F658" s="8">
        <f t="shared" si="92"/>
        <v>0.63533033033033026</v>
      </c>
      <c r="G658" s="8">
        <f t="shared" si="93"/>
        <v>0.41114267127487808</v>
      </c>
      <c r="H658" s="8">
        <f t="shared" si="94"/>
        <v>0.41877999643787867</v>
      </c>
      <c r="I658" s="8">
        <f t="shared" si="95"/>
        <v>0.40364462863764655</v>
      </c>
      <c r="J658" s="8">
        <f t="shared" si="96"/>
        <v>0</v>
      </c>
      <c r="K658" s="8">
        <f t="shared" si="97"/>
        <v>0</v>
      </c>
      <c r="L658" s="8">
        <f t="shared" si="98"/>
        <v>0</v>
      </c>
      <c r="O658" s="8"/>
      <c r="P658" s="8"/>
    </row>
    <row r="659" spans="1:16" x14ac:dyDescent="0.25">
      <c r="A659" s="30">
        <v>43625.541666666664</v>
      </c>
      <c r="B659">
        <v>1.24</v>
      </c>
      <c r="C659">
        <v>1.2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0.62533033033033025</v>
      </c>
      <c r="G659" s="8">
        <f t="shared" si="93"/>
        <v>0.42343125986346669</v>
      </c>
      <c r="H659" s="8">
        <f t="shared" si="94"/>
        <v>0.45850792436580656</v>
      </c>
      <c r="I659" s="8">
        <f t="shared" si="95"/>
        <v>0.39103802203103993</v>
      </c>
      <c r="J659" s="8">
        <f t="shared" si="96"/>
        <v>-4.0000000000000036E-2</v>
      </c>
      <c r="K659" s="8">
        <f t="shared" si="97"/>
        <v>1.6000000000000029E-3</v>
      </c>
      <c r="L659" s="8">
        <f t="shared" si="98"/>
        <v>4.0000000000000036E-2</v>
      </c>
      <c r="O659" s="8"/>
      <c r="P659" s="8"/>
    </row>
    <row r="660" spans="1:16" x14ac:dyDescent="0.25">
      <c r="A660" s="30">
        <v>43625.552083333336</v>
      </c>
      <c r="B660">
        <v>1.24</v>
      </c>
      <c r="C660">
        <v>1.2</v>
      </c>
      <c r="D660" s="8">
        <f t="shared" si="90"/>
        <v>1.5376000000000001</v>
      </c>
      <c r="E660" s="8">
        <f t="shared" si="91"/>
        <v>0.67713213213213164</v>
      </c>
      <c r="F660" s="8">
        <f t="shared" si="92"/>
        <v>0.62533033033033025</v>
      </c>
      <c r="G660" s="8">
        <f t="shared" si="93"/>
        <v>0.42343125986346669</v>
      </c>
      <c r="H660" s="8">
        <f t="shared" si="94"/>
        <v>0.45850792436580656</v>
      </c>
      <c r="I660" s="8">
        <f t="shared" si="95"/>
        <v>0.39103802203103993</v>
      </c>
      <c r="J660" s="8">
        <f t="shared" si="96"/>
        <v>-4.0000000000000036E-2</v>
      </c>
      <c r="K660" s="8">
        <f t="shared" si="97"/>
        <v>1.6000000000000029E-3</v>
      </c>
      <c r="L660" s="8">
        <f t="shared" si="98"/>
        <v>4.0000000000000036E-2</v>
      </c>
      <c r="O660" s="8"/>
      <c r="P660" s="8"/>
    </row>
    <row r="661" spans="1:16" x14ac:dyDescent="0.25">
      <c r="A661" s="30">
        <v>43625.5625</v>
      </c>
      <c r="B661">
        <v>1.19</v>
      </c>
      <c r="C661">
        <v>1.19</v>
      </c>
      <c r="D661" s="8">
        <f t="shared" si="90"/>
        <v>1.4160999999999999</v>
      </c>
      <c r="E661" s="8">
        <f t="shared" si="91"/>
        <v>0.62713213213213159</v>
      </c>
      <c r="F661" s="8">
        <f t="shared" si="92"/>
        <v>0.61533033033033024</v>
      </c>
      <c r="G661" s="8">
        <f t="shared" si="93"/>
        <v>0.38589342202562887</v>
      </c>
      <c r="H661" s="8">
        <f t="shared" si="94"/>
        <v>0.39329471115259335</v>
      </c>
      <c r="I661" s="8">
        <f t="shared" si="95"/>
        <v>0.37863141542443335</v>
      </c>
      <c r="J661" s="8">
        <f t="shared" si="96"/>
        <v>0</v>
      </c>
      <c r="K661" s="8">
        <f t="shared" si="97"/>
        <v>0</v>
      </c>
      <c r="L661" s="8">
        <f t="shared" si="98"/>
        <v>0</v>
      </c>
      <c r="O661" s="8"/>
      <c r="P661" s="8"/>
    </row>
    <row r="662" spans="1:16" x14ac:dyDescent="0.25">
      <c r="A662" s="30">
        <v>43625.572916666664</v>
      </c>
      <c r="B662">
        <v>1.21</v>
      </c>
      <c r="C662">
        <v>1.17</v>
      </c>
      <c r="D662" s="8">
        <f t="shared" si="90"/>
        <v>1.4641</v>
      </c>
      <c r="E662" s="8">
        <f t="shared" si="91"/>
        <v>0.64713213213213161</v>
      </c>
      <c r="F662" s="8">
        <f t="shared" si="92"/>
        <v>0.59533033033033023</v>
      </c>
      <c r="G662" s="8">
        <f t="shared" si="93"/>
        <v>0.3852573859895928</v>
      </c>
      <c r="H662" s="8">
        <f t="shared" si="94"/>
        <v>0.41877999643787867</v>
      </c>
      <c r="I662" s="8">
        <f t="shared" si="95"/>
        <v>0.35441820221122011</v>
      </c>
      <c r="J662" s="8">
        <f t="shared" si="96"/>
        <v>-4.0000000000000036E-2</v>
      </c>
      <c r="K662" s="8">
        <f t="shared" si="97"/>
        <v>1.6000000000000029E-3</v>
      </c>
      <c r="L662" s="8">
        <f t="shared" si="98"/>
        <v>4.0000000000000036E-2</v>
      </c>
      <c r="O662" s="8"/>
      <c r="P662" s="8"/>
    </row>
    <row r="663" spans="1:16" x14ac:dyDescent="0.25">
      <c r="A663" s="30">
        <v>43625.583333333336</v>
      </c>
      <c r="B663">
        <v>1.17</v>
      </c>
      <c r="C663">
        <v>1.1499999999999999</v>
      </c>
      <c r="D663" s="8">
        <f t="shared" si="90"/>
        <v>1.3688999999999998</v>
      </c>
      <c r="E663" s="8">
        <f t="shared" si="91"/>
        <v>0.60713213213213157</v>
      </c>
      <c r="F663" s="8">
        <f t="shared" si="92"/>
        <v>0.57533033033033021</v>
      </c>
      <c r="G663" s="8">
        <f t="shared" si="93"/>
        <v>0.34930153013373694</v>
      </c>
      <c r="H663" s="8">
        <f t="shared" si="94"/>
        <v>0.36860942586730805</v>
      </c>
      <c r="I663" s="8">
        <f t="shared" si="95"/>
        <v>0.3310049889980069</v>
      </c>
      <c r="J663" s="8">
        <f t="shared" si="96"/>
        <v>-2.0000000000000018E-2</v>
      </c>
      <c r="K663" s="8">
        <f t="shared" si="97"/>
        <v>4.0000000000000072E-4</v>
      </c>
      <c r="L663" s="8">
        <f t="shared" si="98"/>
        <v>2.0000000000000018E-2</v>
      </c>
      <c r="O663" s="8"/>
      <c r="P663" s="8"/>
    </row>
    <row r="664" spans="1:16" x14ac:dyDescent="0.25">
      <c r="A664" s="30">
        <v>43625.59375</v>
      </c>
      <c r="B664">
        <v>1.1499999999999999</v>
      </c>
      <c r="C664">
        <v>1.1200000000000001</v>
      </c>
      <c r="D664" s="8">
        <f t="shared" si="90"/>
        <v>1.3224999999999998</v>
      </c>
      <c r="E664" s="8">
        <f t="shared" si="91"/>
        <v>0.58713213213213156</v>
      </c>
      <c r="F664" s="8">
        <f t="shared" si="92"/>
        <v>0.5453303303303304</v>
      </c>
      <c r="G664" s="8">
        <f t="shared" si="93"/>
        <v>0.3201809595631665</v>
      </c>
      <c r="H664" s="8">
        <f t="shared" si="94"/>
        <v>0.34472414058202278</v>
      </c>
      <c r="I664" s="8">
        <f t="shared" si="95"/>
        <v>0.2973851691781873</v>
      </c>
      <c r="J664" s="8">
        <f t="shared" si="96"/>
        <v>-2.9999999999999805E-2</v>
      </c>
      <c r="K664" s="8">
        <f t="shared" si="97"/>
        <v>8.9999999999998827E-4</v>
      </c>
      <c r="L664" s="8">
        <f t="shared" si="98"/>
        <v>2.9999999999999805E-2</v>
      </c>
      <c r="O664" s="8"/>
      <c r="P664" s="8"/>
    </row>
    <row r="665" spans="1:16" x14ac:dyDescent="0.25">
      <c r="A665" s="30">
        <v>43625.604166666664</v>
      </c>
      <c r="B665">
        <v>1.1100000000000001</v>
      </c>
      <c r="C665">
        <v>1.0900000000000001</v>
      </c>
      <c r="D665" s="8">
        <f t="shared" si="90"/>
        <v>1.2321000000000002</v>
      </c>
      <c r="E665" s="8">
        <f t="shared" si="91"/>
        <v>0.54713213213213174</v>
      </c>
      <c r="F665" s="8">
        <f t="shared" si="92"/>
        <v>0.51533033033033038</v>
      </c>
      <c r="G665" s="8">
        <f t="shared" si="93"/>
        <v>0.28195378238598939</v>
      </c>
      <c r="H665" s="8">
        <f t="shared" si="94"/>
        <v>0.29935357001145246</v>
      </c>
      <c r="I665" s="8">
        <f t="shared" si="95"/>
        <v>0.2655653493583674</v>
      </c>
      <c r="J665" s="8">
        <f t="shared" si="96"/>
        <v>-2.0000000000000018E-2</v>
      </c>
      <c r="K665" s="8">
        <f t="shared" si="97"/>
        <v>4.0000000000000072E-4</v>
      </c>
      <c r="L665" s="8">
        <f t="shared" si="98"/>
        <v>2.0000000000000018E-2</v>
      </c>
      <c r="O665" s="8"/>
      <c r="P665" s="8"/>
    </row>
    <row r="666" spans="1:16" x14ac:dyDescent="0.25">
      <c r="A666" s="30">
        <v>43625.614583333336</v>
      </c>
      <c r="B666">
        <v>1.1100000000000001</v>
      </c>
      <c r="C666">
        <v>1.06</v>
      </c>
      <c r="D666" s="8">
        <f t="shared" si="90"/>
        <v>1.2321000000000002</v>
      </c>
      <c r="E666" s="8">
        <f t="shared" si="91"/>
        <v>0.54713213213213174</v>
      </c>
      <c r="F666" s="8">
        <f t="shared" si="92"/>
        <v>0.48533033033033035</v>
      </c>
      <c r="G666" s="8">
        <f t="shared" si="93"/>
        <v>0.26553981842202545</v>
      </c>
      <c r="H666" s="8">
        <f t="shared" si="94"/>
        <v>0.29935357001145246</v>
      </c>
      <c r="I666" s="8">
        <f t="shared" si="95"/>
        <v>0.23554552953854757</v>
      </c>
      <c r="J666" s="8">
        <f t="shared" si="96"/>
        <v>-5.0000000000000044E-2</v>
      </c>
      <c r="K666" s="8">
        <f t="shared" si="97"/>
        <v>2.5000000000000044E-3</v>
      </c>
      <c r="L666" s="8">
        <f t="shared" si="98"/>
        <v>5.0000000000000044E-2</v>
      </c>
      <c r="O666" s="8"/>
      <c r="P666" s="8"/>
    </row>
    <row r="667" spans="1:16" x14ac:dyDescent="0.25">
      <c r="A667" s="30">
        <v>43625.625</v>
      </c>
      <c r="B667">
        <v>1.07</v>
      </c>
      <c r="C667">
        <v>1.02</v>
      </c>
      <c r="D667" s="8">
        <f t="shared" si="90"/>
        <v>1.1449</v>
      </c>
      <c r="E667" s="8">
        <f t="shared" si="91"/>
        <v>0.50713213213213171</v>
      </c>
      <c r="F667" s="8">
        <f t="shared" si="92"/>
        <v>0.44533033033033032</v>
      </c>
      <c r="G667" s="8">
        <f t="shared" si="93"/>
        <v>0.22584131992352693</v>
      </c>
      <c r="H667" s="8">
        <f t="shared" si="94"/>
        <v>0.25718299944088191</v>
      </c>
      <c r="I667" s="8">
        <f t="shared" si="95"/>
        <v>0.19831910311212111</v>
      </c>
      <c r="J667" s="8">
        <f t="shared" si="96"/>
        <v>-5.0000000000000044E-2</v>
      </c>
      <c r="K667" s="8">
        <f t="shared" si="97"/>
        <v>2.5000000000000044E-3</v>
      </c>
      <c r="L667" s="8">
        <f t="shared" si="98"/>
        <v>5.0000000000000044E-2</v>
      </c>
      <c r="O667" s="8"/>
      <c r="P667" s="8"/>
    </row>
    <row r="668" spans="1:16" x14ac:dyDescent="0.25">
      <c r="A668" s="30">
        <v>43625.635416666664</v>
      </c>
      <c r="B668">
        <v>0.99</v>
      </c>
      <c r="C668">
        <v>0.97</v>
      </c>
      <c r="D668" s="8">
        <f t="shared" si="90"/>
        <v>0.98009999999999997</v>
      </c>
      <c r="E668" s="8">
        <f t="shared" si="91"/>
        <v>0.42713213213213164</v>
      </c>
      <c r="F668" s="8">
        <f t="shared" si="92"/>
        <v>0.39533033033033027</v>
      </c>
      <c r="G668" s="8">
        <f t="shared" si="93"/>
        <v>0.16885828689049387</v>
      </c>
      <c r="H668" s="8">
        <f t="shared" si="94"/>
        <v>0.18244185829974077</v>
      </c>
      <c r="I668" s="8">
        <f t="shared" si="95"/>
        <v>0.15628607007908804</v>
      </c>
      <c r="J668" s="8">
        <f t="shared" si="96"/>
        <v>-2.0000000000000018E-2</v>
      </c>
      <c r="K668" s="8">
        <f t="shared" si="97"/>
        <v>4.0000000000000072E-4</v>
      </c>
      <c r="L668" s="8">
        <f t="shared" si="98"/>
        <v>2.0000000000000018E-2</v>
      </c>
      <c r="O668" s="8"/>
      <c r="P668" s="8"/>
    </row>
    <row r="669" spans="1:16" x14ac:dyDescent="0.25">
      <c r="A669" s="1"/>
    </row>
    <row r="670" spans="1:16" x14ac:dyDescent="0.25">
      <c r="A670" s="1"/>
    </row>
    <row r="671" spans="1:16" x14ac:dyDescent="0.25">
      <c r="A671" s="1"/>
    </row>
    <row r="672" spans="1:16" x14ac:dyDescent="0.25">
      <c r="A672" s="1"/>
    </row>
    <row r="673" spans="1:1" x14ac:dyDescent="0.25">
      <c r="A673" s="1"/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74"/>
  <sheetViews>
    <sheetView workbookViewId="0"/>
    <sheetView workbookViewId="1"/>
  </sheetViews>
  <sheetFormatPr defaultColWidth="8.85546875" defaultRowHeight="15" x14ac:dyDescent="0.25"/>
  <cols>
    <col min="1" max="1" width="15.285156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9" width="8.85546875" style="8"/>
  </cols>
  <sheetData>
    <row r="1" spans="1:20" s="8" customFormat="1" x14ac:dyDescent="0.25">
      <c r="A1" s="32" t="s">
        <v>11</v>
      </c>
      <c r="B1" s="8">
        <f>AVERAGE(B3:B174)</f>
        <v>0.73209302325581416</v>
      </c>
      <c r="C1" s="8">
        <f>AVERAGE(C3:C174)</f>
        <v>0.73941860465116305</v>
      </c>
      <c r="D1" s="8">
        <f>AVERAGE(D3:D174)</f>
        <v>0.64769651162790698</v>
      </c>
      <c r="G1" s="8">
        <f>SUM(G3:G174)</f>
        <v>19.140209302325591</v>
      </c>
      <c r="H1" s="8">
        <f t="shared" ref="H1:K1" si="0">SUM(H3:H174)</f>
        <v>19.218646511627917</v>
      </c>
      <c r="I1" s="8">
        <f t="shared" si="0"/>
        <v>20.296741860465119</v>
      </c>
      <c r="J1" s="8">
        <f t="shared" si="0"/>
        <v>1.2599999999999996</v>
      </c>
      <c r="K1" s="8">
        <f t="shared" si="0"/>
        <v>1.244199999999998</v>
      </c>
      <c r="L1" s="8">
        <f>AVERAGE(L3:L668)</f>
        <v>6.6046511627906923E-2</v>
      </c>
      <c r="N1" s="18">
        <f>ROUND(L1,3)</f>
        <v>6.6000000000000003E-2</v>
      </c>
      <c r="O1" s="19">
        <f>AVERAGE(J3:J174)</f>
        <v>7.3255813953488347E-3</v>
      </c>
      <c r="P1" s="19">
        <f>SQRT(SUM(K3:K174)/COUNT(K3:K174))</f>
        <v>8.5051284118657172E-2</v>
      </c>
      <c r="Q1" s="19">
        <f>1-K1/H1</f>
        <v>0.93526078960621828</v>
      </c>
      <c r="R1" s="19">
        <f>G1/SQRT(H1*I1)</f>
        <v>0.96910786678424021</v>
      </c>
      <c r="S1" s="20">
        <f>1-AVERAGE(K3:K174)/D1</f>
        <v>0.98883161974726175</v>
      </c>
      <c r="T1" s="18">
        <f>P1/$B$1</f>
        <v>0.11617551515572609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18" t="s">
        <v>0</v>
      </c>
      <c r="R2" s="18" t="s">
        <v>1</v>
      </c>
      <c r="S2" s="18" t="s">
        <v>2</v>
      </c>
      <c r="T2" s="39" t="s">
        <v>20</v>
      </c>
    </row>
    <row r="3" spans="1:20" x14ac:dyDescent="0.25">
      <c r="A3" s="33">
        <v>43753.291666666664</v>
      </c>
      <c r="B3">
        <v>0.42</v>
      </c>
      <c r="C3">
        <v>0.6</v>
      </c>
      <c r="D3" s="8">
        <f>B3^2</f>
        <v>0.17639999999999997</v>
      </c>
      <c r="E3" s="8">
        <f>B3 - $B$1</f>
        <v>-0.31209302325581417</v>
      </c>
      <c r="F3" s="8">
        <f>C3 - $C$1</f>
        <v>-0.13941860465116307</v>
      </c>
      <c r="G3" s="8">
        <f>E3*F3</f>
        <v>4.3511573823688601E-2</v>
      </c>
      <c r="H3" s="8">
        <f>(B3-$B$1)^2</f>
        <v>9.7402055164954163E-2</v>
      </c>
      <c r="I3" s="8">
        <f>(C3-$C$1)^2</f>
        <v>1.9437547322877308E-2</v>
      </c>
      <c r="J3" s="8">
        <f>C3-B3</f>
        <v>0.18</v>
      </c>
      <c r="K3" s="8">
        <f>(C3-B3)^2</f>
        <v>3.2399999999999998E-2</v>
      </c>
      <c r="L3" s="8">
        <f>ABS(B3-C3)</f>
        <v>0.18</v>
      </c>
    </row>
    <row r="4" spans="1:20" x14ac:dyDescent="0.25">
      <c r="A4" s="33">
        <v>43753.333333333336</v>
      </c>
      <c r="B4">
        <v>0.5</v>
      </c>
      <c r="C4">
        <v>0.73</v>
      </c>
      <c r="D4" s="8">
        <f t="shared" ref="D4:D67" si="1">B4^2</f>
        <v>0.25</v>
      </c>
      <c r="E4" s="8">
        <f t="shared" ref="E4:E67" si="2">B4 - $B$1</f>
        <v>-0.23209302325581416</v>
      </c>
      <c r="F4" s="8">
        <f t="shared" ref="F4:F67" si="3">C4 - $C$1</f>
        <v>-9.418604651163065E-3</v>
      </c>
      <c r="G4" s="8">
        <f t="shared" ref="G4:G67" si="4">E4*F4</f>
        <v>2.1859924283397086E-3</v>
      </c>
      <c r="H4" s="8">
        <f t="shared" ref="H4:H67" si="5">(B4-$B$1)^2</f>
        <v>5.3867171444023892E-2</v>
      </c>
      <c r="I4" s="8">
        <f t="shared" ref="I4:I67" si="6">(C4-$C$1)^2</f>
        <v>8.8710113574910526E-5</v>
      </c>
      <c r="J4" s="8">
        <f t="shared" ref="J4:J67" si="7">C4-B4</f>
        <v>0.22999999999999998</v>
      </c>
      <c r="K4" s="8">
        <f t="shared" ref="K4:K67" si="8">(C4-B4)^2</f>
        <v>5.2899999999999989E-2</v>
      </c>
      <c r="L4" s="8">
        <f t="shared" ref="L4:L67" si="9">ABS(B4-C4)</f>
        <v>0.22999999999999998</v>
      </c>
    </row>
    <row r="5" spans="1:20" x14ac:dyDescent="0.25">
      <c r="A5" s="33">
        <v>43753.375</v>
      </c>
      <c r="B5">
        <v>0.61</v>
      </c>
      <c r="C5">
        <v>0.86</v>
      </c>
      <c r="D5" s="8">
        <f t="shared" si="1"/>
        <v>0.37209999999999999</v>
      </c>
      <c r="E5" s="8">
        <f t="shared" si="2"/>
        <v>-0.12209302325581417</v>
      </c>
      <c r="F5" s="8">
        <f t="shared" si="3"/>
        <v>0.12058139534883694</v>
      </c>
      <c r="G5" s="8">
        <f t="shared" si="4"/>
        <v>-1.4722147106544072E-2</v>
      </c>
      <c r="H5" s="8">
        <f t="shared" si="5"/>
        <v>1.490670632774478E-2</v>
      </c>
      <c r="I5" s="8">
        <f t="shared" si="6"/>
        <v>1.4539872904272515E-2</v>
      </c>
      <c r="J5" s="8">
        <f t="shared" si="7"/>
        <v>0.25</v>
      </c>
      <c r="K5" s="8">
        <f t="shared" si="8"/>
        <v>6.25E-2</v>
      </c>
      <c r="L5" s="8">
        <f t="shared" si="9"/>
        <v>0.25</v>
      </c>
    </row>
    <row r="6" spans="1:20" x14ac:dyDescent="0.25">
      <c r="A6" s="33">
        <v>43753.416666666664</v>
      </c>
      <c r="B6">
        <v>0.72</v>
      </c>
      <c r="C6">
        <v>0.95</v>
      </c>
      <c r="D6" s="8">
        <f t="shared" si="1"/>
        <v>0.51839999999999997</v>
      </c>
      <c r="E6" s="8">
        <f t="shared" si="2"/>
        <v>-1.2093023255814184E-2</v>
      </c>
      <c r="F6" s="8">
        <f t="shared" si="3"/>
        <v>0.21058139534883691</v>
      </c>
      <c r="G6" s="8">
        <f t="shared" si="4"/>
        <v>-2.5465657111952856E-3</v>
      </c>
      <c r="H6" s="8">
        <f t="shared" si="5"/>
        <v>1.4624121146566269E-4</v>
      </c>
      <c r="I6" s="8">
        <f t="shared" si="6"/>
        <v>4.434452406706315E-2</v>
      </c>
      <c r="J6" s="8">
        <f t="shared" si="7"/>
        <v>0.22999999999999998</v>
      </c>
      <c r="K6" s="8">
        <f t="shared" si="8"/>
        <v>5.2899999999999989E-2</v>
      </c>
      <c r="L6" s="8">
        <f t="shared" si="9"/>
        <v>0.22999999999999998</v>
      </c>
    </row>
    <row r="7" spans="1:20" x14ac:dyDescent="0.25">
      <c r="A7" s="33">
        <v>43753.458333333336</v>
      </c>
      <c r="B7">
        <v>0.79</v>
      </c>
      <c r="C7">
        <v>0.98</v>
      </c>
      <c r="D7" s="8">
        <f t="shared" si="1"/>
        <v>0.6241000000000001</v>
      </c>
      <c r="E7" s="8">
        <f t="shared" si="2"/>
        <v>5.7906976744185878E-2</v>
      </c>
      <c r="F7" s="8">
        <f t="shared" si="3"/>
        <v>0.24058139534883693</v>
      </c>
      <c r="G7" s="8">
        <f t="shared" si="4"/>
        <v>1.3931341265548888E-2</v>
      </c>
      <c r="H7" s="8">
        <f t="shared" si="5"/>
        <v>3.353217955651684E-3</v>
      </c>
      <c r="I7" s="8">
        <f t="shared" si="6"/>
        <v>5.787940778799338E-2</v>
      </c>
      <c r="J7" s="8">
        <f t="shared" si="7"/>
        <v>0.18999999999999995</v>
      </c>
      <c r="K7" s="8">
        <f t="shared" si="8"/>
        <v>3.6099999999999979E-2</v>
      </c>
      <c r="L7" s="8">
        <f t="shared" si="9"/>
        <v>0.18999999999999995</v>
      </c>
    </row>
    <row r="8" spans="1:20" x14ac:dyDescent="0.25">
      <c r="A8" s="33">
        <v>43753.5</v>
      </c>
      <c r="B8">
        <v>0.74</v>
      </c>
      <c r="C8">
        <v>0.95</v>
      </c>
      <c r="D8" s="8">
        <f t="shared" si="1"/>
        <v>0.54759999999999998</v>
      </c>
      <c r="E8" s="8">
        <f t="shared" si="2"/>
        <v>7.9069767441858341E-3</v>
      </c>
      <c r="F8" s="8">
        <f t="shared" si="3"/>
        <v>0.21058139534883691</v>
      </c>
      <c r="G8" s="8">
        <f t="shared" si="4"/>
        <v>1.6650621957814565E-3</v>
      </c>
      <c r="H8" s="8">
        <f t="shared" si="5"/>
        <v>6.2520281233095613E-5</v>
      </c>
      <c r="I8" s="8">
        <f t="shared" si="6"/>
        <v>4.434452406706315E-2</v>
      </c>
      <c r="J8" s="8">
        <f t="shared" si="7"/>
        <v>0.20999999999999996</v>
      </c>
      <c r="K8" s="8">
        <f t="shared" si="8"/>
        <v>4.4099999999999986E-2</v>
      </c>
      <c r="L8" s="8">
        <f t="shared" si="9"/>
        <v>0.20999999999999996</v>
      </c>
    </row>
    <row r="9" spans="1:20" x14ac:dyDescent="0.25">
      <c r="A9" s="33">
        <v>43753.541666666664</v>
      </c>
      <c r="B9">
        <v>0.68</v>
      </c>
      <c r="C9">
        <v>0.87</v>
      </c>
      <c r="D9" s="8">
        <f t="shared" si="1"/>
        <v>0.46240000000000009</v>
      </c>
      <c r="E9" s="8">
        <f t="shared" si="2"/>
        <v>-5.2093023255814108E-2</v>
      </c>
      <c r="F9" s="8">
        <f t="shared" si="3"/>
        <v>0.13058139534883695</v>
      </c>
      <c r="G9" s="8">
        <f t="shared" si="4"/>
        <v>-6.8023796646836197E-3</v>
      </c>
      <c r="H9" s="8">
        <f t="shared" si="5"/>
        <v>2.7136830719307896E-3</v>
      </c>
      <c r="I9" s="8">
        <f t="shared" si="6"/>
        <v>1.7051500811249256E-2</v>
      </c>
      <c r="J9" s="8">
        <f t="shared" si="7"/>
        <v>0.18999999999999995</v>
      </c>
      <c r="K9" s="8">
        <f t="shared" si="8"/>
        <v>3.6099999999999979E-2</v>
      </c>
      <c r="L9" s="8">
        <f t="shared" si="9"/>
        <v>0.18999999999999995</v>
      </c>
    </row>
    <row r="10" spans="1:20" x14ac:dyDescent="0.25">
      <c r="A10" s="33">
        <v>43753.583333333336</v>
      </c>
      <c r="B10">
        <v>0.59</v>
      </c>
      <c r="C10">
        <v>0.77</v>
      </c>
      <c r="D10" s="8">
        <f t="shared" si="1"/>
        <v>0.34809999999999997</v>
      </c>
      <c r="E10" s="8">
        <f t="shared" si="2"/>
        <v>-0.14209302325581419</v>
      </c>
      <c r="F10" s="8">
        <f t="shared" si="3"/>
        <v>3.0581395348836971E-2</v>
      </c>
      <c r="G10" s="8">
        <f t="shared" si="4"/>
        <v>-4.3454029204975392E-3</v>
      </c>
      <c r="H10" s="8">
        <f t="shared" si="5"/>
        <v>2.0190427257977352E-2</v>
      </c>
      <c r="I10" s="8">
        <f t="shared" si="6"/>
        <v>9.3522174148186752E-4</v>
      </c>
      <c r="J10" s="8">
        <f t="shared" si="7"/>
        <v>0.18000000000000005</v>
      </c>
      <c r="K10" s="8">
        <f t="shared" si="8"/>
        <v>3.2400000000000019E-2</v>
      </c>
      <c r="L10" s="8">
        <f t="shared" si="9"/>
        <v>0.18000000000000005</v>
      </c>
    </row>
    <row r="11" spans="1:20" x14ac:dyDescent="0.25">
      <c r="A11" s="33">
        <v>43753.625</v>
      </c>
      <c r="B11">
        <v>0.51</v>
      </c>
      <c r="C11">
        <v>0.67</v>
      </c>
      <c r="D11" s="8">
        <f t="shared" si="1"/>
        <v>0.2601</v>
      </c>
      <c r="E11" s="8">
        <f t="shared" si="2"/>
        <v>-0.22209302325581415</v>
      </c>
      <c r="F11" s="8">
        <f t="shared" si="3"/>
        <v>-6.9418604651163007E-2</v>
      </c>
      <c r="G11" s="8">
        <f t="shared" si="4"/>
        <v>1.5417387777176914E-2</v>
      </c>
      <c r="H11" s="8">
        <f t="shared" si="5"/>
        <v>4.9325310978907605E-2</v>
      </c>
      <c r="I11" s="8">
        <f t="shared" si="6"/>
        <v>4.8189426717144702E-3</v>
      </c>
      <c r="J11" s="8">
        <f t="shared" si="7"/>
        <v>0.16000000000000003</v>
      </c>
      <c r="K11" s="8">
        <f t="shared" si="8"/>
        <v>2.5600000000000012E-2</v>
      </c>
      <c r="L11" s="8">
        <f t="shared" si="9"/>
        <v>0.16000000000000003</v>
      </c>
    </row>
    <row r="12" spans="1:20" x14ac:dyDescent="0.25">
      <c r="A12" s="33">
        <v>43753.666666666664</v>
      </c>
      <c r="B12">
        <v>0.43</v>
      </c>
      <c r="C12">
        <v>0.61</v>
      </c>
      <c r="D12" s="8">
        <f t="shared" si="1"/>
        <v>0.18489999999999998</v>
      </c>
      <c r="E12" s="8">
        <f t="shared" si="2"/>
        <v>-0.30209302325581416</v>
      </c>
      <c r="F12" s="8">
        <f t="shared" si="3"/>
        <v>-0.12941860465116306</v>
      </c>
      <c r="G12" s="8">
        <f t="shared" si="4"/>
        <v>3.9096457544618823E-2</v>
      </c>
      <c r="H12" s="8">
        <f t="shared" si="5"/>
        <v>9.1260194699837871E-2</v>
      </c>
      <c r="I12" s="8">
        <f t="shared" si="6"/>
        <v>1.6749175229854044E-2</v>
      </c>
      <c r="J12" s="8">
        <f t="shared" si="7"/>
        <v>0.18</v>
      </c>
      <c r="K12" s="8">
        <f t="shared" si="8"/>
        <v>3.2399999999999998E-2</v>
      </c>
      <c r="L12" s="8">
        <f t="shared" si="9"/>
        <v>0.18</v>
      </c>
    </row>
    <row r="13" spans="1:20" x14ac:dyDescent="0.25">
      <c r="A13" s="33">
        <v>43753.708333333336</v>
      </c>
      <c r="B13">
        <v>0.45</v>
      </c>
      <c r="C13">
        <v>0.61</v>
      </c>
      <c r="D13" s="8">
        <f t="shared" si="1"/>
        <v>0.20250000000000001</v>
      </c>
      <c r="E13" s="8">
        <f t="shared" si="2"/>
        <v>-0.28209302325581415</v>
      </c>
      <c r="F13" s="8">
        <f t="shared" si="3"/>
        <v>-0.12941860465116306</v>
      </c>
      <c r="G13" s="8">
        <f t="shared" si="4"/>
        <v>3.6508085451595555E-2</v>
      </c>
      <c r="H13" s="8">
        <f t="shared" si="5"/>
        <v>7.9576473769605305E-2</v>
      </c>
      <c r="I13" s="8">
        <f t="shared" si="6"/>
        <v>1.6749175229854044E-2</v>
      </c>
      <c r="J13" s="8">
        <f t="shared" si="7"/>
        <v>0.15999999999999998</v>
      </c>
      <c r="K13" s="8">
        <f t="shared" si="8"/>
        <v>2.5599999999999991E-2</v>
      </c>
      <c r="L13" s="8">
        <f t="shared" si="9"/>
        <v>0.15999999999999998</v>
      </c>
    </row>
    <row r="14" spans="1:20" x14ac:dyDescent="0.25">
      <c r="A14" s="33">
        <v>43753.75</v>
      </c>
      <c r="B14">
        <v>0.52</v>
      </c>
      <c r="C14">
        <v>0.66</v>
      </c>
      <c r="D14" s="8">
        <f t="shared" si="1"/>
        <v>0.27040000000000003</v>
      </c>
      <c r="E14" s="8">
        <f t="shared" si="2"/>
        <v>-0.21209302325581414</v>
      </c>
      <c r="F14" s="8">
        <f t="shared" si="3"/>
        <v>-7.9418604651163016E-2</v>
      </c>
      <c r="G14" s="8">
        <f t="shared" si="4"/>
        <v>1.6844131963223426E-2</v>
      </c>
      <c r="H14" s="8">
        <f t="shared" si="5"/>
        <v>4.4983450513791316E-2</v>
      </c>
      <c r="I14" s="8">
        <f t="shared" si="6"/>
        <v>6.307314764737732E-3</v>
      </c>
      <c r="J14" s="8">
        <f t="shared" si="7"/>
        <v>0.14000000000000001</v>
      </c>
      <c r="K14" s="8">
        <f t="shared" si="8"/>
        <v>1.9600000000000003E-2</v>
      </c>
      <c r="L14" s="8">
        <f t="shared" si="9"/>
        <v>0.14000000000000001</v>
      </c>
    </row>
    <row r="15" spans="1:20" x14ac:dyDescent="0.25">
      <c r="A15" s="33">
        <v>43753.791666666664</v>
      </c>
      <c r="B15">
        <v>0.57999999999999996</v>
      </c>
      <c r="C15">
        <v>0.75</v>
      </c>
      <c r="D15" s="8">
        <f t="shared" si="1"/>
        <v>0.33639999999999998</v>
      </c>
      <c r="E15" s="8">
        <f t="shared" si="2"/>
        <v>-0.1520930232558142</v>
      </c>
      <c r="F15" s="8">
        <f t="shared" si="3"/>
        <v>1.0581395348836953E-2</v>
      </c>
      <c r="G15" s="8">
        <f t="shared" si="4"/>
        <v>-1.6093564088696228E-3</v>
      </c>
      <c r="H15" s="8">
        <f t="shared" si="5"/>
        <v>2.3132287723093638E-2</v>
      </c>
      <c r="I15" s="8">
        <f t="shared" si="6"/>
        <v>1.119659275283883E-4</v>
      </c>
      <c r="J15" s="8">
        <f t="shared" si="7"/>
        <v>0.17000000000000004</v>
      </c>
      <c r="K15" s="8">
        <f t="shared" si="8"/>
        <v>2.8900000000000012E-2</v>
      </c>
      <c r="L15" s="8">
        <f t="shared" si="9"/>
        <v>0.17000000000000004</v>
      </c>
    </row>
    <row r="16" spans="1:20" x14ac:dyDescent="0.25">
      <c r="A16" s="33">
        <v>43753.833333333336</v>
      </c>
      <c r="B16">
        <v>0.74</v>
      </c>
      <c r="C16">
        <v>0.86</v>
      </c>
      <c r="D16" s="8">
        <f t="shared" si="1"/>
        <v>0.54759999999999998</v>
      </c>
      <c r="E16" s="8">
        <f t="shared" si="2"/>
        <v>7.9069767441858341E-3</v>
      </c>
      <c r="F16" s="8">
        <f t="shared" si="3"/>
        <v>0.12058139534883694</v>
      </c>
      <c r="G16" s="8">
        <f t="shared" si="4"/>
        <v>9.5343428880473161E-4</v>
      </c>
      <c r="H16" s="8">
        <f t="shared" si="5"/>
        <v>6.2520281233095613E-5</v>
      </c>
      <c r="I16" s="8">
        <f t="shared" si="6"/>
        <v>1.4539872904272515E-2</v>
      </c>
      <c r="J16" s="8">
        <f t="shared" si="7"/>
        <v>0.12</v>
      </c>
      <c r="K16" s="8">
        <f t="shared" si="8"/>
        <v>1.44E-2</v>
      </c>
      <c r="L16" s="8">
        <f t="shared" si="9"/>
        <v>0.12</v>
      </c>
    </row>
    <row r="17" spans="1:12" x14ac:dyDescent="0.25">
      <c r="A17" s="33">
        <v>43753.875</v>
      </c>
      <c r="B17">
        <v>0.84</v>
      </c>
      <c r="C17">
        <v>0.96</v>
      </c>
      <c r="D17" s="8">
        <f t="shared" si="1"/>
        <v>0.70559999999999989</v>
      </c>
      <c r="E17" s="8">
        <f t="shared" si="2"/>
        <v>0.10790697674418581</v>
      </c>
      <c r="F17" s="8">
        <f t="shared" si="3"/>
        <v>0.22058139534883692</v>
      </c>
      <c r="G17" s="8">
        <f t="shared" si="4"/>
        <v>2.3802271498107E-2</v>
      </c>
      <c r="H17" s="8">
        <f t="shared" si="5"/>
        <v>1.1643915630070258E-2</v>
      </c>
      <c r="I17" s="8">
        <f t="shared" si="6"/>
        <v>4.8656151974039892E-2</v>
      </c>
      <c r="J17" s="8">
        <f t="shared" si="7"/>
        <v>0.12</v>
      </c>
      <c r="K17" s="8">
        <f t="shared" si="8"/>
        <v>1.44E-2</v>
      </c>
      <c r="L17" s="8">
        <f t="shared" si="9"/>
        <v>0.12</v>
      </c>
    </row>
    <row r="18" spans="1:12" x14ac:dyDescent="0.25">
      <c r="A18" s="33">
        <v>43753.916666666664</v>
      </c>
      <c r="B18">
        <v>0.89</v>
      </c>
      <c r="C18">
        <v>1.01</v>
      </c>
      <c r="D18" s="8">
        <f t="shared" si="1"/>
        <v>0.79210000000000003</v>
      </c>
      <c r="E18" s="8">
        <f t="shared" si="2"/>
        <v>0.15790697674418586</v>
      </c>
      <c r="F18" s="8">
        <f t="shared" si="3"/>
        <v>0.27058139534883696</v>
      </c>
      <c r="G18" s="8">
        <f t="shared" si="4"/>
        <v>4.2726690102758154E-2</v>
      </c>
      <c r="H18" s="8">
        <f t="shared" si="5"/>
        <v>2.4934613304488852E-2</v>
      </c>
      <c r="I18" s="8">
        <f t="shared" si="6"/>
        <v>7.3214291508923612E-2</v>
      </c>
      <c r="J18" s="8">
        <f t="shared" si="7"/>
        <v>0.12</v>
      </c>
      <c r="K18" s="8">
        <f t="shared" si="8"/>
        <v>1.44E-2</v>
      </c>
      <c r="L18" s="8">
        <f t="shared" si="9"/>
        <v>0.12</v>
      </c>
    </row>
    <row r="19" spans="1:12" x14ac:dyDescent="0.25">
      <c r="A19" s="33">
        <v>43753.958333333336</v>
      </c>
      <c r="B19">
        <v>0.9</v>
      </c>
      <c r="C19">
        <v>1</v>
      </c>
      <c r="D19" s="8">
        <f t="shared" si="1"/>
        <v>0.81</v>
      </c>
      <c r="E19" s="8">
        <f t="shared" si="2"/>
        <v>0.16790697674418587</v>
      </c>
      <c r="F19" s="8">
        <f t="shared" si="3"/>
        <v>0.26058139534883695</v>
      </c>
      <c r="G19" s="8">
        <f t="shared" si="4"/>
        <v>4.3753434288804668E-2</v>
      </c>
      <c r="H19" s="8">
        <f t="shared" si="5"/>
        <v>2.8192752839372573E-2</v>
      </c>
      <c r="I19" s="8">
        <f t="shared" si="6"/>
        <v>6.7902663601946869E-2</v>
      </c>
      <c r="J19" s="8">
        <f t="shared" si="7"/>
        <v>9.9999999999999978E-2</v>
      </c>
      <c r="K19" s="8">
        <f t="shared" si="8"/>
        <v>9.999999999999995E-3</v>
      </c>
      <c r="L19" s="8">
        <f t="shared" si="9"/>
        <v>9.9999999999999978E-2</v>
      </c>
    </row>
    <row r="20" spans="1:12" x14ac:dyDescent="0.25">
      <c r="A20" s="33">
        <v>43754</v>
      </c>
      <c r="B20">
        <v>0.85</v>
      </c>
      <c r="C20">
        <v>0.92</v>
      </c>
      <c r="D20" s="8">
        <f t="shared" si="1"/>
        <v>0.72249999999999992</v>
      </c>
      <c r="E20" s="8">
        <f t="shared" si="2"/>
        <v>0.11790697674418582</v>
      </c>
      <c r="F20" s="8">
        <f t="shared" si="3"/>
        <v>0.18058139534883699</v>
      </c>
      <c r="G20" s="8">
        <f t="shared" si="4"/>
        <v>2.1291806381827948E-2</v>
      </c>
      <c r="H20" s="8">
        <f t="shared" si="5"/>
        <v>1.3902055164953976E-2</v>
      </c>
      <c r="I20" s="8">
        <f t="shared" si="6"/>
        <v>3.2609640346132965E-2</v>
      </c>
      <c r="J20" s="8">
        <f t="shared" si="7"/>
        <v>7.0000000000000062E-2</v>
      </c>
      <c r="K20" s="8">
        <f t="shared" si="8"/>
        <v>4.9000000000000085E-3</v>
      </c>
      <c r="L20" s="8">
        <f t="shared" si="9"/>
        <v>7.0000000000000062E-2</v>
      </c>
    </row>
    <row r="21" spans="1:12" x14ac:dyDescent="0.25">
      <c r="A21" s="33">
        <v>43754.041666666664</v>
      </c>
      <c r="B21">
        <v>0.73</v>
      </c>
      <c r="C21">
        <v>0.79</v>
      </c>
      <c r="D21" s="8">
        <f t="shared" si="1"/>
        <v>0.53289999999999993</v>
      </c>
      <c r="E21" s="8">
        <f t="shared" si="2"/>
        <v>-2.0930232558141748E-3</v>
      </c>
      <c r="F21" s="8">
        <f t="shared" si="3"/>
        <v>5.0581395348836988E-2</v>
      </c>
      <c r="G21" s="8">
        <f t="shared" si="4"/>
        <v>-1.0586803677664675E-4</v>
      </c>
      <c r="H21" s="8">
        <f t="shared" si="5"/>
        <v>4.380746349378969E-6</v>
      </c>
      <c r="I21" s="8">
        <f t="shared" si="6"/>
        <v>2.5584775554353483E-3</v>
      </c>
      <c r="J21" s="8">
        <f t="shared" si="7"/>
        <v>6.0000000000000053E-2</v>
      </c>
      <c r="K21" s="8">
        <f t="shared" si="8"/>
        <v>3.6000000000000064E-3</v>
      </c>
      <c r="L21" s="8">
        <f t="shared" si="9"/>
        <v>6.0000000000000053E-2</v>
      </c>
    </row>
    <row r="22" spans="1:12" x14ac:dyDescent="0.25">
      <c r="A22" s="33">
        <v>43754.083333333336</v>
      </c>
      <c r="B22">
        <v>0.55000000000000004</v>
      </c>
      <c r="C22">
        <v>0.63</v>
      </c>
      <c r="D22" s="8">
        <f t="shared" si="1"/>
        <v>0.30250000000000005</v>
      </c>
      <c r="E22" s="8">
        <f t="shared" si="2"/>
        <v>-0.18209302325581411</v>
      </c>
      <c r="F22" s="8">
        <f t="shared" si="3"/>
        <v>-0.10941860465116304</v>
      </c>
      <c r="G22" s="8">
        <f t="shared" si="4"/>
        <v>1.9924364521362963E-2</v>
      </c>
      <c r="H22" s="8">
        <f t="shared" si="5"/>
        <v>3.3157869118442457E-2</v>
      </c>
      <c r="I22" s="8">
        <f t="shared" si="6"/>
        <v>1.1972431043807519E-2</v>
      </c>
      <c r="J22" s="8">
        <f t="shared" si="7"/>
        <v>7.999999999999996E-2</v>
      </c>
      <c r="K22" s="8">
        <f t="shared" si="8"/>
        <v>6.3999999999999934E-3</v>
      </c>
      <c r="L22" s="8">
        <f t="shared" si="9"/>
        <v>7.999999999999996E-2</v>
      </c>
    </row>
    <row r="23" spans="1:12" x14ac:dyDescent="0.25">
      <c r="A23" s="33">
        <v>43754.125</v>
      </c>
      <c r="B23">
        <v>0.42</v>
      </c>
      <c r="C23">
        <v>0.48</v>
      </c>
      <c r="D23" s="8">
        <f t="shared" si="1"/>
        <v>0.17639999999999997</v>
      </c>
      <c r="E23" s="8">
        <f t="shared" si="2"/>
        <v>-0.31209302325581417</v>
      </c>
      <c r="F23" s="8">
        <f t="shared" si="3"/>
        <v>-0.25941860465116307</v>
      </c>
      <c r="G23" s="8">
        <f t="shared" si="4"/>
        <v>8.0962736614386299E-2</v>
      </c>
      <c r="H23" s="8">
        <f t="shared" si="5"/>
        <v>9.7402055164954163E-2</v>
      </c>
      <c r="I23" s="8">
        <f t="shared" si="6"/>
        <v>6.7298012439156438E-2</v>
      </c>
      <c r="J23" s="8">
        <f t="shared" si="7"/>
        <v>0.06</v>
      </c>
      <c r="K23" s="8">
        <f t="shared" si="8"/>
        <v>3.5999999999999999E-3</v>
      </c>
      <c r="L23" s="8">
        <f t="shared" si="9"/>
        <v>0.06</v>
      </c>
    </row>
    <row r="24" spans="1:12" x14ac:dyDescent="0.25">
      <c r="A24" s="33">
        <v>43754.166666666664</v>
      </c>
      <c r="B24">
        <v>0.31</v>
      </c>
      <c r="C24">
        <v>0.36</v>
      </c>
      <c r="D24" s="8">
        <f t="shared" si="1"/>
        <v>9.6100000000000005E-2</v>
      </c>
      <c r="E24" s="8">
        <f t="shared" si="2"/>
        <v>-0.42209302325581416</v>
      </c>
      <c r="F24" s="8">
        <f t="shared" si="3"/>
        <v>-0.37941860465116306</v>
      </c>
      <c r="G24" s="8">
        <f t="shared" si="4"/>
        <v>0.16014994591671192</v>
      </c>
      <c r="H24" s="8">
        <f t="shared" si="5"/>
        <v>0.17816252028123328</v>
      </c>
      <c r="I24" s="8">
        <f t="shared" si="6"/>
        <v>0.14395847755543559</v>
      </c>
      <c r="J24" s="8">
        <f t="shared" si="7"/>
        <v>4.9999999999999989E-2</v>
      </c>
      <c r="K24" s="8">
        <f t="shared" si="8"/>
        <v>2.4999999999999988E-3</v>
      </c>
      <c r="L24" s="8">
        <f t="shared" si="9"/>
        <v>4.9999999999999989E-2</v>
      </c>
    </row>
    <row r="25" spans="1:12" x14ac:dyDescent="0.25">
      <c r="A25" s="33">
        <v>43754.208333333336</v>
      </c>
      <c r="B25">
        <v>0.23</v>
      </c>
      <c r="C25">
        <v>0.31</v>
      </c>
      <c r="D25" s="8">
        <f t="shared" si="1"/>
        <v>5.2900000000000003E-2</v>
      </c>
      <c r="E25" s="8">
        <f t="shared" si="2"/>
        <v>-0.50209302325581417</v>
      </c>
      <c r="F25" s="8">
        <f t="shared" si="3"/>
        <v>-0.42941860465116305</v>
      </c>
      <c r="G25" s="8">
        <f t="shared" si="4"/>
        <v>0.21560808545159568</v>
      </c>
      <c r="H25" s="8">
        <f t="shared" si="5"/>
        <v>0.25209740400216357</v>
      </c>
      <c r="I25" s="8">
        <f t="shared" si="6"/>
        <v>0.18440033802055186</v>
      </c>
      <c r="J25" s="8">
        <f t="shared" si="7"/>
        <v>7.9999999999999988E-2</v>
      </c>
      <c r="K25" s="8">
        <f t="shared" si="8"/>
        <v>6.3999999999999977E-3</v>
      </c>
      <c r="L25" s="8">
        <f t="shared" si="9"/>
        <v>7.9999999999999988E-2</v>
      </c>
    </row>
    <row r="26" spans="1:12" x14ac:dyDescent="0.25">
      <c r="A26" s="33">
        <v>43754.25</v>
      </c>
      <c r="B26">
        <v>0.23</v>
      </c>
      <c r="C26">
        <v>0.33</v>
      </c>
      <c r="D26" s="8">
        <f t="shared" si="1"/>
        <v>5.2900000000000003E-2</v>
      </c>
      <c r="E26" s="8">
        <f t="shared" si="2"/>
        <v>-0.50209302325581417</v>
      </c>
      <c r="F26" s="8">
        <f t="shared" si="3"/>
        <v>-0.40941860465116303</v>
      </c>
      <c r="G26" s="8">
        <f t="shared" si="4"/>
        <v>0.20556622498647939</v>
      </c>
      <c r="H26" s="8">
        <f t="shared" si="5"/>
        <v>0.25209740400216357</v>
      </c>
      <c r="I26" s="8">
        <f t="shared" si="6"/>
        <v>0.16762359383450534</v>
      </c>
      <c r="J26" s="8">
        <f t="shared" si="7"/>
        <v>0.1</v>
      </c>
      <c r="K26" s="8">
        <f t="shared" si="8"/>
        <v>1.0000000000000002E-2</v>
      </c>
      <c r="L26" s="8">
        <f t="shared" si="9"/>
        <v>0.1</v>
      </c>
    </row>
    <row r="27" spans="1:12" x14ac:dyDescent="0.25">
      <c r="A27" s="33">
        <v>43754.291666666664</v>
      </c>
      <c r="B27">
        <v>0.32</v>
      </c>
      <c r="C27">
        <v>0.42</v>
      </c>
      <c r="D27" s="8">
        <f t="shared" si="1"/>
        <v>0.1024</v>
      </c>
      <c r="E27" s="8">
        <f t="shared" si="2"/>
        <v>-0.41209302325581415</v>
      </c>
      <c r="F27" s="8">
        <f t="shared" si="3"/>
        <v>-0.31941860465116306</v>
      </c>
      <c r="G27" s="8">
        <f t="shared" si="4"/>
        <v>0.13163017847485145</v>
      </c>
      <c r="H27" s="8">
        <f t="shared" si="5"/>
        <v>0.16982065981611699</v>
      </c>
      <c r="I27" s="8">
        <f t="shared" si="6"/>
        <v>0.10202824499729601</v>
      </c>
      <c r="J27" s="8">
        <f t="shared" si="7"/>
        <v>9.9999999999999978E-2</v>
      </c>
      <c r="K27" s="8">
        <f t="shared" si="8"/>
        <v>9.999999999999995E-3</v>
      </c>
      <c r="L27" s="8">
        <f t="shared" si="9"/>
        <v>9.9999999999999978E-2</v>
      </c>
    </row>
    <row r="28" spans="1:12" x14ac:dyDescent="0.25">
      <c r="A28" s="33">
        <v>43754.333333333336</v>
      </c>
      <c r="B28">
        <v>0.44</v>
      </c>
      <c r="C28">
        <v>0.55000000000000004</v>
      </c>
      <c r="D28" s="8">
        <f t="shared" si="1"/>
        <v>0.19359999999999999</v>
      </c>
      <c r="E28" s="8">
        <f t="shared" si="2"/>
        <v>-0.29209302325581415</v>
      </c>
      <c r="F28" s="8">
        <f t="shared" si="3"/>
        <v>-0.189418604651163</v>
      </c>
      <c r="G28" s="8">
        <f t="shared" si="4"/>
        <v>5.5327852893456021E-2</v>
      </c>
      <c r="H28" s="8">
        <f t="shared" si="5"/>
        <v>8.5318334234721585E-2</v>
      </c>
      <c r="I28" s="8">
        <f t="shared" si="6"/>
        <v>3.5879407787993589E-2</v>
      </c>
      <c r="J28" s="8">
        <f t="shared" si="7"/>
        <v>0.11000000000000004</v>
      </c>
      <c r="K28" s="8">
        <f t="shared" si="8"/>
        <v>1.210000000000001E-2</v>
      </c>
      <c r="L28" s="8">
        <f t="shared" si="9"/>
        <v>0.11000000000000004</v>
      </c>
    </row>
    <row r="29" spans="1:12" x14ac:dyDescent="0.25">
      <c r="A29" s="33">
        <v>43754.375</v>
      </c>
      <c r="B29">
        <v>0.56999999999999995</v>
      </c>
      <c r="C29">
        <v>0.7</v>
      </c>
      <c r="D29" s="8">
        <f t="shared" si="1"/>
        <v>0.32489999999999997</v>
      </c>
      <c r="E29" s="8">
        <f t="shared" si="2"/>
        <v>-0.16209302325581421</v>
      </c>
      <c r="F29" s="8">
        <f t="shared" si="3"/>
        <v>-3.9418604651163092E-2</v>
      </c>
      <c r="G29" s="8">
        <f t="shared" si="4"/>
        <v>6.3894808004327248E-3</v>
      </c>
      <c r="H29" s="8">
        <f t="shared" si="5"/>
        <v>2.6274148188209924E-2</v>
      </c>
      <c r="I29" s="8">
        <f t="shared" si="6"/>
        <v>1.5538263926446966E-3</v>
      </c>
      <c r="J29" s="8">
        <f t="shared" si="7"/>
        <v>0.13</v>
      </c>
      <c r="K29" s="8">
        <f t="shared" si="8"/>
        <v>1.6900000000000002E-2</v>
      </c>
      <c r="L29" s="8">
        <f t="shared" si="9"/>
        <v>0.13</v>
      </c>
    </row>
    <row r="30" spans="1:12" x14ac:dyDescent="0.25">
      <c r="A30" s="33">
        <v>43754.416666666664</v>
      </c>
      <c r="B30">
        <v>0.71</v>
      </c>
      <c r="C30">
        <v>0.83</v>
      </c>
      <c r="D30" s="8">
        <f t="shared" si="1"/>
        <v>0.50409999999999999</v>
      </c>
      <c r="E30" s="8">
        <f t="shared" si="2"/>
        <v>-2.2093023255814193E-2</v>
      </c>
      <c r="F30" s="8">
        <f t="shared" si="3"/>
        <v>9.0581395348836913E-2</v>
      </c>
      <c r="G30" s="8">
        <f t="shared" si="4"/>
        <v>-2.0012168739859536E-3</v>
      </c>
      <c r="H30" s="8">
        <f t="shared" si="5"/>
        <v>4.8810167658194673E-4</v>
      </c>
      <c r="I30" s="8">
        <f t="shared" si="6"/>
        <v>8.2049891833422938E-3</v>
      </c>
      <c r="J30" s="8">
        <f t="shared" si="7"/>
        <v>0.12</v>
      </c>
      <c r="K30" s="8">
        <f t="shared" si="8"/>
        <v>1.44E-2</v>
      </c>
      <c r="L30" s="8">
        <f t="shared" si="9"/>
        <v>0.12</v>
      </c>
    </row>
    <row r="31" spans="1:12" x14ac:dyDescent="0.25">
      <c r="A31" s="33">
        <v>43754.458333333336</v>
      </c>
      <c r="B31">
        <v>0.78</v>
      </c>
      <c r="C31">
        <v>0.91</v>
      </c>
      <c r="D31" s="8">
        <f t="shared" si="1"/>
        <v>0.60840000000000005</v>
      </c>
      <c r="E31" s="8">
        <f t="shared" si="2"/>
        <v>4.790697674418587E-2</v>
      </c>
      <c r="F31" s="8">
        <f t="shared" si="3"/>
        <v>0.17058139534883698</v>
      </c>
      <c r="G31" s="8">
        <f t="shared" si="4"/>
        <v>8.1720389399675096E-3</v>
      </c>
      <c r="H31" s="8">
        <f t="shared" si="5"/>
        <v>2.2950784207679659E-3</v>
      </c>
      <c r="I31" s="8">
        <f t="shared" si="6"/>
        <v>2.9098012439156225E-2</v>
      </c>
      <c r="J31" s="8">
        <f t="shared" si="7"/>
        <v>0.13</v>
      </c>
      <c r="K31" s="8">
        <f t="shared" si="8"/>
        <v>1.6900000000000002E-2</v>
      </c>
      <c r="L31" s="8">
        <f t="shared" si="9"/>
        <v>0.13</v>
      </c>
    </row>
    <row r="32" spans="1:12" x14ac:dyDescent="0.25">
      <c r="A32" s="33">
        <v>43754.5</v>
      </c>
      <c r="B32">
        <v>0.77</v>
      </c>
      <c r="C32">
        <v>0.93</v>
      </c>
      <c r="D32" s="8">
        <f t="shared" si="1"/>
        <v>0.59289999999999998</v>
      </c>
      <c r="E32" s="8">
        <f t="shared" si="2"/>
        <v>3.7906976744185861E-2</v>
      </c>
      <c r="F32" s="8">
        <f t="shared" si="3"/>
        <v>0.190581395348837</v>
      </c>
      <c r="G32" s="8">
        <f t="shared" si="4"/>
        <v>7.2243645213628553E-3</v>
      </c>
      <c r="H32" s="8">
        <f t="shared" si="5"/>
        <v>1.4369388858842477E-3</v>
      </c>
      <c r="I32" s="8">
        <f t="shared" si="6"/>
        <v>3.6321268253109711E-2</v>
      </c>
      <c r="J32" s="8">
        <f t="shared" si="7"/>
        <v>0.16000000000000003</v>
      </c>
      <c r="K32" s="8">
        <f t="shared" si="8"/>
        <v>2.5600000000000012E-2</v>
      </c>
      <c r="L32" s="8">
        <f t="shared" si="9"/>
        <v>0.16000000000000003</v>
      </c>
    </row>
    <row r="33" spans="1:12" x14ac:dyDescent="0.25">
      <c r="A33" s="33">
        <v>43754.541666666664</v>
      </c>
      <c r="B33">
        <v>0.78</v>
      </c>
      <c r="C33">
        <v>0.9</v>
      </c>
      <c r="D33" s="8">
        <f t="shared" si="1"/>
        <v>0.60840000000000005</v>
      </c>
      <c r="E33" s="8">
        <f t="shared" si="2"/>
        <v>4.790697674418587E-2</v>
      </c>
      <c r="F33" s="8">
        <f t="shared" si="3"/>
        <v>0.16058139534883697</v>
      </c>
      <c r="G33" s="8">
        <f t="shared" si="4"/>
        <v>7.69296917252565E-3</v>
      </c>
      <c r="H33" s="8">
        <f t="shared" si="5"/>
        <v>2.2950784207679659E-3</v>
      </c>
      <c r="I33" s="8">
        <f t="shared" si="6"/>
        <v>2.578638453217948E-2</v>
      </c>
      <c r="J33" s="8">
        <f t="shared" si="7"/>
        <v>0.12</v>
      </c>
      <c r="K33" s="8">
        <f t="shared" si="8"/>
        <v>1.44E-2</v>
      </c>
      <c r="L33" s="8">
        <f t="shared" si="9"/>
        <v>0.12</v>
      </c>
    </row>
    <row r="34" spans="1:12" x14ac:dyDescent="0.25">
      <c r="A34" s="33">
        <v>43754.583333333336</v>
      </c>
      <c r="B34">
        <v>0.73</v>
      </c>
      <c r="C34">
        <v>0.84</v>
      </c>
      <c r="D34" s="8">
        <f t="shared" si="1"/>
        <v>0.53289999999999993</v>
      </c>
      <c r="E34" s="8">
        <f t="shared" si="2"/>
        <v>-2.0930232558141748E-3</v>
      </c>
      <c r="F34" s="8">
        <f t="shared" si="3"/>
        <v>0.10058139534883692</v>
      </c>
      <c r="G34" s="8">
        <f t="shared" si="4"/>
        <v>-2.1051919956735537E-4</v>
      </c>
      <c r="H34" s="8">
        <f t="shared" si="5"/>
        <v>4.380746349378969E-6</v>
      </c>
      <c r="I34" s="8">
        <f t="shared" si="6"/>
        <v>1.0116617090319033E-2</v>
      </c>
      <c r="J34" s="8">
        <f t="shared" si="7"/>
        <v>0.10999999999999999</v>
      </c>
      <c r="K34" s="8">
        <f t="shared" si="8"/>
        <v>1.2099999999999998E-2</v>
      </c>
      <c r="L34" s="8">
        <f t="shared" si="9"/>
        <v>0.10999999999999999</v>
      </c>
    </row>
    <row r="35" spans="1:12" x14ac:dyDescent="0.25">
      <c r="A35" s="33">
        <v>43754.625</v>
      </c>
      <c r="B35">
        <v>0.66</v>
      </c>
      <c r="C35">
        <v>0.77</v>
      </c>
      <c r="D35" s="8">
        <f t="shared" si="1"/>
        <v>0.43560000000000004</v>
      </c>
      <c r="E35" s="8">
        <f t="shared" si="2"/>
        <v>-7.2093023255814126E-2</v>
      </c>
      <c r="F35" s="8">
        <f t="shared" si="3"/>
        <v>3.0581395348836971E-2</v>
      </c>
      <c r="G35" s="8">
        <f t="shared" si="4"/>
        <v>-2.2047052460789497E-3</v>
      </c>
      <c r="H35" s="8">
        <f t="shared" si="5"/>
        <v>5.1974040021633564E-3</v>
      </c>
      <c r="I35" s="8">
        <f t="shared" si="6"/>
        <v>9.3522174148186752E-4</v>
      </c>
      <c r="J35" s="8">
        <f t="shared" si="7"/>
        <v>0.10999999999999999</v>
      </c>
      <c r="K35" s="8">
        <f t="shared" si="8"/>
        <v>1.2099999999999998E-2</v>
      </c>
      <c r="L35" s="8">
        <f t="shared" si="9"/>
        <v>0.10999999999999999</v>
      </c>
    </row>
    <row r="36" spans="1:12" x14ac:dyDescent="0.25">
      <c r="A36" s="33">
        <v>43754.666666666664</v>
      </c>
      <c r="B36">
        <v>0.62</v>
      </c>
      <c r="C36">
        <v>0.71</v>
      </c>
      <c r="D36" s="8">
        <f t="shared" si="1"/>
        <v>0.38440000000000002</v>
      </c>
      <c r="E36" s="8">
        <f t="shared" si="2"/>
        <v>-0.11209302325581416</v>
      </c>
      <c r="F36" s="8">
        <f t="shared" si="3"/>
        <v>-2.9418604651163083E-2</v>
      </c>
      <c r="G36" s="8">
        <f t="shared" si="4"/>
        <v>3.2976203353164259E-3</v>
      </c>
      <c r="H36" s="8">
        <f t="shared" si="5"/>
        <v>1.2564845862628495E-2</v>
      </c>
      <c r="I36" s="8">
        <f t="shared" si="6"/>
        <v>8.654542996214342E-4</v>
      </c>
      <c r="J36" s="8">
        <f t="shared" si="7"/>
        <v>8.9999999999999969E-2</v>
      </c>
      <c r="K36" s="8">
        <f t="shared" si="8"/>
        <v>8.0999999999999944E-3</v>
      </c>
      <c r="L36" s="8">
        <f t="shared" si="9"/>
        <v>8.9999999999999969E-2</v>
      </c>
    </row>
    <row r="37" spans="1:12" x14ac:dyDescent="0.25">
      <c r="A37" s="33">
        <v>43754.708333333336</v>
      </c>
      <c r="B37">
        <v>0.6</v>
      </c>
      <c r="C37">
        <v>0.7</v>
      </c>
      <c r="D37" s="8">
        <f t="shared" si="1"/>
        <v>0.36</v>
      </c>
      <c r="E37" s="8">
        <f t="shared" si="2"/>
        <v>-0.13209302325581418</v>
      </c>
      <c r="F37" s="8">
        <f t="shared" si="3"/>
        <v>-3.9418604651163092E-2</v>
      </c>
      <c r="G37" s="8">
        <f t="shared" si="4"/>
        <v>5.2069226608978314E-3</v>
      </c>
      <c r="H37" s="8">
        <f t="shared" si="5"/>
        <v>1.7448566792861067E-2</v>
      </c>
      <c r="I37" s="8">
        <f t="shared" si="6"/>
        <v>1.5538263926446966E-3</v>
      </c>
      <c r="J37" s="8">
        <f t="shared" si="7"/>
        <v>9.9999999999999978E-2</v>
      </c>
      <c r="K37" s="8">
        <f t="shared" si="8"/>
        <v>9.999999999999995E-3</v>
      </c>
      <c r="L37" s="8">
        <f t="shared" si="9"/>
        <v>9.9999999999999978E-2</v>
      </c>
    </row>
    <row r="38" spans="1:12" x14ac:dyDescent="0.25">
      <c r="A38" s="33">
        <v>43754.75</v>
      </c>
      <c r="B38">
        <v>0.68</v>
      </c>
      <c r="C38">
        <v>0.74</v>
      </c>
      <c r="D38" s="8">
        <f t="shared" si="1"/>
        <v>0.46240000000000009</v>
      </c>
      <c r="E38" s="8">
        <f t="shared" si="2"/>
        <v>-5.2093023255814108E-2</v>
      </c>
      <c r="F38" s="8">
        <f t="shared" si="3"/>
        <v>5.8139534883694388E-4</v>
      </c>
      <c r="G38" s="8">
        <f t="shared" si="4"/>
        <v>-3.0286641427785074E-5</v>
      </c>
      <c r="H38" s="8">
        <f t="shared" si="5"/>
        <v>2.7136830719307896E-3</v>
      </c>
      <c r="I38" s="8">
        <f t="shared" si="6"/>
        <v>3.3802055164923169E-7</v>
      </c>
      <c r="J38" s="8">
        <f t="shared" si="7"/>
        <v>5.9999999999999942E-2</v>
      </c>
      <c r="K38" s="8">
        <f t="shared" si="8"/>
        <v>3.599999999999993E-3</v>
      </c>
      <c r="L38" s="8">
        <f t="shared" si="9"/>
        <v>5.9999999999999942E-2</v>
      </c>
    </row>
    <row r="39" spans="1:12" x14ac:dyDescent="0.25">
      <c r="A39" s="33">
        <v>43754.791666666664</v>
      </c>
      <c r="B39">
        <v>0.74</v>
      </c>
      <c r="C39">
        <v>0.82</v>
      </c>
      <c r="D39" s="8">
        <f t="shared" si="1"/>
        <v>0.54759999999999998</v>
      </c>
      <c r="E39" s="8">
        <f t="shared" si="2"/>
        <v>7.9069767441858341E-3</v>
      </c>
      <c r="F39" s="8">
        <f t="shared" si="3"/>
        <v>8.0581395348836904E-2</v>
      </c>
      <c r="G39" s="8">
        <f t="shared" si="4"/>
        <v>6.3715521903729788E-4</v>
      </c>
      <c r="H39" s="8">
        <f t="shared" si="5"/>
        <v>6.2520281233095613E-5</v>
      </c>
      <c r="I39" s="8">
        <f t="shared" si="6"/>
        <v>6.4933612763655542E-3</v>
      </c>
      <c r="J39" s="8">
        <f t="shared" si="7"/>
        <v>7.999999999999996E-2</v>
      </c>
      <c r="K39" s="8">
        <f t="shared" si="8"/>
        <v>6.3999999999999934E-3</v>
      </c>
      <c r="L39" s="8">
        <f t="shared" si="9"/>
        <v>7.999999999999996E-2</v>
      </c>
    </row>
    <row r="40" spans="1:12" x14ac:dyDescent="0.25">
      <c r="A40" s="33">
        <v>43754.833333333336</v>
      </c>
      <c r="B40">
        <v>0.83</v>
      </c>
      <c r="C40">
        <v>0.93</v>
      </c>
      <c r="D40" s="8">
        <f t="shared" si="1"/>
        <v>0.68889999999999996</v>
      </c>
      <c r="E40" s="8">
        <f t="shared" si="2"/>
        <v>9.7906976744185803E-2</v>
      </c>
      <c r="F40" s="8">
        <f t="shared" si="3"/>
        <v>0.190581395348837</v>
      </c>
      <c r="G40" s="8">
        <f t="shared" si="4"/>
        <v>1.8659248242293064E-2</v>
      </c>
      <c r="H40" s="8">
        <f t="shared" si="5"/>
        <v>9.5857760951865399E-3</v>
      </c>
      <c r="I40" s="8">
        <f t="shared" si="6"/>
        <v>3.6321268253109711E-2</v>
      </c>
      <c r="J40" s="8">
        <f t="shared" si="7"/>
        <v>0.10000000000000009</v>
      </c>
      <c r="K40" s="8">
        <f t="shared" si="8"/>
        <v>1.0000000000000018E-2</v>
      </c>
      <c r="L40" s="8">
        <f t="shared" si="9"/>
        <v>0.10000000000000009</v>
      </c>
    </row>
    <row r="41" spans="1:12" x14ac:dyDescent="0.25">
      <c r="A41" s="33">
        <v>43754.875</v>
      </c>
      <c r="B41">
        <v>0.95</v>
      </c>
      <c r="C41">
        <v>1.03</v>
      </c>
      <c r="D41" s="8">
        <f t="shared" si="1"/>
        <v>0.90249999999999997</v>
      </c>
      <c r="E41" s="8">
        <f t="shared" si="2"/>
        <v>0.2179069767441858</v>
      </c>
      <c r="F41" s="8">
        <f t="shared" si="3"/>
        <v>0.29058139534883698</v>
      </c>
      <c r="G41" s="8">
        <f t="shared" si="4"/>
        <v>6.3319713358572075E-2</v>
      </c>
      <c r="H41" s="8">
        <f t="shared" si="5"/>
        <v>4.7483450513791131E-2</v>
      </c>
      <c r="I41" s="8">
        <f t="shared" si="6"/>
        <v>8.4437547322877102E-2</v>
      </c>
      <c r="J41" s="8">
        <f t="shared" si="7"/>
        <v>8.0000000000000071E-2</v>
      </c>
      <c r="K41" s="8">
        <f t="shared" si="8"/>
        <v>6.4000000000000116E-3</v>
      </c>
      <c r="L41" s="8">
        <f t="shared" si="9"/>
        <v>8.0000000000000071E-2</v>
      </c>
    </row>
    <row r="42" spans="1:12" x14ac:dyDescent="0.25">
      <c r="A42" s="33">
        <v>43754.916666666664</v>
      </c>
      <c r="B42">
        <v>1.03</v>
      </c>
      <c r="C42">
        <v>1.0900000000000001</v>
      </c>
      <c r="D42" s="8">
        <f t="shared" si="1"/>
        <v>1.0609</v>
      </c>
      <c r="E42" s="8">
        <f t="shared" si="2"/>
        <v>0.29790697674418587</v>
      </c>
      <c r="F42" s="8">
        <f t="shared" si="3"/>
        <v>0.35058139534883703</v>
      </c>
      <c r="G42" s="8">
        <f t="shared" si="4"/>
        <v>0.10444064359113023</v>
      </c>
      <c r="H42" s="8">
        <f t="shared" si="5"/>
        <v>8.8748566792860903E-2</v>
      </c>
      <c r="I42" s="8">
        <f t="shared" si="6"/>
        <v>0.12290731476473757</v>
      </c>
      <c r="J42" s="8">
        <f t="shared" si="7"/>
        <v>6.0000000000000053E-2</v>
      </c>
      <c r="K42" s="8">
        <f t="shared" si="8"/>
        <v>3.6000000000000064E-3</v>
      </c>
      <c r="L42" s="8">
        <f t="shared" si="9"/>
        <v>6.0000000000000053E-2</v>
      </c>
    </row>
    <row r="43" spans="1:12" x14ac:dyDescent="0.25">
      <c r="A43" s="33">
        <v>43754.958333333336</v>
      </c>
      <c r="B43">
        <v>1.04</v>
      </c>
      <c r="C43">
        <v>1.0900000000000001</v>
      </c>
      <c r="D43" s="8">
        <f t="shared" si="1"/>
        <v>1.0816000000000001</v>
      </c>
      <c r="E43" s="8">
        <f t="shared" si="2"/>
        <v>0.30790697674418588</v>
      </c>
      <c r="F43" s="8">
        <f t="shared" si="3"/>
        <v>0.35058139534883703</v>
      </c>
      <c r="G43" s="8">
        <f t="shared" si="4"/>
        <v>0.1079464575446186</v>
      </c>
      <c r="H43" s="8">
        <f t="shared" si="5"/>
        <v>9.4806706327744628E-2</v>
      </c>
      <c r="I43" s="8">
        <f t="shared" si="6"/>
        <v>0.12290731476473757</v>
      </c>
      <c r="J43" s="8">
        <f t="shared" si="7"/>
        <v>5.0000000000000044E-2</v>
      </c>
      <c r="K43" s="8">
        <f t="shared" si="8"/>
        <v>2.5000000000000044E-3</v>
      </c>
      <c r="L43" s="8">
        <f t="shared" si="9"/>
        <v>5.0000000000000044E-2</v>
      </c>
    </row>
    <row r="44" spans="1:12" x14ac:dyDescent="0.25">
      <c r="A44" s="33">
        <v>43755</v>
      </c>
      <c r="B44">
        <v>0.97</v>
      </c>
      <c r="C44">
        <v>1.02</v>
      </c>
      <c r="D44" s="8">
        <f t="shared" si="1"/>
        <v>0.94089999999999996</v>
      </c>
      <c r="E44" s="8">
        <f t="shared" si="2"/>
        <v>0.23790697674418582</v>
      </c>
      <c r="F44" s="8">
        <f t="shared" si="3"/>
        <v>0.28058139534883697</v>
      </c>
      <c r="G44" s="8">
        <f t="shared" si="4"/>
        <v>6.675227149810696E-2</v>
      </c>
      <c r="H44" s="8">
        <f t="shared" si="5"/>
        <v>5.6599729583558571E-2</v>
      </c>
      <c r="I44" s="8">
        <f t="shared" si="6"/>
        <v>7.8725919415900347E-2</v>
      </c>
      <c r="J44" s="8">
        <f t="shared" si="7"/>
        <v>5.0000000000000044E-2</v>
      </c>
      <c r="K44" s="8">
        <f t="shared" si="8"/>
        <v>2.5000000000000044E-3</v>
      </c>
      <c r="L44" s="8">
        <f t="shared" si="9"/>
        <v>5.0000000000000044E-2</v>
      </c>
    </row>
    <row r="45" spans="1:12" x14ac:dyDescent="0.25">
      <c r="A45" s="33">
        <v>43755.041666666664</v>
      </c>
      <c r="B45">
        <v>0.87</v>
      </c>
      <c r="C45">
        <v>0.89</v>
      </c>
      <c r="D45" s="8">
        <f t="shared" si="1"/>
        <v>0.75690000000000002</v>
      </c>
      <c r="E45" s="8">
        <f t="shared" si="2"/>
        <v>0.13790697674418584</v>
      </c>
      <c r="F45" s="8">
        <f t="shared" si="3"/>
        <v>0.15058139534883697</v>
      </c>
      <c r="G45" s="8">
        <f t="shared" si="4"/>
        <v>2.0766224986479113E-2</v>
      </c>
      <c r="H45" s="8">
        <f t="shared" si="5"/>
        <v>1.9018334234721414E-2</v>
      </c>
      <c r="I45" s="8">
        <f t="shared" si="6"/>
        <v>2.2674756625202738E-2</v>
      </c>
      <c r="J45" s="8">
        <f t="shared" si="7"/>
        <v>2.0000000000000018E-2</v>
      </c>
      <c r="K45" s="8">
        <f t="shared" si="8"/>
        <v>4.0000000000000072E-4</v>
      </c>
      <c r="L45" s="8">
        <f t="shared" si="9"/>
        <v>2.0000000000000018E-2</v>
      </c>
    </row>
    <row r="46" spans="1:12" x14ac:dyDescent="0.25">
      <c r="A46" s="33">
        <v>43755.083333333336</v>
      </c>
      <c r="B46">
        <v>0.71</v>
      </c>
      <c r="C46">
        <v>0.71</v>
      </c>
      <c r="D46" s="8">
        <f t="shared" si="1"/>
        <v>0.50409999999999999</v>
      </c>
      <c r="E46" s="8">
        <f t="shared" si="2"/>
        <v>-2.2093023255814193E-2</v>
      </c>
      <c r="F46" s="8">
        <f t="shared" si="3"/>
        <v>-2.9418604651163083E-2</v>
      </c>
      <c r="G46" s="8">
        <f t="shared" si="4"/>
        <v>6.4994591671174956E-4</v>
      </c>
      <c r="H46" s="8">
        <f t="shared" si="5"/>
        <v>4.8810167658194673E-4</v>
      </c>
      <c r="I46" s="8">
        <f t="shared" si="6"/>
        <v>8.654542996214342E-4</v>
      </c>
      <c r="J46" s="8">
        <f t="shared" si="7"/>
        <v>0</v>
      </c>
      <c r="K46" s="8">
        <f t="shared" si="8"/>
        <v>0</v>
      </c>
      <c r="L46" s="8">
        <f t="shared" si="9"/>
        <v>0</v>
      </c>
    </row>
    <row r="47" spans="1:12" x14ac:dyDescent="0.25">
      <c r="A47" s="33">
        <v>43755.125</v>
      </c>
      <c r="B47">
        <v>0.57999999999999996</v>
      </c>
      <c r="C47">
        <v>0.52</v>
      </c>
      <c r="D47" s="8">
        <f t="shared" si="1"/>
        <v>0.33639999999999998</v>
      </c>
      <c r="E47" s="8">
        <f t="shared" si="2"/>
        <v>-0.1520930232558142</v>
      </c>
      <c r="F47" s="8">
        <f t="shared" si="3"/>
        <v>-0.21941860465116303</v>
      </c>
      <c r="G47" s="8">
        <f t="shared" si="4"/>
        <v>3.3372038939967638E-2</v>
      </c>
      <c r="H47" s="8">
        <f t="shared" si="5"/>
        <v>2.3132287723093638E-2</v>
      </c>
      <c r="I47" s="8">
        <f t="shared" si="6"/>
        <v>4.8144524067063384E-2</v>
      </c>
      <c r="J47" s="8">
        <f t="shared" si="7"/>
        <v>-5.9999999999999942E-2</v>
      </c>
      <c r="K47" s="8">
        <f t="shared" si="8"/>
        <v>3.599999999999993E-3</v>
      </c>
      <c r="L47" s="8">
        <f t="shared" si="9"/>
        <v>5.9999999999999942E-2</v>
      </c>
    </row>
    <row r="48" spans="1:12" x14ac:dyDescent="0.25">
      <c r="A48" s="33">
        <v>43755.166666666664</v>
      </c>
      <c r="B48">
        <v>0.4</v>
      </c>
      <c r="C48">
        <v>0.35</v>
      </c>
      <c r="D48" s="8">
        <f t="shared" si="1"/>
        <v>0.16000000000000003</v>
      </c>
      <c r="E48" s="8">
        <f t="shared" si="2"/>
        <v>-0.33209302325581413</v>
      </c>
      <c r="F48" s="8">
        <f t="shared" si="3"/>
        <v>-0.38941860465116307</v>
      </c>
      <c r="G48" s="8">
        <f t="shared" si="4"/>
        <v>0.12932320173066539</v>
      </c>
      <c r="H48" s="8">
        <f t="shared" si="5"/>
        <v>0.11028577609518671</v>
      </c>
      <c r="I48" s="8">
        <f t="shared" si="6"/>
        <v>0.15164684964845884</v>
      </c>
      <c r="J48" s="8">
        <f t="shared" si="7"/>
        <v>-5.0000000000000044E-2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 x14ac:dyDescent="0.25">
      <c r="A49" s="33">
        <v>43755.208333333336</v>
      </c>
      <c r="B49">
        <v>0.27</v>
      </c>
      <c r="C49">
        <v>0.25</v>
      </c>
      <c r="D49" s="8">
        <f t="shared" si="1"/>
        <v>7.2900000000000006E-2</v>
      </c>
      <c r="E49" s="8">
        <f t="shared" si="2"/>
        <v>-0.46209302325581414</v>
      </c>
      <c r="F49" s="8">
        <f t="shared" si="3"/>
        <v>-0.48941860465116305</v>
      </c>
      <c r="G49" s="8">
        <f t="shared" si="4"/>
        <v>0.22615692266089799</v>
      </c>
      <c r="H49" s="8">
        <f t="shared" si="5"/>
        <v>0.21352996214169839</v>
      </c>
      <c r="I49" s="8">
        <f t="shared" si="6"/>
        <v>0.23953057057869143</v>
      </c>
      <c r="J49" s="8">
        <f t="shared" si="7"/>
        <v>-2.0000000000000018E-2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 x14ac:dyDescent="0.25">
      <c r="A50" s="33">
        <v>43755.25</v>
      </c>
      <c r="B50">
        <v>0.21</v>
      </c>
      <c r="C50">
        <v>0.21</v>
      </c>
      <c r="D50" s="8">
        <f t="shared" si="1"/>
        <v>4.4099999999999993E-2</v>
      </c>
      <c r="E50" s="8">
        <f t="shared" si="2"/>
        <v>-0.52209302325581419</v>
      </c>
      <c r="F50" s="8">
        <f t="shared" si="3"/>
        <v>-0.52941860465116308</v>
      </c>
      <c r="G50" s="8">
        <f t="shared" si="4"/>
        <v>0.27640575987020038</v>
      </c>
      <c r="H50" s="8">
        <f t="shared" si="5"/>
        <v>0.27258112493239611</v>
      </c>
      <c r="I50" s="8">
        <f t="shared" si="6"/>
        <v>0.28028405895078451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 x14ac:dyDescent="0.25">
      <c r="A51" s="33">
        <v>43755.291666666664</v>
      </c>
      <c r="B51">
        <v>0.25</v>
      </c>
      <c r="C51">
        <v>0.26</v>
      </c>
      <c r="D51" s="8">
        <f t="shared" si="1"/>
        <v>6.25E-2</v>
      </c>
      <c r="E51" s="8">
        <f t="shared" si="2"/>
        <v>-0.48209302325581416</v>
      </c>
      <c r="F51" s="8">
        <f t="shared" si="3"/>
        <v>-0.47941860465116304</v>
      </c>
      <c r="G51" s="8">
        <f t="shared" si="4"/>
        <v>0.23112436452136312</v>
      </c>
      <c r="H51" s="8">
        <f t="shared" si="5"/>
        <v>0.23241368307193097</v>
      </c>
      <c r="I51" s="8">
        <f t="shared" si="6"/>
        <v>0.22984219848566817</v>
      </c>
      <c r="J51" s="8">
        <f t="shared" si="7"/>
        <v>1.0000000000000009E-2</v>
      </c>
      <c r="K51" s="8">
        <f t="shared" si="8"/>
        <v>1.0000000000000018E-4</v>
      </c>
      <c r="L51" s="8">
        <f t="shared" si="9"/>
        <v>1.0000000000000009E-2</v>
      </c>
    </row>
    <row r="52" spans="1:12" x14ac:dyDescent="0.25">
      <c r="A52" s="33">
        <v>43755.333333333336</v>
      </c>
      <c r="B52">
        <v>0.37</v>
      </c>
      <c r="C52">
        <v>0.36</v>
      </c>
      <c r="D52" s="8">
        <f t="shared" si="1"/>
        <v>0.13689999999999999</v>
      </c>
      <c r="E52" s="8">
        <f t="shared" si="2"/>
        <v>-0.36209302325581416</v>
      </c>
      <c r="F52" s="8">
        <f t="shared" si="3"/>
        <v>-0.37941860465116306</v>
      </c>
      <c r="G52" s="8">
        <f t="shared" si="4"/>
        <v>0.13738482963764215</v>
      </c>
      <c r="H52" s="8">
        <f t="shared" si="5"/>
        <v>0.13111135749053557</v>
      </c>
      <c r="I52" s="8">
        <f t="shared" si="6"/>
        <v>0.14395847755543559</v>
      </c>
      <c r="J52" s="8">
        <f t="shared" si="7"/>
        <v>-1.0000000000000009E-2</v>
      </c>
      <c r="K52" s="8">
        <f t="shared" si="8"/>
        <v>1.0000000000000018E-4</v>
      </c>
      <c r="L52" s="8">
        <f t="shared" si="9"/>
        <v>1.0000000000000009E-2</v>
      </c>
    </row>
    <row r="53" spans="1:12" x14ac:dyDescent="0.25">
      <c r="A53" s="33">
        <v>43755.375</v>
      </c>
      <c r="B53">
        <v>0.45</v>
      </c>
      <c r="C53">
        <v>0.51</v>
      </c>
      <c r="D53" s="8">
        <f t="shared" si="1"/>
        <v>0.20250000000000001</v>
      </c>
      <c r="E53" s="8">
        <f t="shared" si="2"/>
        <v>-0.28209302325581415</v>
      </c>
      <c r="F53" s="8">
        <f t="shared" si="3"/>
        <v>-0.22941860465116304</v>
      </c>
      <c r="G53" s="8">
        <f t="shared" si="4"/>
        <v>6.4717387777176963E-2</v>
      </c>
      <c r="H53" s="8">
        <f t="shared" si="5"/>
        <v>7.9576473769605305E-2</v>
      </c>
      <c r="I53" s="8">
        <f t="shared" si="6"/>
        <v>5.2632896160086644E-2</v>
      </c>
      <c r="J53" s="8">
        <f t="shared" si="7"/>
        <v>0.06</v>
      </c>
      <c r="K53" s="8">
        <f t="shared" si="8"/>
        <v>3.5999999999999999E-3</v>
      </c>
      <c r="L53" s="8">
        <f t="shared" si="9"/>
        <v>0.06</v>
      </c>
    </row>
    <row r="54" spans="1:12" x14ac:dyDescent="0.25">
      <c r="A54" s="33">
        <v>43755.416666666664</v>
      </c>
      <c r="B54">
        <v>0.61</v>
      </c>
      <c r="C54">
        <v>0.65</v>
      </c>
      <c r="D54" s="8">
        <f t="shared" si="1"/>
        <v>0.37209999999999999</v>
      </c>
      <c r="E54" s="8">
        <f t="shared" si="2"/>
        <v>-0.12209302325581417</v>
      </c>
      <c r="F54" s="8">
        <f t="shared" si="3"/>
        <v>-8.9418604651163025E-2</v>
      </c>
      <c r="G54" s="8">
        <f t="shared" si="4"/>
        <v>1.09173877771769E-2</v>
      </c>
      <c r="H54" s="8">
        <f t="shared" si="5"/>
        <v>1.490670632774478E-2</v>
      </c>
      <c r="I54" s="8">
        <f t="shared" si="6"/>
        <v>7.9956868577609943E-3</v>
      </c>
      <c r="J54" s="8">
        <f t="shared" si="7"/>
        <v>4.0000000000000036E-2</v>
      </c>
      <c r="K54" s="8">
        <f t="shared" si="8"/>
        <v>1.6000000000000029E-3</v>
      </c>
      <c r="L54" s="8">
        <f t="shared" si="9"/>
        <v>4.0000000000000036E-2</v>
      </c>
    </row>
    <row r="55" spans="1:12" x14ac:dyDescent="0.25">
      <c r="A55" s="33">
        <v>43755.458333333336</v>
      </c>
      <c r="B55">
        <v>0.73</v>
      </c>
      <c r="C55">
        <v>0.78</v>
      </c>
      <c r="D55" s="8">
        <f t="shared" si="1"/>
        <v>0.53289999999999993</v>
      </c>
      <c r="E55" s="8">
        <f t="shared" si="2"/>
        <v>-2.0930232558141748E-3</v>
      </c>
      <c r="F55" s="8">
        <f t="shared" si="3"/>
        <v>4.0581395348836979E-2</v>
      </c>
      <c r="G55" s="8">
        <f t="shared" si="4"/>
        <v>-8.4937804218504986E-5</v>
      </c>
      <c r="H55" s="8">
        <f t="shared" si="5"/>
        <v>4.380746349378969E-6</v>
      </c>
      <c r="I55" s="8">
        <f t="shared" si="6"/>
        <v>1.6468496484586077E-3</v>
      </c>
      <c r="J55" s="8">
        <f t="shared" si="7"/>
        <v>5.0000000000000044E-2</v>
      </c>
      <c r="K55" s="8">
        <f t="shared" si="8"/>
        <v>2.5000000000000044E-3</v>
      </c>
      <c r="L55" s="8">
        <f t="shared" si="9"/>
        <v>5.0000000000000044E-2</v>
      </c>
    </row>
    <row r="56" spans="1:12" x14ac:dyDescent="0.25">
      <c r="A56" s="33">
        <v>43755.5</v>
      </c>
      <c r="B56">
        <v>0.8</v>
      </c>
      <c r="C56">
        <v>0.85</v>
      </c>
      <c r="D56" s="8">
        <f t="shared" si="1"/>
        <v>0.64000000000000012</v>
      </c>
      <c r="E56" s="8">
        <f t="shared" si="2"/>
        <v>6.7906976744185887E-2</v>
      </c>
      <c r="F56" s="8">
        <f t="shared" si="3"/>
        <v>0.11058139534883693</v>
      </c>
      <c r="G56" s="8">
        <f t="shared" si="4"/>
        <v>7.5092482422930949E-3</v>
      </c>
      <c r="H56" s="8">
        <f t="shared" si="5"/>
        <v>4.6113574905354031E-3</v>
      </c>
      <c r="I56" s="8">
        <f t="shared" si="6"/>
        <v>1.2228244997295775E-2</v>
      </c>
      <c r="J56" s="8">
        <f t="shared" si="7"/>
        <v>4.9999999999999933E-2</v>
      </c>
      <c r="K56" s="8">
        <f t="shared" si="8"/>
        <v>2.4999999999999935E-3</v>
      </c>
      <c r="L56" s="8">
        <f t="shared" si="9"/>
        <v>4.9999999999999933E-2</v>
      </c>
    </row>
    <row r="57" spans="1:12" x14ac:dyDescent="0.25">
      <c r="A57" s="33">
        <v>43755.541666666664</v>
      </c>
      <c r="B57">
        <v>0.8</v>
      </c>
      <c r="C57">
        <v>0.88</v>
      </c>
      <c r="D57" s="8">
        <f t="shared" si="1"/>
        <v>0.64000000000000012</v>
      </c>
      <c r="E57" s="8">
        <f t="shared" si="2"/>
        <v>6.7906976744185887E-2</v>
      </c>
      <c r="F57" s="8">
        <f t="shared" si="3"/>
        <v>0.14058139534883696</v>
      </c>
      <c r="G57" s="8">
        <f t="shared" si="4"/>
        <v>9.5464575446186726E-3</v>
      </c>
      <c r="H57" s="8">
        <f t="shared" si="5"/>
        <v>4.6113574905354031E-3</v>
      </c>
      <c r="I57" s="8">
        <f t="shared" si="6"/>
        <v>1.9763128718225997E-2</v>
      </c>
      <c r="J57" s="8">
        <f t="shared" si="7"/>
        <v>7.999999999999996E-2</v>
      </c>
      <c r="K57" s="8">
        <f t="shared" si="8"/>
        <v>6.3999999999999934E-3</v>
      </c>
      <c r="L57" s="8">
        <f t="shared" si="9"/>
        <v>7.999999999999996E-2</v>
      </c>
    </row>
    <row r="58" spans="1:12" x14ac:dyDescent="0.25">
      <c r="A58" s="33">
        <v>43755.583333333336</v>
      </c>
      <c r="B58">
        <v>0.85</v>
      </c>
      <c r="C58">
        <v>0.86</v>
      </c>
      <c r="D58" s="8">
        <f t="shared" si="1"/>
        <v>0.72249999999999992</v>
      </c>
      <c r="E58" s="8">
        <f t="shared" si="2"/>
        <v>0.11790697674418582</v>
      </c>
      <c r="F58" s="8">
        <f t="shared" si="3"/>
        <v>0.12058139534883694</v>
      </c>
      <c r="G58" s="8">
        <f t="shared" si="4"/>
        <v>1.4217387777176793E-2</v>
      </c>
      <c r="H58" s="8">
        <f t="shared" si="5"/>
        <v>1.3902055164953976E-2</v>
      </c>
      <c r="I58" s="8">
        <f t="shared" si="6"/>
        <v>1.4539872904272515E-2</v>
      </c>
      <c r="J58" s="8">
        <f t="shared" si="7"/>
        <v>1.0000000000000009E-2</v>
      </c>
      <c r="K58" s="8">
        <f t="shared" si="8"/>
        <v>1.0000000000000018E-4</v>
      </c>
      <c r="L58" s="8">
        <f t="shared" si="9"/>
        <v>1.0000000000000009E-2</v>
      </c>
    </row>
    <row r="59" spans="1:12" x14ac:dyDescent="0.25">
      <c r="A59" s="33">
        <v>43755.625</v>
      </c>
      <c r="B59">
        <v>0.82</v>
      </c>
      <c r="C59">
        <v>0.82</v>
      </c>
      <c r="D59" s="8">
        <f t="shared" si="1"/>
        <v>0.67239999999999989</v>
      </c>
      <c r="E59" s="8">
        <f t="shared" si="2"/>
        <v>8.7906976744185794E-2</v>
      </c>
      <c r="F59" s="8">
        <f t="shared" si="3"/>
        <v>8.0581395348836904E-2</v>
      </c>
      <c r="G59" s="8">
        <f t="shared" si="4"/>
        <v>7.0836668469442471E-3</v>
      </c>
      <c r="H59" s="8">
        <f t="shared" si="5"/>
        <v>7.7276365603028219E-3</v>
      </c>
      <c r="I59" s="8">
        <f t="shared" si="6"/>
        <v>6.4933612763655542E-3</v>
      </c>
      <c r="J59" s="8">
        <f t="shared" si="7"/>
        <v>0</v>
      </c>
      <c r="K59" s="8">
        <f t="shared" si="8"/>
        <v>0</v>
      </c>
      <c r="L59" s="8">
        <f t="shared" si="9"/>
        <v>0</v>
      </c>
    </row>
    <row r="60" spans="1:12" x14ac:dyDescent="0.25">
      <c r="A60" s="33">
        <v>43755.666666666664</v>
      </c>
      <c r="B60">
        <v>0.81</v>
      </c>
      <c r="C60">
        <v>0.79</v>
      </c>
      <c r="D60" s="8">
        <f t="shared" si="1"/>
        <v>0.65610000000000013</v>
      </c>
      <c r="E60" s="8">
        <f t="shared" si="2"/>
        <v>7.7906976744185896E-2</v>
      </c>
      <c r="F60" s="8">
        <f t="shared" si="3"/>
        <v>5.0581395348836988E-2</v>
      </c>
      <c r="G60" s="8">
        <f t="shared" si="4"/>
        <v>3.9406435911303163E-3</v>
      </c>
      <c r="H60" s="8">
        <f t="shared" si="5"/>
        <v>6.0694970254191218E-3</v>
      </c>
      <c r="I60" s="8">
        <f t="shared" si="6"/>
        <v>2.5584775554353483E-3</v>
      </c>
      <c r="J60" s="8">
        <f t="shared" si="7"/>
        <v>-2.0000000000000018E-2</v>
      </c>
      <c r="K60" s="8">
        <f t="shared" si="8"/>
        <v>4.0000000000000072E-4</v>
      </c>
      <c r="L60" s="8">
        <f t="shared" si="9"/>
        <v>2.0000000000000018E-2</v>
      </c>
    </row>
    <row r="61" spans="1:12" x14ac:dyDescent="0.25">
      <c r="A61" s="33">
        <v>43755.708333333336</v>
      </c>
      <c r="B61">
        <v>0.77</v>
      </c>
      <c r="C61">
        <v>0.78</v>
      </c>
      <c r="D61" s="8">
        <f t="shared" si="1"/>
        <v>0.59289999999999998</v>
      </c>
      <c r="E61" s="8">
        <f t="shared" si="2"/>
        <v>3.7906976744185861E-2</v>
      </c>
      <c r="F61" s="8">
        <f t="shared" si="3"/>
        <v>4.0581395348836979E-2</v>
      </c>
      <c r="G61" s="8">
        <f t="shared" si="4"/>
        <v>1.5383180097349757E-3</v>
      </c>
      <c r="H61" s="8">
        <f t="shared" si="5"/>
        <v>1.4369388858842477E-3</v>
      </c>
      <c r="I61" s="8">
        <f t="shared" si="6"/>
        <v>1.6468496484586077E-3</v>
      </c>
      <c r="J61" s="8">
        <f t="shared" si="7"/>
        <v>1.0000000000000009E-2</v>
      </c>
      <c r="K61" s="8">
        <f t="shared" si="8"/>
        <v>1.0000000000000018E-4</v>
      </c>
      <c r="L61" s="8">
        <f t="shared" si="9"/>
        <v>1.0000000000000009E-2</v>
      </c>
    </row>
    <row r="62" spans="1:12" x14ac:dyDescent="0.25">
      <c r="A62" s="33">
        <v>43755.75</v>
      </c>
      <c r="B62">
        <v>0.83</v>
      </c>
      <c r="C62">
        <v>0.81</v>
      </c>
      <c r="D62" s="8">
        <f t="shared" si="1"/>
        <v>0.68889999999999996</v>
      </c>
      <c r="E62" s="8">
        <f t="shared" si="2"/>
        <v>9.7906976744185803E-2</v>
      </c>
      <c r="F62" s="8">
        <f t="shared" si="3"/>
        <v>7.0581395348837006E-2</v>
      </c>
      <c r="G62" s="8">
        <f t="shared" si="4"/>
        <v>6.910411032990769E-3</v>
      </c>
      <c r="H62" s="8">
        <f t="shared" si="5"/>
        <v>9.5857760951865399E-3</v>
      </c>
      <c r="I62" s="8">
        <f t="shared" si="6"/>
        <v>4.9817333693888298E-3</v>
      </c>
      <c r="J62" s="8">
        <f t="shared" si="7"/>
        <v>-1.9999999999999907E-2</v>
      </c>
      <c r="K62" s="8">
        <f t="shared" si="8"/>
        <v>3.9999999999999628E-4</v>
      </c>
      <c r="L62" s="8">
        <f t="shared" si="9"/>
        <v>1.9999999999999907E-2</v>
      </c>
    </row>
    <row r="63" spans="1:12" x14ac:dyDescent="0.25">
      <c r="A63" s="33">
        <v>43755.791666666664</v>
      </c>
      <c r="B63">
        <v>0.89</v>
      </c>
      <c r="C63">
        <v>0.89</v>
      </c>
      <c r="D63" s="8">
        <f t="shared" si="1"/>
        <v>0.79210000000000003</v>
      </c>
      <c r="E63" s="8">
        <f t="shared" si="2"/>
        <v>0.15790697674418586</v>
      </c>
      <c r="F63" s="8">
        <f t="shared" si="3"/>
        <v>0.15058139534883697</v>
      </c>
      <c r="G63" s="8">
        <f t="shared" si="4"/>
        <v>2.3777852893455857E-2</v>
      </c>
      <c r="H63" s="8">
        <f t="shared" si="5"/>
        <v>2.4934613304488852E-2</v>
      </c>
      <c r="I63" s="8">
        <f t="shared" si="6"/>
        <v>2.2674756625202738E-2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 x14ac:dyDescent="0.25">
      <c r="A64" s="33">
        <v>43755.833333333336</v>
      </c>
      <c r="B64">
        <v>1.07</v>
      </c>
      <c r="C64">
        <v>0.99</v>
      </c>
      <c r="D64" s="8">
        <f t="shared" si="1"/>
        <v>1.1449</v>
      </c>
      <c r="E64" s="8">
        <f t="shared" si="2"/>
        <v>0.33790697674418591</v>
      </c>
      <c r="F64" s="8">
        <f t="shared" si="3"/>
        <v>0.25058139534883694</v>
      </c>
      <c r="G64" s="8">
        <f t="shared" si="4"/>
        <v>8.4673201730665101E-2</v>
      </c>
      <c r="H64" s="8">
        <f t="shared" si="5"/>
        <v>0.11418112493239579</v>
      </c>
      <c r="I64" s="8">
        <f t="shared" si="6"/>
        <v>6.2791035694970118E-2</v>
      </c>
      <c r="J64" s="8">
        <f t="shared" si="7"/>
        <v>-8.0000000000000071E-2</v>
      </c>
      <c r="K64" s="8">
        <f t="shared" si="8"/>
        <v>6.4000000000000116E-3</v>
      </c>
      <c r="L64" s="8">
        <f t="shared" si="9"/>
        <v>8.0000000000000071E-2</v>
      </c>
    </row>
    <row r="65" spans="1:12" x14ac:dyDescent="0.25">
      <c r="A65" s="33">
        <v>43755.875</v>
      </c>
      <c r="B65">
        <v>1.1200000000000001</v>
      </c>
      <c r="C65">
        <v>1.0900000000000001</v>
      </c>
      <c r="D65" s="8">
        <f t="shared" si="1"/>
        <v>1.2544000000000002</v>
      </c>
      <c r="E65" s="8">
        <f t="shared" si="2"/>
        <v>0.38790697674418595</v>
      </c>
      <c r="F65" s="8">
        <f t="shared" si="3"/>
        <v>0.35058139534883703</v>
      </c>
      <c r="G65" s="8">
        <f t="shared" si="4"/>
        <v>0.1359929691725256</v>
      </c>
      <c r="H65" s="8">
        <f t="shared" si="5"/>
        <v>0.15047182260681441</v>
      </c>
      <c r="I65" s="8">
        <f t="shared" si="6"/>
        <v>0.12290731476473757</v>
      </c>
      <c r="J65" s="8">
        <f t="shared" si="7"/>
        <v>-3.0000000000000027E-2</v>
      </c>
      <c r="K65" s="8">
        <f t="shared" si="8"/>
        <v>9.000000000000016E-4</v>
      </c>
      <c r="L65" s="8">
        <f t="shared" si="9"/>
        <v>3.0000000000000027E-2</v>
      </c>
    </row>
    <row r="66" spans="1:12" x14ac:dyDescent="0.25">
      <c r="A66" s="33">
        <v>43755.916666666664</v>
      </c>
      <c r="B66">
        <v>1.2</v>
      </c>
      <c r="C66">
        <v>1.17</v>
      </c>
      <c r="D66" s="8">
        <f t="shared" si="1"/>
        <v>1.44</v>
      </c>
      <c r="E66" s="8">
        <f t="shared" si="2"/>
        <v>0.4679069767441858</v>
      </c>
      <c r="F66" s="8">
        <f t="shared" si="3"/>
        <v>0.43058139534883688</v>
      </c>
      <c r="G66" s="8">
        <f t="shared" si="4"/>
        <v>0.20147203893996729</v>
      </c>
      <c r="H66" s="8">
        <f t="shared" si="5"/>
        <v>0.21893693888588403</v>
      </c>
      <c r="I66" s="8">
        <f t="shared" si="6"/>
        <v>0.18540033802055136</v>
      </c>
      <c r="J66" s="8">
        <f t="shared" si="7"/>
        <v>-3.0000000000000027E-2</v>
      </c>
      <c r="K66" s="8">
        <f t="shared" si="8"/>
        <v>9.000000000000016E-4</v>
      </c>
      <c r="L66" s="8">
        <f t="shared" si="9"/>
        <v>3.0000000000000027E-2</v>
      </c>
    </row>
    <row r="67" spans="1:12" x14ac:dyDescent="0.25">
      <c r="A67" s="33">
        <v>43755.958333333336</v>
      </c>
      <c r="B67">
        <v>1.25</v>
      </c>
      <c r="C67">
        <v>1.19</v>
      </c>
      <c r="D67" s="8">
        <f t="shared" si="1"/>
        <v>1.5625</v>
      </c>
      <c r="E67" s="8">
        <f t="shared" si="2"/>
        <v>0.51790697674418584</v>
      </c>
      <c r="F67" s="8">
        <f t="shared" si="3"/>
        <v>0.4505813953488369</v>
      </c>
      <c r="G67" s="8">
        <f t="shared" si="4"/>
        <v>0.23335924824229287</v>
      </c>
      <c r="H67" s="8">
        <f t="shared" si="5"/>
        <v>0.26822763656030263</v>
      </c>
      <c r="I67" s="8">
        <f t="shared" si="6"/>
        <v>0.20302359383450486</v>
      </c>
      <c r="J67" s="8">
        <f t="shared" si="7"/>
        <v>-6.0000000000000053E-2</v>
      </c>
      <c r="K67" s="8">
        <f t="shared" si="8"/>
        <v>3.6000000000000064E-3</v>
      </c>
      <c r="L67" s="8">
        <f t="shared" si="9"/>
        <v>6.0000000000000053E-2</v>
      </c>
    </row>
    <row r="68" spans="1:12" x14ac:dyDescent="0.25">
      <c r="A68" s="33">
        <v>43756</v>
      </c>
      <c r="B68">
        <v>1.27</v>
      </c>
      <c r="C68">
        <v>1.1399999999999999</v>
      </c>
      <c r="D68" s="8">
        <f t="shared" ref="D68:D131" si="10">B68^2</f>
        <v>1.6129</v>
      </c>
      <c r="E68" s="8">
        <f t="shared" ref="E68:E131" si="11">B68 - $B$1</f>
        <v>0.53790697674418586</v>
      </c>
      <c r="F68" s="8">
        <f t="shared" ref="F68:F131" si="12">C68 - $C$1</f>
        <v>0.40058139534883686</v>
      </c>
      <c r="G68" s="8">
        <f t="shared" ref="G68:G131" si="13">E68*F68</f>
        <v>0.21547552731206032</v>
      </c>
      <c r="H68" s="8">
        <f t="shared" ref="H68:H131" si="14">(B68-$B$1)^2</f>
        <v>0.28934391563007011</v>
      </c>
      <c r="I68" s="8">
        <f t="shared" ref="I68:I131" si="15">(C68-$C$1)^2</f>
        <v>0.16046545429962114</v>
      </c>
      <c r="J68" s="8">
        <f t="shared" ref="J68:J131" si="16">C68-B68</f>
        <v>-0.13000000000000012</v>
      </c>
      <c r="K68" s="8">
        <f t="shared" ref="K68:K131" si="17">(C68-B68)^2</f>
        <v>1.690000000000003E-2</v>
      </c>
      <c r="L68" s="8">
        <f t="shared" ref="L68:L131" si="18">ABS(B68-C68)</f>
        <v>0.13000000000000012</v>
      </c>
    </row>
    <row r="69" spans="1:12" x14ac:dyDescent="0.25">
      <c r="A69" s="33">
        <v>43756.041666666664</v>
      </c>
      <c r="B69">
        <v>1.1200000000000001</v>
      </c>
      <c r="C69">
        <v>1.02</v>
      </c>
      <c r="D69" s="8">
        <f t="shared" si="10"/>
        <v>1.2544000000000002</v>
      </c>
      <c r="E69" s="8">
        <f t="shared" si="11"/>
        <v>0.38790697674418595</v>
      </c>
      <c r="F69" s="8">
        <f t="shared" si="12"/>
        <v>0.28058139534883697</v>
      </c>
      <c r="G69" s="8">
        <f t="shared" si="13"/>
        <v>0.10883948080043254</v>
      </c>
      <c r="H69" s="8">
        <f t="shared" si="14"/>
        <v>0.15047182260681441</v>
      </c>
      <c r="I69" s="8">
        <f t="shared" si="15"/>
        <v>7.8725919415900347E-2</v>
      </c>
      <c r="J69" s="8">
        <f t="shared" si="16"/>
        <v>-0.10000000000000009</v>
      </c>
      <c r="K69" s="8">
        <f t="shared" si="17"/>
        <v>1.0000000000000018E-2</v>
      </c>
      <c r="L69" s="8">
        <f t="shared" si="18"/>
        <v>0.10000000000000009</v>
      </c>
    </row>
    <row r="70" spans="1:12" x14ac:dyDescent="0.25">
      <c r="A70" s="33">
        <v>43756.083333333336</v>
      </c>
      <c r="B70">
        <v>0.96</v>
      </c>
      <c r="C70">
        <v>0.84</v>
      </c>
      <c r="D70" s="8">
        <f t="shared" si="10"/>
        <v>0.92159999999999997</v>
      </c>
      <c r="E70" s="8">
        <f t="shared" si="11"/>
        <v>0.22790697674418581</v>
      </c>
      <c r="F70" s="8">
        <f t="shared" si="12"/>
        <v>0.10058139534883692</v>
      </c>
      <c r="G70" s="8">
        <f t="shared" si="13"/>
        <v>2.2923201730665133E-2</v>
      </c>
      <c r="H70" s="8">
        <f t="shared" si="14"/>
        <v>5.1941590048674852E-2</v>
      </c>
      <c r="I70" s="8">
        <f t="shared" si="15"/>
        <v>1.0116617090319033E-2</v>
      </c>
      <c r="J70" s="8">
        <f t="shared" si="16"/>
        <v>-0.12</v>
      </c>
      <c r="K70" s="8">
        <f t="shared" si="17"/>
        <v>1.44E-2</v>
      </c>
      <c r="L70" s="8">
        <f t="shared" si="18"/>
        <v>0.12</v>
      </c>
    </row>
    <row r="71" spans="1:12" x14ac:dyDescent="0.25">
      <c r="A71" s="33">
        <v>43756.125</v>
      </c>
      <c r="B71">
        <v>0.76</v>
      </c>
      <c r="C71">
        <v>0.63</v>
      </c>
      <c r="D71" s="8">
        <f t="shared" si="10"/>
        <v>0.5776</v>
      </c>
      <c r="E71" s="8">
        <f t="shared" si="11"/>
        <v>2.7906976744185852E-2</v>
      </c>
      <c r="F71" s="8">
        <f t="shared" si="12"/>
        <v>-0.10941860465116304</v>
      </c>
      <c r="G71" s="8">
        <f t="shared" si="13"/>
        <v>-3.0535424553812729E-3</v>
      </c>
      <c r="H71" s="8">
        <f t="shared" si="14"/>
        <v>7.7879935100053001E-4</v>
      </c>
      <c r="I71" s="8">
        <f t="shared" si="15"/>
        <v>1.1972431043807519E-2</v>
      </c>
      <c r="J71" s="8">
        <f t="shared" si="16"/>
        <v>-0.13</v>
      </c>
      <c r="K71" s="8">
        <f t="shared" si="17"/>
        <v>1.6900000000000002E-2</v>
      </c>
      <c r="L71" s="8">
        <f t="shared" si="18"/>
        <v>0.13</v>
      </c>
    </row>
    <row r="72" spans="1:12" x14ac:dyDescent="0.25">
      <c r="A72" s="33">
        <v>43756.166666666664</v>
      </c>
      <c r="B72">
        <v>0.6</v>
      </c>
      <c r="C72">
        <v>0.42</v>
      </c>
      <c r="D72" s="8">
        <f t="shared" si="10"/>
        <v>0.36</v>
      </c>
      <c r="E72" s="8">
        <f t="shared" si="11"/>
        <v>-0.13209302325581418</v>
      </c>
      <c r="F72" s="8">
        <f t="shared" si="12"/>
        <v>-0.31941860465116306</v>
      </c>
      <c r="G72" s="8">
        <f t="shared" si="13"/>
        <v>4.2192969172525796E-2</v>
      </c>
      <c r="H72" s="8">
        <f t="shared" si="14"/>
        <v>1.7448566792861067E-2</v>
      </c>
      <c r="I72" s="8">
        <f t="shared" si="15"/>
        <v>0.10202824499729601</v>
      </c>
      <c r="J72" s="8">
        <f t="shared" si="16"/>
        <v>-0.18</v>
      </c>
      <c r="K72" s="8">
        <f t="shared" si="17"/>
        <v>3.2399999999999998E-2</v>
      </c>
      <c r="L72" s="8">
        <f t="shared" si="18"/>
        <v>0.18</v>
      </c>
    </row>
    <row r="73" spans="1:12" x14ac:dyDescent="0.25">
      <c r="A73" s="33">
        <v>43756.208333333336</v>
      </c>
      <c r="B73">
        <v>0.38</v>
      </c>
      <c r="C73">
        <v>0.26</v>
      </c>
      <c r="D73" s="8">
        <f t="shared" si="10"/>
        <v>0.1444</v>
      </c>
      <c r="E73" s="8">
        <f t="shared" si="11"/>
        <v>-0.35209302325581415</v>
      </c>
      <c r="F73" s="8">
        <f t="shared" si="12"/>
        <v>-0.47941860465116304</v>
      </c>
      <c r="G73" s="8">
        <f t="shared" si="13"/>
        <v>0.16879994591671191</v>
      </c>
      <c r="H73" s="8">
        <f t="shared" si="14"/>
        <v>0.12396949702541929</v>
      </c>
      <c r="I73" s="8">
        <f t="shared" si="15"/>
        <v>0.22984219848566817</v>
      </c>
      <c r="J73" s="8">
        <f t="shared" si="16"/>
        <v>-0.12</v>
      </c>
      <c r="K73" s="8">
        <f t="shared" si="17"/>
        <v>1.44E-2</v>
      </c>
      <c r="L73" s="8">
        <f t="shared" si="18"/>
        <v>0.12</v>
      </c>
    </row>
    <row r="74" spans="1:12" x14ac:dyDescent="0.25">
      <c r="A74" s="33">
        <v>43756.25</v>
      </c>
      <c r="B74">
        <v>0.28999999999999998</v>
      </c>
      <c r="C74">
        <v>0.16</v>
      </c>
      <c r="D74" s="8">
        <f t="shared" si="10"/>
        <v>8.4099999999999994E-2</v>
      </c>
      <c r="E74" s="8">
        <f t="shared" si="11"/>
        <v>-0.44209302325581418</v>
      </c>
      <c r="F74" s="8">
        <f t="shared" si="12"/>
        <v>-0.57941860465116302</v>
      </c>
      <c r="G74" s="8">
        <f t="shared" si="13"/>
        <v>0.25615692266089801</v>
      </c>
      <c r="H74" s="8">
        <f t="shared" si="14"/>
        <v>0.19544624121146587</v>
      </c>
      <c r="I74" s="8">
        <f t="shared" si="15"/>
        <v>0.33572591941590074</v>
      </c>
      <c r="J74" s="8">
        <f t="shared" si="16"/>
        <v>-0.12999999999999998</v>
      </c>
      <c r="K74" s="8">
        <f t="shared" si="17"/>
        <v>1.6899999999999995E-2</v>
      </c>
      <c r="L74" s="8">
        <f t="shared" si="18"/>
        <v>0.12999999999999998</v>
      </c>
    </row>
    <row r="75" spans="1:12" x14ac:dyDescent="0.25">
      <c r="A75" s="33">
        <v>43756.291666666664</v>
      </c>
      <c r="B75">
        <v>0.23</v>
      </c>
      <c r="C75">
        <v>0.14000000000000001</v>
      </c>
      <c r="D75" s="8">
        <f t="shared" si="10"/>
        <v>5.2900000000000003E-2</v>
      </c>
      <c r="E75" s="8">
        <f t="shared" si="11"/>
        <v>-0.50209302325581417</v>
      </c>
      <c r="F75" s="8">
        <f t="shared" si="12"/>
        <v>-0.59941860465116303</v>
      </c>
      <c r="G75" s="8">
        <f t="shared" si="13"/>
        <v>0.30096389940508406</v>
      </c>
      <c r="H75" s="8">
        <f t="shared" si="14"/>
        <v>0.25209740400216357</v>
      </c>
      <c r="I75" s="8">
        <f t="shared" si="15"/>
        <v>0.35930266360194729</v>
      </c>
      <c r="J75" s="8">
        <f t="shared" si="16"/>
        <v>-0.09</v>
      </c>
      <c r="K75" s="8">
        <f t="shared" si="17"/>
        <v>8.0999999999999996E-3</v>
      </c>
      <c r="L75" s="8">
        <f t="shared" si="18"/>
        <v>0.09</v>
      </c>
    </row>
    <row r="76" spans="1:12" x14ac:dyDescent="0.25">
      <c r="A76" s="33">
        <v>43756.333333333336</v>
      </c>
      <c r="B76">
        <v>0.31</v>
      </c>
      <c r="C76">
        <v>0.2</v>
      </c>
      <c r="D76" s="8">
        <f t="shared" si="10"/>
        <v>9.6100000000000005E-2</v>
      </c>
      <c r="E76" s="8">
        <f t="shared" si="11"/>
        <v>-0.42209302325581416</v>
      </c>
      <c r="F76" s="8">
        <f t="shared" si="12"/>
        <v>-0.53941860465116309</v>
      </c>
      <c r="G76" s="8">
        <f t="shared" si="13"/>
        <v>0.22768482963764219</v>
      </c>
      <c r="H76" s="8">
        <f t="shared" si="14"/>
        <v>0.17816252028123328</v>
      </c>
      <c r="I76" s="8">
        <f t="shared" si="15"/>
        <v>0.29097243104380777</v>
      </c>
      <c r="J76" s="8">
        <f t="shared" si="16"/>
        <v>-0.10999999999999999</v>
      </c>
      <c r="K76" s="8">
        <f t="shared" si="17"/>
        <v>1.2099999999999998E-2</v>
      </c>
      <c r="L76" s="8">
        <f t="shared" si="18"/>
        <v>0.10999999999999999</v>
      </c>
    </row>
    <row r="77" spans="1:12" x14ac:dyDescent="0.25">
      <c r="A77" s="33">
        <v>43756.375</v>
      </c>
      <c r="B77">
        <v>0.39</v>
      </c>
      <c r="C77">
        <v>0.31</v>
      </c>
      <c r="D77" s="8">
        <f t="shared" si="10"/>
        <v>0.15210000000000001</v>
      </c>
      <c r="E77" s="8">
        <f t="shared" si="11"/>
        <v>-0.34209302325581414</v>
      </c>
      <c r="F77" s="8">
        <f t="shared" si="12"/>
        <v>-0.42941860465116305</v>
      </c>
      <c r="G77" s="8">
        <f t="shared" si="13"/>
        <v>0.14690110870740958</v>
      </c>
      <c r="H77" s="8">
        <f t="shared" si="14"/>
        <v>0.117027636560303</v>
      </c>
      <c r="I77" s="8">
        <f t="shared" si="15"/>
        <v>0.18440033802055186</v>
      </c>
      <c r="J77" s="8">
        <f t="shared" si="16"/>
        <v>-8.0000000000000016E-2</v>
      </c>
      <c r="K77" s="8">
        <f t="shared" si="17"/>
        <v>6.4000000000000029E-3</v>
      </c>
      <c r="L77" s="8">
        <f t="shared" si="18"/>
        <v>8.0000000000000016E-2</v>
      </c>
    </row>
    <row r="78" spans="1:12" x14ac:dyDescent="0.25">
      <c r="A78" s="33">
        <v>43756.416666666664</v>
      </c>
      <c r="B78">
        <v>0.47</v>
      </c>
      <c r="C78">
        <v>0.45</v>
      </c>
      <c r="D78" s="8">
        <f t="shared" si="10"/>
        <v>0.22089999999999999</v>
      </c>
      <c r="E78" s="8">
        <f t="shared" si="11"/>
        <v>-0.26209302325581418</v>
      </c>
      <c r="F78" s="8">
        <f t="shared" si="12"/>
        <v>-0.28941860465116304</v>
      </c>
      <c r="G78" s="8">
        <f t="shared" si="13"/>
        <v>7.5854597079502567E-2</v>
      </c>
      <c r="H78" s="8">
        <f t="shared" si="14"/>
        <v>6.8692752839372748E-2</v>
      </c>
      <c r="I78" s="8">
        <f t="shared" si="15"/>
        <v>8.3763128718226207E-2</v>
      </c>
      <c r="J78" s="8">
        <f t="shared" si="16"/>
        <v>-1.9999999999999962E-2</v>
      </c>
      <c r="K78" s="8">
        <f t="shared" si="17"/>
        <v>3.999999999999985E-4</v>
      </c>
      <c r="L78" s="8">
        <f t="shared" si="18"/>
        <v>1.9999999999999962E-2</v>
      </c>
    </row>
    <row r="79" spans="1:12" x14ac:dyDescent="0.25">
      <c r="A79" s="33">
        <v>43756.458333333336</v>
      </c>
      <c r="B79">
        <v>0.62</v>
      </c>
      <c r="C79">
        <v>0.59</v>
      </c>
      <c r="D79" s="8">
        <f t="shared" si="10"/>
        <v>0.38440000000000002</v>
      </c>
      <c r="E79" s="8">
        <f t="shared" si="11"/>
        <v>-0.11209302325581416</v>
      </c>
      <c r="F79" s="8">
        <f t="shared" si="12"/>
        <v>-0.14941860465116308</v>
      </c>
      <c r="G79" s="8">
        <f t="shared" si="13"/>
        <v>1.6748783126014126E-2</v>
      </c>
      <c r="H79" s="8">
        <f t="shared" si="14"/>
        <v>1.2564845862628495E-2</v>
      </c>
      <c r="I79" s="8">
        <f t="shared" si="15"/>
        <v>2.2325919415900574E-2</v>
      </c>
      <c r="J79" s="8">
        <f t="shared" si="16"/>
        <v>-3.0000000000000027E-2</v>
      </c>
      <c r="K79" s="8">
        <f t="shared" si="17"/>
        <v>9.000000000000016E-4</v>
      </c>
      <c r="L79" s="8">
        <f t="shared" si="18"/>
        <v>3.0000000000000027E-2</v>
      </c>
    </row>
    <row r="80" spans="1:12" x14ac:dyDescent="0.25">
      <c r="A80" s="33">
        <v>43756.5</v>
      </c>
      <c r="B80">
        <v>0.78</v>
      </c>
      <c r="C80">
        <v>0.71</v>
      </c>
      <c r="D80" s="8">
        <f t="shared" si="10"/>
        <v>0.60840000000000005</v>
      </c>
      <c r="E80" s="8">
        <f t="shared" si="11"/>
        <v>4.790697674418587E-2</v>
      </c>
      <c r="F80" s="8">
        <f t="shared" si="12"/>
        <v>-2.9418604651163083E-2</v>
      </c>
      <c r="G80" s="8">
        <f t="shared" si="13"/>
        <v>-1.409356408869668E-3</v>
      </c>
      <c r="H80" s="8">
        <f t="shared" si="14"/>
        <v>2.2950784207679659E-3</v>
      </c>
      <c r="I80" s="8">
        <f t="shared" si="15"/>
        <v>8.654542996214342E-4</v>
      </c>
      <c r="J80" s="8">
        <f t="shared" si="16"/>
        <v>-7.0000000000000062E-2</v>
      </c>
      <c r="K80" s="8">
        <f t="shared" si="17"/>
        <v>4.9000000000000085E-3</v>
      </c>
      <c r="L80" s="8">
        <f t="shared" si="18"/>
        <v>7.0000000000000062E-2</v>
      </c>
    </row>
    <row r="81" spans="1:12" x14ac:dyDescent="0.25">
      <c r="A81" s="33">
        <v>43756.541666666664</v>
      </c>
      <c r="B81">
        <v>0.82</v>
      </c>
      <c r="C81">
        <v>0.79</v>
      </c>
      <c r="D81" s="8">
        <f t="shared" si="10"/>
        <v>0.67239999999999989</v>
      </c>
      <c r="E81" s="8">
        <f t="shared" si="11"/>
        <v>8.7906976744185794E-2</v>
      </c>
      <c r="F81" s="8">
        <f t="shared" si="12"/>
        <v>5.0581395348836988E-2</v>
      </c>
      <c r="G81" s="8">
        <f t="shared" si="13"/>
        <v>4.4464575446186809E-3</v>
      </c>
      <c r="H81" s="8">
        <f t="shared" si="14"/>
        <v>7.7276365603028219E-3</v>
      </c>
      <c r="I81" s="8">
        <f t="shared" si="15"/>
        <v>2.5584775554353483E-3</v>
      </c>
      <c r="J81" s="8">
        <f t="shared" si="16"/>
        <v>-2.9999999999999916E-2</v>
      </c>
      <c r="K81" s="8">
        <f t="shared" si="17"/>
        <v>8.9999999999999499E-4</v>
      </c>
      <c r="L81" s="8">
        <f t="shared" si="18"/>
        <v>2.9999999999999916E-2</v>
      </c>
    </row>
    <row r="82" spans="1:12" x14ac:dyDescent="0.25">
      <c r="A82" s="33">
        <v>43756.583333333336</v>
      </c>
      <c r="B82">
        <v>0.83</v>
      </c>
      <c r="C82">
        <v>0.82</v>
      </c>
      <c r="D82" s="8">
        <f t="shared" si="10"/>
        <v>0.68889999999999996</v>
      </c>
      <c r="E82" s="8">
        <f t="shared" si="11"/>
        <v>9.7906976744185803E-2</v>
      </c>
      <c r="F82" s="8">
        <f t="shared" si="12"/>
        <v>8.0581395348836904E-2</v>
      </c>
      <c r="G82" s="8">
        <f t="shared" si="13"/>
        <v>7.8894808004326168E-3</v>
      </c>
      <c r="H82" s="8">
        <f t="shared" si="14"/>
        <v>9.5857760951865399E-3</v>
      </c>
      <c r="I82" s="8">
        <f t="shared" si="15"/>
        <v>6.4933612763655542E-3</v>
      </c>
      <c r="J82" s="8">
        <f t="shared" si="16"/>
        <v>-1.0000000000000009E-2</v>
      </c>
      <c r="K82" s="8">
        <f t="shared" si="17"/>
        <v>1.0000000000000018E-4</v>
      </c>
      <c r="L82" s="8">
        <f t="shared" si="18"/>
        <v>1.0000000000000009E-2</v>
      </c>
    </row>
    <row r="83" spans="1:12" x14ac:dyDescent="0.25">
      <c r="A83" s="33">
        <v>43756.625</v>
      </c>
      <c r="B83">
        <v>0.87</v>
      </c>
      <c r="C83">
        <v>0.82</v>
      </c>
      <c r="D83" s="8">
        <f t="shared" si="10"/>
        <v>0.75690000000000002</v>
      </c>
      <c r="E83" s="8">
        <f t="shared" si="11"/>
        <v>0.13790697674418584</v>
      </c>
      <c r="F83" s="8">
        <f t="shared" si="12"/>
        <v>8.0581395348836904E-2</v>
      </c>
      <c r="G83" s="8">
        <f t="shared" si="13"/>
        <v>1.1112736614386096E-2</v>
      </c>
      <c r="H83" s="8">
        <f t="shared" si="14"/>
        <v>1.9018334234721414E-2</v>
      </c>
      <c r="I83" s="8">
        <f t="shared" si="15"/>
        <v>6.4933612763655542E-3</v>
      </c>
      <c r="J83" s="8">
        <f t="shared" si="16"/>
        <v>-5.0000000000000044E-2</v>
      </c>
      <c r="K83" s="8">
        <f t="shared" si="17"/>
        <v>2.5000000000000044E-3</v>
      </c>
      <c r="L83" s="8">
        <f t="shared" si="18"/>
        <v>5.0000000000000044E-2</v>
      </c>
    </row>
    <row r="84" spans="1:12" x14ac:dyDescent="0.25">
      <c r="A84" s="33">
        <v>43756.666666666664</v>
      </c>
      <c r="B84">
        <v>0.88</v>
      </c>
      <c r="C84">
        <v>0.82</v>
      </c>
      <c r="D84" s="8">
        <f t="shared" si="10"/>
        <v>0.77439999999999998</v>
      </c>
      <c r="E84" s="8">
        <f t="shared" si="11"/>
        <v>0.14790697674418585</v>
      </c>
      <c r="F84" s="8">
        <f t="shared" si="12"/>
        <v>8.0581395348836904E-2</v>
      </c>
      <c r="G84" s="8">
        <f t="shared" si="13"/>
        <v>1.1918550567874466E-2</v>
      </c>
      <c r="H84" s="8">
        <f t="shared" si="14"/>
        <v>2.1876473769605134E-2</v>
      </c>
      <c r="I84" s="8">
        <f t="shared" si="15"/>
        <v>6.4933612763655542E-3</v>
      </c>
      <c r="J84" s="8">
        <f t="shared" si="16"/>
        <v>-6.0000000000000053E-2</v>
      </c>
      <c r="K84" s="8">
        <f t="shared" si="17"/>
        <v>3.6000000000000064E-3</v>
      </c>
      <c r="L84" s="8">
        <f t="shared" si="18"/>
        <v>6.0000000000000053E-2</v>
      </c>
    </row>
    <row r="85" spans="1:12" x14ac:dyDescent="0.25">
      <c r="A85" s="33">
        <v>43756.708333333336</v>
      </c>
      <c r="B85">
        <v>0.92</v>
      </c>
      <c r="C85">
        <v>0.82</v>
      </c>
      <c r="D85" s="8">
        <f t="shared" si="10"/>
        <v>0.84640000000000004</v>
      </c>
      <c r="E85" s="8">
        <f t="shared" si="11"/>
        <v>0.18790697674418588</v>
      </c>
      <c r="F85" s="8">
        <f t="shared" si="12"/>
        <v>8.0581395348836904E-2</v>
      </c>
      <c r="G85" s="8">
        <f t="shared" si="13"/>
        <v>1.5141806381827945E-2</v>
      </c>
      <c r="H85" s="8">
        <f t="shared" si="14"/>
        <v>3.5309031909140011E-2</v>
      </c>
      <c r="I85" s="8">
        <f t="shared" si="15"/>
        <v>6.4933612763655542E-3</v>
      </c>
      <c r="J85" s="8">
        <f t="shared" si="16"/>
        <v>-0.10000000000000009</v>
      </c>
      <c r="K85" s="8">
        <f t="shared" si="17"/>
        <v>1.0000000000000018E-2</v>
      </c>
      <c r="L85" s="8">
        <f t="shared" si="18"/>
        <v>0.10000000000000009</v>
      </c>
    </row>
    <row r="86" spans="1:12" x14ac:dyDescent="0.25">
      <c r="A86" s="33">
        <v>43756.75</v>
      </c>
      <c r="B86">
        <v>0.93</v>
      </c>
      <c r="C86">
        <v>0.86</v>
      </c>
      <c r="D86" s="8">
        <f t="shared" si="10"/>
        <v>0.86490000000000011</v>
      </c>
      <c r="E86" s="8">
        <f t="shared" si="11"/>
        <v>0.19790697674418589</v>
      </c>
      <c r="F86" s="8">
        <f t="shared" si="12"/>
        <v>0.12058139534883694</v>
      </c>
      <c r="G86" s="8">
        <f t="shared" si="13"/>
        <v>2.3863899405083756E-2</v>
      </c>
      <c r="H86" s="8">
        <f t="shared" si="14"/>
        <v>3.9167171444023735E-2</v>
      </c>
      <c r="I86" s="8">
        <f t="shared" si="15"/>
        <v>1.4539872904272515E-2</v>
      </c>
      <c r="J86" s="8">
        <f t="shared" si="16"/>
        <v>-7.0000000000000062E-2</v>
      </c>
      <c r="K86" s="8">
        <f t="shared" si="17"/>
        <v>4.9000000000000085E-3</v>
      </c>
      <c r="L86" s="8">
        <f t="shared" si="18"/>
        <v>7.0000000000000062E-2</v>
      </c>
    </row>
    <row r="87" spans="1:12" x14ac:dyDescent="0.25">
      <c r="A87" s="33">
        <v>43756.791666666664</v>
      </c>
      <c r="B87">
        <v>1</v>
      </c>
      <c r="C87">
        <v>0.93</v>
      </c>
      <c r="D87" s="8">
        <f t="shared" si="10"/>
        <v>1</v>
      </c>
      <c r="E87" s="8">
        <f t="shared" si="11"/>
        <v>0.26790697674418584</v>
      </c>
      <c r="F87" s="8">
        <f t="shared" si="12"/>
        <v>0.190581395348837</v>
      </c>
      <c r="G87" s="8">
        <f t="shared" si="13"/>
        <v>5.1058085451595361E-2</v>
      </c>
      <c r="H87" s="8">
        <f t="shared" si="14"/>
        <v>7.1774148188209735E-2</v>
      </c>
      <c r="I87" s="8">
        <f t="shared" si="15"/>
        <v>3.6321268253109711E-2</v>
      </c>
      <c r="J87" s="8">
        <f t="shared" si="16"/>
        <v>-6.9999999999999951E-2</v>
      </c>
      <c r="K87" s="8">
        <f t="shared" si="17"/>
        <v>4.8999999999999929E-3</v>
      </c>
      <c r="L87" s="8">
        <f t="shared" si="18"/>
        <v>6.9999999999999951E-2</v>
      </c>
    </row>
    <row r="88" spans="1:12" x14ac:dyDescent="0.25">
      <c r="A88" s="33">
        <v>43756.833333333336</v>
      </c>
      <c r="B88">
        <v>1.06</v>
      </c>
      <c r="C88">
        <v>1.02</v>
      </c>
      <c r="D88" s="8">
        <f t="shared" si="10"/>
        <v>1.1236000000000002</v>
      </c>
      <c r="E88" s="8">
        <f t="shared" si="11"/>
        <v>0.3279069767441859</v>
      </c>
      <c r="F88" s="8">
        <f t="shared" si="12"/>
        <v>0.28058139534883697</v>
      </c>
      <c r="G88" s="8">
        <f t="shared" si="13"/>
        <v>9.2004597079502315E-2</v>
      </c>
      <c r="H88" s="8">
        <f t="shared" si="14"/>
        <v>0.10752298539751207</v>
      </c>
      <c r="I88" s="8">
        <f t="shared" si="15"/>
        <v>7.8725919415900347E-2</v>
      </c>
      <c r="J88" s="8">
        <f t="shared" si="16"/>
        <v>-4.0000000000000036E-2</v>
      </c>
      <c r="K88" s="8">
        <f t="shared" si="17"/>
        <v>1.6000000000000029E-3</v>
      </c>
      <c r="L88" s="8">
        <f t="shared" si="18"/>
        <v>4.0000000000000036E-2</v>
      </c>
    </row>
    <row r="89" spans="1:12" x14ac:dyDescent="0.25">
      <c r="A89" s="33">
        <v>43756.875</v>
      </c>
      <c r="B89">
        <v>1.21</v>
      </c>
      <c r="C89">
        <v>1.1299999999999999</v>
      </c>
      <c r="D89" s="8">
        <f t="shared" si="10"/>
        <v>1.4641</v>
      </c>
      <c r="E89" s="8">
        <f t="shared" si="11"/>
        <v>0.47790697674418581</v>
      </c>
      <c r="F89" s="8">
        <f t="shared" si="12"/>
        <v>0.39058139534883685</v>
      </c>
      <c r="G89" s="8">
        <f t="shared" si="13"/>
        <v>0.18666157382368823</v>
      </c>
      <c r="H89" s="8">
        <f t="shared" si="14"/>
        <v>0.22839507842076776</v>
      </c>
      <c r="I89" s="8">
        <f t="shared" si="15"/>
        <v>0.15255382639264439</v>
      </c>
      <c r="J89" s="8">
        <f t="shared" si="16"/>
        <v>-8.0000000000000071E-2</v>
      </c>
      <c r="K89" s="8">
        <f t="shared" si="17"/>
        <v>6.4000000000000116E-3</v>
      </c>
      <c r="L89" s="8">
        <f t="shared" si="18"/>
        <v>8.0000000000000071E-2</v>
      </c>
    </row>
    <row r="90" spans="1:12" x14ac:dyDescent="0.25">
      <c r="A90" s="33">
        <v>43756.916666666664</v>
      </c>
      <c r="B90">
        <v>1.27</v>
      </c>
      <c r="C90">
        <v>1.22</v>
      </c>
      <c r="D90" s="8">
        <f t="shared" si="10"/>
        <v>1.6129</v>
      </c>
      <c r="E90" s="8">
        <f t="shared" si="11"/>
        <v>0.53790697674418586</v>
      </c>
      <c r="F90" s="8">
        <f t="shared" si="12"/>
        <v>0.48058139534883693</v>
      </c>
      <c r="G90" s="8">
        <f t="shared" si="13"/>
        <v>0.2585080854515952</v>
      </c>
      <c r="H90" s="8">
        <f t="shared" si="14"/>
        <v>0.28934391563007011</v>
      </c>
      <c r="I90" s="8">
        <f t="shared" si="15"/>
        <v>0.23095847755543511</v>
      </c>
      <c r="J90" s="8">
        <f t="shared" si="16"/>
        <v>-5.0000000000000044E-2</v>
      </c>
      <c r="K90" s="8">
        <f t="shared" si="17"/>
        <v>2.5000000000000044E-3</v>
      </c>
      <c r="L90" s="8">
        <f t="shared" si="18"/>
        <v>5.0000000000000044E-2</v>
      </c>
    </row>
    <row r="91" spans="1:12" x14ac:dyDescent="0.25">
      <c r="A91" s="33">
        <v>43756.958333333336</v>
      </c>
      <c r="B91">
        <v>1.34</v>
      </c>
      <c r="C91">
        <v>1.27</v>
      </c>
      <c r="D91" s="8">
        <f t="shared" si="10"/>
        <v>1.7956000000000003</v>
      </c>
      <c r="E91" s="8">
        <f t="shared" si="11"/>
        <v>0.60790697674418592</v>
      </c>
      <c r="F91" s="8">
        <f t="shared" si="12"/>
        <v>0.53058139534883697</v>
      </c>
      <c r="G91" s="8">
        <f t="shared" si="13"/>
        <v>0.32254413196322318</v>
      </c>
      <c r="H91" s="8">
        <f t="shared" si="14"/>
        <v>0.3695508923742562</v>
      </c>
      <c r="I91" s="8">
        <f t="shared" si="15"/>
        <v>0.28151661709031883</v>
      </c>
      <c r="J91" s="8">
        <f t="shared" si="16"/>
        <v>-7.0000000000000062E-2</v>
      </c>
      <c r="K91" s="8">
        <f t="shared" si="17"/>
        <v>4.9000000000000085E-3</v>
      </c>
      <c r="L91" s="8">
        <f t="shared" si="18"/>
        <v>7.0000000000000062E-2</v>
      </c>
    </row>
    <row r="92" spans="1:12" x14ac:dyDescent="0.25">
      <c r="A92" s="33">
        <v>43757</v>
      </c>
      <c r="B92">
        <v>1.34</v>
      </c>
      <c r="C92">
        <v>1.26</v>
      </c>
      <c r="D92" s="8">
        <f t="shared" si="10"/>
        <v>1.7956000000000003</v>
      </c>
      <c r="E92" s="8">
        <f t="shared" si="11"/>
        <v>0.60790697674418592</v>
      </c>
      <c r="F92" s="8">
        <f t="shared" si="12"/>
        <v>0.52058139534883696</v>
      </c>
      <c r="G92" s="8">
        <f t="shared" si="13"/>
        <v>0.3164650621957813</v>
      </c>
      <c r="H92" s="8">
        <f t="shared" si="14"/>
        <v>0.3695508923742562</v>
      </c>
      <c r="I92" s="8">
        <f t="shared" si="15"/>
        <v>0.27100498918334209</v>
      </c>
      <c r="J92" s="8">
        <f t="shared" si="16"/>
        <v>-8.0000000000000071E-2</v>
      </c>
      <c r="K92" s="8">
        <f t="shared" si="17"/>
        <v>6.4000000000000116E-3</v>
      </c>
      <c r="L92" s="8">
        <f t="shared" si="18"/>
        <v>8.0000000000000071E-2</v>
      </c>
    </row>
    <row r="93" spans="1:12" x14ac:dyDescent="0.25">
      <c r="A93" s="33">
        <v>43757.041666666664</v>
      </c>
      <c r="B93">
        <v>1.29</v>
      </c>
      <c r="C93">
        <v>1.17</v>
      </c>
      <c r="D93" s="8">
        <f t="shared" si="10"/>
        <v>1.6641000000000001</v>
      </c>
      <c r="E93" s="8">
        <f t="shared" si="11"/>
        <v>0.55790697674418588</v>
      </c>
      <c r="F93" s="8">
        <f t="shared" si="12"/>
        <v>0.43058139534883688</v>
      </c>
      <c r="G93" s="8">
        <f t="shared" si="13"/>
        <v>0.24022436452136264</v>
      </c>
      <c r="H93" s="8">
        <f t="shared" si="14"/>
        <v>0.31126019469983757</v>
      </c>
      <c r="I93" s="8">
        <f t="shared" si="15"/>
        <v>0.18540033802055136</v>
      </c>
      <c r="J93" s="8">
        <f t="shared" si="16"/>
        <v>-0.12000000000000011</v>
      </c>
      <c r="K93" s="8">
        <f t="shared" si="17"/>
        <v>1.4400000000000026E-2</v>
      </c>
      <c r="L93" s="8">
        <f t="shared" si="18"/>
        <v>0.12000000000000011</v>
      </c>
    </row>
    <row r="94" spans="1:12" x14ac:dyDescent="0.25">
      <c r="A94" s="33">
        <v>43757.083333333336</v>
      </c>
      <c r="B94">
        <v>1.1299999999999999</v>
      </c>
      <c r="C94">
        <v>1.01</v>
      </c>
      <c r="D94" s="8">
        <f t="shared" si="10"/>
        <v>1.2768999999999997</v>
      </c>
      <c r="E94" s="8">
        <f t="shared" si="11"/>
        <v>0.39790697674418574</v>
      </c>
      <c r="F94" s="8">
        <f t="shared" si="12"/>
        <v>0.27058139534883696</v>
      </c>
      <c r="G94" s="8">
        <f t="shared" si="13"/>
        <v>0.107666224986479</v>
      </c>
      <c r="H94" s="8">
        <f t="shared" si="14"/>
        <v>0.15832996214169798</v>
      </c>
      <c r="I94" s="8">
        <f t="shared" si="15"/>
        <v>7.3214291508923612E-2</v>
      </c>
      <c r="J94" s="8">
        <f t="shared" si="16"/>
        <v>-0.11999999999999988</v>
      </c>
      <c r="K94" s="8">
        <f t="shared" si="17"/>
        <v>1.4399999999999972E-2</v>
      </c>
      <c r="L94" s="8">
        <f t="shared" si="18"/>
        <v>0.11999999999999988</v>
      </c>
    </row>
    <row r="95" spans="1:12" x14ac:dyDescent="0.25">
      <c r="A95" s="33">
        <v>43757.125</v>
      </c>
      <c r="B95">
        <v>0.94</v>
      </c>
      <c r="C95">
        <v>0.8</v>
      </c>
      <c r="D95" s="8">
        <f t="shared" si="10"/>
        <v>0.88359999999999994</v>
      </c>
      <c r="E95" s="8">
        <f t="shared" si="11"/>
        <v>0.20790697674418579</v>
      </c>
      <c r="F95" s="8">
        <f t="shared" si="12"/>
        <v>6.0581395348836997E-2</v>
      </c>
      <c r="G95" s="8">
        <f t="shared" si="13"/>
        <v>1.2595294753920979E-2</v>
      </c>
      <c r="H95" s="8">
        <f t="shared" si="14"/>
        <v>4.3225310978907409E-2</v>
      </c>
      <c r="I95" s="8">
        <f t="shared" si="15"/>
        <v>3.670105462412089E-3</v>
      </c>
      <c r="J95" s="8">
        <f t="shared" si="16"/>
        <v>-0.1399999999999999</v>
      </c>
      <c r="K95" s="8">
        <f t="shared" si="17"/>
        <v>1.9599999999999972E-2</v>
      </c>
      <c r="L95" s="8">
        <f t="shared" si="18"/>
        <v>0.1399999999999999</v>
      </c>
    </row>
    <row r="96" spans="1:12" x14ac:dyDescent="0.25">
      <c r="A96" s="33">
        <v>43757.166666666664</v>
      </c>
      <c r="B96">
        <v>0.69</v>
      </c>
      <c r="C96">
        <v>0.56999999999999995</v>
      </c>
      <c r="D96" s="8">
        <f t="shared" si="10"/>
        <v>0.47609999999999991</v>
      </c>
      <c r="E96" s="8">
        <f t="shared" si="11"/>
        <v>-4.209302325581421E-2</v>
      </c>
      <c r="F96" s="8">
        <f t="shared" si="12"/>
        <v>-0.1694186046511631</v>
      </c>
      <c r="G96" s="8">
        <f t="shared" si="13"/>
        <v>7.1313412655490014E-3</v>
      </c>
      <c r="H96" s="8">
        <f t="shared" si="14"/>
        <v>1.7718226068145159E-3</v>
      </c>
      <c r="I96" s="8">
        <f t="shared" si="15"/>
        <v>2.8702663601947103E-2</v>
      </c>
      <c r="J96" s="8">
        <f t="shared" si="16"/>
        <v>-0.12</v>
      </c>
      <c r="K96" s="8">
        <f t="shared" si="17"/>
        <v>1.44E-2</v>
      </c>
      <c r="L96" s="8">
        <f t="shared" si="18"/>
        <v>0.12</v>
      </c>
    </row>
    <row r="97" spans="1:12" x14ac:dyDescent="0.25">
      <c r="A97" s="33">
        <v>43757.208333333336</v>
      </c>
      <c r="B97">
        <v>0.5</v>
      </c>
      <c r="C97">
        <v>0.36</v>
      </c>
      <c r="D97" s="8">
        <f t="shared" si="10"/>
        <v>0.25</v>
      </c>
      <c r="E97" s="8">
        <f t="shared" si="11"/>
        <v>-0.23209302325581416</v>
      </c>
      <c r="F97" s="8">
        <f t="shared" si="12"/>
        <v>-0.37941860465116306</v>
      </c>
      <c r="G97" s="8">
        <f t="shared" si="13"/>
        <v>8.8060411032990948E-2</v>
      </c>
      <c r="H97" s="8">
        <f t="shared" si="14"/>
        <v>5.3867171444023892E-2</v>
      </c>
      <c r="I97" s="8">
        <f t="shared" si="15"/>
        <v>0.14395847755543559</v>
      </c>
      <c r="J97" s="8">
        <f t="shared" si="16"/>
        <v>-0.14000000000000001</v>
      </c>
      <c r="K97" s="8">
        <f t="shared" si="17"/>
        <v>1.9600000000000003E-2</v>
      </c>
      <c r="L97" s="8">
        <f t="shared" si="18"/>
        <v>0.14000000000000001</v>
      </c>
    </row>
    <row r="98" spans="1:12" x14ac:dyDescent="0.25">
      <c r="A98" s="33">
        <v>43757.25</v>
      </c>
      <c r="B98">
        <v>0.3</v>
      </c>
      <c r="C98">
        <v>0.2</v>
      </c>
      <c r="D98" s="8">
        <f t="shared" si="10"/>
        <v>0.09</v>
      </c>
      <c r="E98" s="8">
        <f t="shared" si="11"/>
        <v>-0.43209302325581417</v>
      </c>
      <c r="F98" s="8">
        <f t="shared" si="12"/>
        <v>-0.53941860465116309</v>
      </c>
      <c r="G98" s="8">
        <f t="shared" si="13"/>
        <v>0.23307901568415385</v>
      </c>
      <c r="H98" s="8">
        <f t="shared" si="14"/>
        <v>0.18670438074634957</v>
      </c>
      <c r="I98" s="8">
        <f t="shared" si="15"/>
        <v>0.29097243104380777</v>
      </c>
      <c r="J98" s="8">
        <f t="shared" si="16"/>
        <v>-9.9999999999999978E-2</v>
      </c>
      <c r="K98" s="8">
        <f t="shared" si="17"/>
        <v>9.999999999999995E-3</v>
      </c>
      <c r="L98" s="8">
        <f t="shared" si="18"/>
        <v>9.9999999999999978E-2</v>
      </c>
    </row>
    <row r="99" spans="1:12" x14ac:dyDescent="0.25">
      <c r="A99" s="33">
        <v>43757.291666666664</v>
      </c>
      <c r="B99">
        <v>0.22</v>
      </c>
      <c r="C99">
        <v>0.11</v>
      </c>
      <c r="D99" s="8">
        <f t="shared" si="10"/>
        <v>4.8399999999999999E-2</v>
      </c>
      <c r="E99" s="8">
        <f t="shared" si="11"/>
        <v>-0.51209302325581418</v>
      </c>
      <c r="F99" s="8">
        <f t="shared" si="12"/>
        <v>-0.62941860465116306</v>
      </c>
      <c r="G99" s="8">
        <f t="shared" si="13"/>
        <v>0.32232087614927019</v>
      </c>
      <c r="H99" s="8">
        <f t="shared" si="14"/>
        <v>0.26223926446727985</v>
      </c>
      <c r="I99" s="8">
        <f t="shared" si="15"/>
        <v>0.39616777988101709</v>
      </c>
      <c r="J99" s="8">
        <f t="shared" si="16"/>
        <v>-0.11</v>
      </c>
      <c r="K99" s="8">
        <f t="shared" si="17"/>
        <v>1.21E-2</v>
      </c>
      <c r="L99" s="8">
        <f t="shared" si="18"/>
        <v>0.11</v>
      </c>
    </row>
    <row r="100" spans="1:12" x14ac:dyDescent="0.25">
      <c r="A100" s="33">
        <v>43757.333333333336</v>
      </c>
      <c r="B100">
        <v>0.17</v>
      </c>
      <c r="C100">
        <v>0.09</v>
      </c>
      <c r="D100" s="8">
        <f t="shared" si="10"/>
        <v>2.8900000000000006E-2</v>
      </c>
      <c r="E100" s="8">
        <f t="shared" si="11"/>
        <v>-0.56209302325581412</v>
      </c>
      <c r="F100" s="8">
        <f t="shared" si="12"/>
        <v>-0.64941860465116308</v>
      </c>
      <c r="G100" s="8">
        <f t="shared" si="13"/>
        <v>0.36503366684694455</v>
      </c>
      <c r="H100" s="8">
        <f t="shared" si="14"/>
        <v>0.31594856679286121</v>
      </c>
      <c r="I100" s="8">
        <f t="shared" si="15"/>
        <v>0.42174452406706364</v>
      </c>
      <c r="J100" s="8">
        <f t="shared" si="16"/>
        <v>-8.0000000000000016E-2</v>
      </c>
      <c r="K100" s="8">
        <f t="shared" si="17"/>
        <v>6.4000000000000029E-3</v>
      </c>
      <c r="L100" s="8">
        <f t="shared" si="18"/>
        <v>8.0000000000000016E-2</v>
      </c>
    </row>
    <row r="101" spans="1:12" x14ac:dyDescent="0.25">
      <c r="A101" s="33">
        <v>43757.375</v>
      </c>
      <c r="B101">
        <v>0.23</v>
      </c>
      <c r="C101">
        <v>0.15</v>
      </c>
      <c r="D101" s="8">
        <f t="shared" si="10"/>
        <v>5.2900000000000003E-2</v>
      </c>
      <c r="E101" s="8">
        <f t="shared" si="11"/>
        <v>-0.50209302325581417</v>
      </c>
      <c r="F101" s="8">
        <f t="shared" si="12"/>
        <v>-0.58941860465116303</v>
      </c>
      <c r="G101" s="8">
        <f t="shared" si="13"/>
        <v>0.29594296917252594</v>
      </c>
      <c r="H101" s="8">
        <f t="shared" si="14"/>
        <v>0.25209740400216357</v>
      </c>
      <c r="I101" s="8">
        <f t="shared" si="15"/>
        <v>0.347414291508924</v>
      </c>
      <c r="J101" s="8">
        <f t="shared" si="16"/>
        <v>-8.0000000000000016E-2</v>
      </c>
      <c r="K101" s="8">
        <f t="shared" si="17"/>
        <v>6.4000000000000029E-3</v>
      </c>
      <c r="L101" s="8">
        <f t="shared" si="18"/>
        <v>8.0000000000000016E-2</v>
      </c>
    </row>
    <row r="102" spans="1:12" x14ac:dyDescent="0.25">
      <c r="A102" s="33">
        <v>43757.416666666664</v>
      </c>
      <c r="B102">
        <v>0.28999999999999998</v>
      </c>
      <c r="C102">
        <v>0.26</v>
      </c>
      <c r="D102" s="8">
        <f t="shared" si="10"/>
        <v>8.4099999999999994E-2</v>
      </c>
      <c r="E102" s="8">
        <f t="shared" si="11"/>
        <v>-0.44209302325581418</v>
      </c>
      <c r="F102" s="8">
        <f t="shared" si="12"/>
        <v>-0.47941860465116304</v>
      </c>
      <c r="G102" s="8">
        <f t="shared" si="13"/>
        <v>0.21194762033531661</v>
      </c>
      <c r="H102" s="8">
        <f t="shared" si="14"/>
        <v>0.19544624121146587</v>
      </c>
      <c r="I102" s="8">
        <f t="shared" si="15"/>
        <v>0.22984219848566817</v>
      </c>
      <c r="J102" s="8">
        <f t="shared" si="16"/>
        <v>-2.9999999999999971E-2</v>
      </c>
      <c r="K102" s="8">
        <f t="shared" si="17"/>
        <v>8.9999999999999824E-4</v>
      </c>
      <c r="L102" s="8">
        <f t="shared" si="18"/>
        <v>2.9999999999999971E-2</v>
      </c>
    </row>
    <row r="103" spans="1:12" x14ac:dyDescent="0.25">
      <c r="A103" s="33">
        <v>43757.458333333336</v>
      </c>
      <c r="B103">
        <v>0.42</v>
      </c>
      <c r="C103">
        <v>0.39</v>
      </c>
      <c r="D103" s="8">
        <f t="shared" si="10"/>
        <v>0.17639999999999997</v>
      </c>
      <c r="E103" s="8">
        <f t="shared" si="11"/>
        <v>-0.31209302325581417</v>
      </c>
      <c r="F103" s="8">
        <f t="shared" si="12"/>
        <v>-0.34941860465116303</v>
      </c>
      <c r="G103" s="8">
        <f t="shared" si="13"/>
        <v>0.10905110870740957</v>
      </c>
      <c r="H103" s="8">
        <f t="shared" si="14"/>
        <v>9.7402055164954163E-2</v>
      </c>
      <c r="I103" s="8">
        <f t="shared" si="15"/>
        <v>0.12209336127636577</v>
      </c>
      <c r="J103" s="8">
        <f t="shared" si="16"/>
        <v>-2.9999999999999971E-2</v>
      </c>
      <c r="K103" s="8">
        <f t="shared" si="17"/>
        <v>8.9999999999999824E-4</v>
      </c>
      <c r="L103" s="8">
        <f t="shared" si="18"/>
        <v>2.9999999999999971E-2</v>
      </c>
    </row>
    <row r="104" spans="1:12" x14ac:dyDescent="0.25">
      <c r="A104" s="33">
        <v>43757.5</v>
      </c>
      <c r="B104">
        <v>0.5</v>
      </c>
      <c r="C104">
        <v>0.53</v>
      </c>
      <c r="D104" s="8">
        <f t="shared" si="10"/>
        <v>0.25</v>
      </c>
      <c r="E104" s="8">
        <f t="shared" si="11"/>
        <v>-0.23209302325581416</v>
      </c>
      <c r="F104" s="8">
        <f t="shared" si="12"/>
        <v>-0.20941860465116302</v>
      </c>
      <c r="G104" s="8">
        <f t="shared" si="13"/>
        <v>4.8604597079502529E-2</v>
      </c>
      <c r="H104" s="8">
        <f t="shared" si="14"/>
        <v>5.3867171444023892E-2</v>
      </c>
      <c r="I104" s="8">
        <f t="shared" si="15"/>
        <v>4.3856151974040115E-2</v>
      </c>
      <c r="J104" s="8">
        <f t="shared" si="16"/>
        <v>3.0000000000000027E-2</v>
      </c>
      <c r="K104" s="8">
        <f t="shared" si="17"/>
        <v>9.000000000000016E-4</v>
      </c>
      <c r="L104" s="8">
        <f t="shared" si="18"/>
        <v>3.0000000000000027E-2</v>
      </c>
    </row>
    <row r="105" spans="1:12" x14ac:dyDescent="0.25">
      <c r="A105" s="33">
        <v>43757.541666666664</v>
      </c>
      <c r="B105">
        <v>0.63</v>
      </c>
      <c r="C105">
        <v>0.64</v>
      </c>
      <c r="D105" s="8">
        <f t="shared" si="10"/>
        <v>0.39690000000000003</v>
      </c>
      <c r="E105" s="8">
        <f t="shared" si="11"/>
        <v>-0.10209302325581415</v>
      </c>
      <c r="F105" s="8">
        <f t="shared" si="12"/>
        <v>-9.9418604651163034E-2</v>
      </c>
      <c r="G105" s="8">
        <f t="shared" si="13"/>
        <v>1.014994591671178E-2</v>
      </c>
      <c r="H105" s="8">
        <f t="shared" si="14"/>
        <v>1.042298539751221E-2</v>
      </c>
      <c r="I105" s="8">
        <f t="shared" si="15"/>
        <v>9.8840589507842563E-3</v>
      </c>
      <c r="J105" s="8">
        <f t="shared" si="16"/>
        <v>1.0000000000000009E-2</v>
      </c>
      <c r="K105" s="8">
        <f t="shared" si="17"/>
        <v>1.0000000000000018E-4</v>
      </c>
      <c r="L105" s="8">
        <f t="shared" si="18"/>
        <v>1.0000000000000009E-2</v>
      </c>
    </row>
    <row r="106" spans="1:12" x14ac:dyDescent="0.25">
      <c r="A106" s="33">
        <v>43757.583333333336</v>
      </c>
      <c r="B106">
        <v>0.7</v>
      </c>
      <c r="C106">
        <v>0.72</v>
      </c>
      <c r="D106" s="8">
        <f t="shared" si="10"/>
        <v>0.48999999999999994</v>
      </c>
      <c r="E106" s="8">
        <f t="shared" si="11"/>
        <v>-3.2093023255814201E-2</v>
      </c>
      <c r="F106" s="8">
        <f t="shared" si="12"/>
        <v>-1.9418604651163074E-2</v>
      </c>
      <c r="G106" s="8">
        <f t="shared" si="13"/>
        <v>6.2320173066523837E-4</v>
      </c>
      <c r="H106" s="8">
        <f t="shared" si="14"/>
        <v>1.0299621416982312E-3</v>
      </c>
      <c r="I106" s="8">
        <f t="shared" si="15"/>
        <v>3.7708220659817216E-4</v>
      </c>
      <c r="J106" s="8">
        <f t="shared" si="16"/>
        <v>2.0000000000000018E-2</v>
      </c>
      <c r="K106" s="8">
        <f t="shared" si="17"/>
        <v>4.0000000000000072E-4</v>
      </c>
      <c r="L106" s="8">
        <f t="shared" si="18"/>
        <v>2.0000000000000018E-2</v>
      </c>
    </row>
    <row r="107" spans="1:12" x14ac:dyDescent="0.25">
      <c r="A107" s="33">
        <v>43757.625</v>
      </c>
      <c r="B107">
        <v>0.81</v>
      </c>
      <c r="C107">
        <v>0.77</v>
      </c>
      <c r="D107" s="8">
        <f t="shared" si="10"/>
        <v>0.65610000000000013</v>
      </c>
      <c r="E107" s="8">
        <f t="shared" si="11"/>
        <v>7.7906976744185896E-2</v>
      </c>
      <c r="F107" s="8">
        <f t="shared" si="12"/>
        <v>3.0581395348836971E-2</v>
      </c>
      <c r="G107" s="8">
        <f t="shared" si="13"/>
        <v>2.3825040562465965E-3</v>
      </c>
      <c r="H107" s="8">
        <f t="shared" si="14"/>
        <v>6.0694970254191218E-3</v>
      </c>
      <c r="I107" s="8">
        <f t="shared" si="15"/>
        <v>9.3522174148186752E-4</v>
      </c>
      <c r="J107" s="8">
        <f t="shared" si="16"/>
        <v>-4.0000000000000036E-2</v>
      </c>
      <c r="K107" s="8">
        <f t="shared" si="17"/>
        <v>1.6000000000000029E-3</v>
      </c>
      <c r="L107" s="8">
        <f t="shared" si="18"/>
        <v>4.0000000000000036E-2</v>
      </c>
    </row>
    <row r="108" spans="1:12" x14ac:dyDescent="0.25">
      <c r="A108" s="33">
        <v>43757.666666666664</v>
      </c>
      <c r="B108">
        <v>0.79</v>
      </c>
      <c r="C108">
        <v>0.8</v>
      </c>
      <c r="D108" s="8">
        <f t="shared" si="10"/>
        <v>0.6241000000000001</v>
      </c>
      <c r="E108" s="8">
        <f t="shared" si="11"/>
        <v>5.7906976744185878E-2</v>
      </c>
      <c r="F108" s="8">
        <f t="shared" si="12"/>
        <v>6.0581395348836997E-2</v>
      </c>
      <c r="G108" s="8">
        <f t="shared" si="13"/>
        <v>3.5080854515954344E-3</v>
      </c>
      <c r="H108" s="8">
        <f t="shared" si="14"/>
        <v>3.353217955651684E-3</v>
      </c>
      <c r="I108" s="8">
        <f t="shared" si="15"/>
        <v>3.670105462412089E-3</v>
      </c>
      <c r="J108" s="8">
        <f t="shared" si="16"/>
        <v>1.0000000000000009E-2</v>
      </c>
      <c r="K108" s="8">
        <f t="shared" si="17"/>
        <v>1.0000000000000018E-4</v>
      </c>
      <c r="L108" s="8">
        <f t="shared" si="18"/>
        <v>1.0000000000000009E-2</v>
      </c>
    </row>
    <row r="109" spans="1:12" x14ac:dyDescent="0.25">
      <c r="A109" s="33">
        <v>43757.708333333336</v>
      </c>
      <c r="B109">
        <v>0.88</v>
      </c>
      <c r="C109">
        <v>0.83</v>
      </c>
      <c r="D109" s="8">
        <f t="shared" si="10"/>
        <v>0.77439999999999998</v>
      </c>
      <c r="E109" s="8">
        <f t="shared" si="11"/>
        <v>0.14790697674418585</v>
      </c>
      <c r="F109" s="8">
        <f t="shared" si="12"/>
        <v>9.0581395348836913E-2</v>
      </c>
      <c r="G109" s="8">
        <f t="shared" si="13"/>
        <v>1.3397620335316326E-2</v>
      </c>
      <c r="H109" s="8">
        <f t="shared" si="14"/>
        <v>2.1876473769605134E-2</v>
      </c>
      <c r="I109" s="8">
        <f t="shared" si="15"/>
        <v>8.2049891833422938E-3</v>
      </c>
      <c r="J109" s="8">
        <f t="shared" si="16"/>
        <v>-5.0000000000000044E-2</v>
      </c>
      <c r="K109" s="8">
        <f t="shared" si="17"/>
        <v>2.5000000000000044E-3</v>
      </c>
      <c r="L109" s="8">
        <f t="shared" si="18"/>
        <v>5.0000000000000044E-2</v>
      </c>
    </row>
    <row r="110" spans="1:12" x14ac:dyDescent="0.25">
      <c r="A110" s="33">
        <v>43757.75</v>
      </c>
      <c r="B110">
        <v>0.87</v>
      </c>
      <c r="C110">
        <v>0.87</v>
      </c>
      <c r="D110" s="8">
        <f t="shared" si="10"/>
        <v>0.75690000000000002</v>
      </c>
      <c r="E110" s="8">
        <f t="shared" si="11"/>
        <v>0.13790697674418584</v>
      </c>
      <c r="F110" s="8">
        <f t="shared" si="12"/>
        <v>0.13058139534883695</v>
      </c>
      <c r="G110" s="8">
        <f t="shared" si="13"/>
        <v>1.8008085451595393E-2</v>
      </c>
      <c r="H110" s="8">
        <f t="shared" si="14"/>
        <v>1.9018334234721414E-2</v>
      </c>
      <c r="I110" s="8">
        <f t="shared" si="15"/>
        <v>1.7051500811249256E-2</v>
      </c>
      <c r="J110" s="8">
        <f t="shared" si="16"/>
        <v>0</v>
      </c>
      <c r="K110" s="8">
        <f t="shared" si="17"/>
        <v>0</v>
      </c>
      <c r="L110" s="8">
        <f t="shared" si="18"/>
        <v>0</v>
      </c>
    </row>
    <row r="111" spans="1:12" x14ac:dyDescent="0.25">
      <c r="A111" s="33">
        <v>43757.791666666664</v>
      </c>
      <c r="B111">
        <v>0.98</v>
      </c>
      <c r="C111">
        <v>0.93</v>
      </c>
      <c r="D111" s="8">
        <f t="shared" si="10"/>
        <v>0.96039999999999992</v>
      </c>
      <c r="E111" s="8">
        <f t="shared" si="11"/>
        <v>0.24790697674418583</v>
      </c>
      <c r="F111" s="8">
        <f t="shared" si="12"/>
        <v>0.190581395348837</v>
      </c>
      <c r="G111" s="8">
        <f t="shared" si="13"/>
        <v>4.724645754461862E-2</v>
      </c>
      <c r="H111" s="8">
        <f t="shared" si="14"/>
        <v>6.1457869118442289E-2</v>
      </c>
      <c r="I111" s="8">
        <f t="shared" si="15"/>
        <v>3.6321268253109711E-2</v>
      </c>
      <c r="J111" s="8">
        <f t="shared" si="16"/>
        <v>-4.9999999999999933E-2</v>
      </c>
      <c r="K111" s="8">
        <f t="shared" si="17"/>
        <v>2.4999999999999935E-3</v>
      </c>
      <c r="L111" s="8">
        <f t="shared" si="18"/>
        <v>4.9999999999999933E-2</v>
      </c>
    </row>
    <row r="112" spans="1:12" x14ac:dyDescent="0.25">
      <c r="A112" s="33">
        <v>43757.833333333336</v>
      </c>
      <c r="B112">
        <v>1.08</v>
      </c>
      <c r="C112">
        <v>1.03</v>
      </c>
      <c r="D112" s="8">
        <f t="shared" si="10"/>
        <v>1.1664000000000001</v>
      </c>
      <c r="E112" s="8">
        <f t="shared" si="11"/>
        <v>0.34790697674418591</v>
      </c>
      <c r="F112" s="8">
        <f t="shared" si="12"/>
        <v>0.29058139534883698</v>
      </c>
      <c r="G112" s="8">
        <f t="shared" si="13"/>
        <v>0.10109529475392091</v>
      </c>
      <c r="H112" s="8">
        <f t="shared" si="14"/>
        <v>0.12103926446727951</v>
      </c>
      <c r="I112" s="8">
        <f t="shared" si="15"/>
        <v>8.4437547322877102E-2</v>
      </c>
      <c r="J112" s="8">
        <f t="shared" si="16"/>
        <v>-5.0000000000000044E-2</v>
      </c>
      <c r="K112" s="8">
        <f t="shared" si="17"/>
        <v>2.5000000000000044E-3</v>
      </c>
      <c r="L112" s="8">
        <f t="shared" si="18"/>
        <v>5.0000000000000044E-2</v>
      </c>
    </row>
    <row r="113" spans="1:12" x14ac:dyDescent="0.25">
      <c r="A113" s="33">
        <v>43757.875</v>
      </c>
      <c r="B113">
        <v>1.1599999999999999</v>
      </c>
      <c r="C113">
        <v>1.1299999999999999</v>
      </c>
      <c r="D113" s="8">
        <f t="shared" si="10"/>
        <v>1.3455999999999999</v>
      </c>
      <c r="E113" s="8">
        <f t="shared" si="11"/>
        <v>0.42790697674418576</v>
      </c>
      <c r="F113" s="8">
        <f t="shared" si="12"/>
        <v>0.39058139534883685</v>
      </c>
      <c r="G113" s="8">
        <f t="shared" si="13"/>
        <v>0.16713250405624636</v>
      </c>
      <c r="H113" s="8">
        <f t="shared" si="14"/>
        <v>0.18310438074634913</v>
      </c>
      <c r="I113" s="8">
        <f t="shared" si="15"/>
        <v>0.15255382639264439</v>
      </c>
      <c r="J113" s="8">
        <f t="shared" si="16"/>
        <v>-3.0000000000000027E-2</v>
      </c>
      <c r="K113" s="8">
        <f t="shared" si="17"/>
        <v>9.000000000000016E-4</v>
      </c>
      <c r="L113" s="8">
        <f t="shared" si="18"/>
        <v>3.0000000000000027E-2</v>
      </c>
    </row>
    <row r="114" spans="1:12" x14ac:dyDescent="0.25">
      <c r="A114" s="33">
        <v>43757.916666666664</v>
      </c>
      <c r="B114">
        <v>1.24</v>
      </c>
      <c r="C114">
        <v>1.24</v>
      </c>
      <c r="D114" s="8">
        <f t="shared" si="10"/>
        <v>1.5376000000000001</v>
      </c>
      <c r="E114" s="8">
        <f t="shared" si="11"/>
        <v>0.50790697674418583</v>
      </c>
      <c r="F114" s="8">
        <f t="shared" si="12"/>
        <v>0.50058139534883694</v>
      </c>
      <c r="G114" s="8">
        <f t="shared" si="13"/>
        <v>0.25424878312601384</v>
      </c>
      <c r="H114" s="8">
        <f t="shared" si="14"/>
        <v>0.25796949702541894</v>
      </c>
      <c r="I114" s="8">
        <f t="shared" si="15"/>
        <v>0.2505817333693886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 x14ac:dyDescent="0.25">
      <c r="A115" s="33">
        <v>43757.958333333336</v>
      </c>
      <c r="B115">
        <v>1.31</v>
      </c>
      <c r="C115">
        <v>1.31</v>
      </c>
      <c r="D115" s="8">
        <f t="shared" si="10"/>
        <v>1.7161000000000002</v>
      </c>
      <c r="E115" s="8">
        <f t="shared" si="11"/>
        <v>0.5779069767441859</v>
      </c>
      <c r="F115" s="8">
        <f t="shared" si="12"/>
        <v>0.57058139534883701</v>
      </c>
      <c r="G115" s="8">
        <f t="shared" si="13"/>
        <v>0.32974296917252549</v>
      </c>
      <c r="H115" s="8">
        <f t="shared" si="14"/>
        <v>0.33397647376960504</v>
      </c>
      <c r="I115" s="8">
        <f t="shared" si="15"/>
        <v>0.32556312871822585</v>
      </c>
      <c r="J115" s="8">
        <f t="shared" si="16"/>
        <v>0</v>
      </c>
      <c r="K115" s="8">
        <f t="shared" si="17"/>
        <v>0</v>
      </c>
      <c r="L115" s="8">
        <f t="shared" si="18"/>
        <v>0</v>
      </c>
    </row>
    <row r="116" spans="1:12" x14ac:dyDescent="0.25">
      <c r="A116" s="33">
        <v>43758</v>
      </c>
      <c r="B116">
        <v>1.35</v>
      </c>
      <c r="C116">
        <v>1.34</v>
      </c>
      <c r="D116" s="8">
        <f t="shared" si="10"/>
        <v>1.8225000000000002</v>
      </c>
      <c r="E116" s="8">
        <f t="shared" si="11"/>
        <v>0.61790697674418593</v>
      </c>
      <c r="F116" s="8">
        <f t="shared" si="12"/>
        <v>0.60058139534883703</v>
      </c>
      <c r="G116" s="8">
        <f t="shared" si="13"/>
        <v>0.3711034342888046</v>
      </c>
      <c r="H116" s="8">
        <f t="shared" si="14"/>
        <v>0.38180903190913995</v>
      </c>
      <c r="I116" s="8">
        <f t="shared" si="15"/>
        <v>0.36069801243915611</v>
      </c>
      <c r="J116" s="8">
        <f t="shared" si="16"/>
        <v>-1.0000000000000009E-2</v>
      </c>
      <c r="K116" s="8">
        <f t="shared" si="17"/>
        <v>1.0000000000000018E-4</v>
      </c>
      <c r="L116" s="8">
        <f t="shared" si="18"/>
        <v>1.0000000000000009E-2</v>
      </c>
    </row>
    <row r="117" spans="1:12" x14ac:dyDescent="0.25">
      <c r="A117" s="33">
        <v>43758.041666666664</v>
      </c>
      <c r="B117">
        <v>1.31</v>
      </c>
      <c r="C117">
        <v>1.29</v>
      </c>
      <c r="D117" s="8">
        <f t="shared" si="10"/>
        <v>1.7161000000000002</v>
      </c>
      <c r="E117" s="8">
        <f t="shared" si="11"/>
        <v>0.5779069767441859</v>
      </c>
      <c r="F117" s="8">
        <f t="shared" si="12"/>
        <v>0.55058139534883699</v>
      </c>
      <c r="G117" s="8">
        <f t="shared" si="13"/>
        <v>0.31818482963764178</v>
      </c>
      <c r="H117" s="8">
        <f t="shared" si="14"/>
        <v>0.33397647376960504</v>
      </c>
      <c r="I117" s="8">
        <f t="shared" si="15"/>
        <v>0.30313987290427236</v>
      </c>
      <c r="J117" s="8">
        <f t="shared" si="16"/>
        <v>-2.0000000000000018E-2</v>
      </c>
      <c r="K117" s="8">
        <f t="shared" si="17"/>
        <v>4.0000000000000072E-4</v>
      </c>
      <c r="L117" s="8">
        <f t="shared" si="18"/>
        <v>2.0000000000000018E-2</v>
      </c>
    </row>
    <row r="118" spans="1:12" x14ac:dyDescent="0.25">
      <c r="A118" s="33">
        <v>43758.083333333336</v>
      </c>
      <c r="B118">
        <v>1.2</v>
      </c>
      <c r="C118">
        <v>1.17</v>
      </c>
      <c r="D118" s="8">
        <f t="shared" si="10"/>
        <v>1.44</v>
      </c>
      <c r="E118" s="8">
        <f t="shared" si="11"/>
        <v>0.4679069767441858</v>
      </c>
      <c r="F118" s="8">
        <f t="shared" si="12"/>
        <v>0.43058139534883688</v>
      </c>
      <c r="G118" s="8">
        <f t="shared" si="13"/>
        <v>0.20147203893996729</v>
      </c>
      <c r="H118" s="8">
        <f t="shared" si="14"/>
        <v>0.21893693888588403</v>
      </c>
      <c r="I118" s="8">
        <f t="shared" si="15"/>
        <v>0.18540033802055136</v>
      </c>
      <c r="J118" s="8">
        <f t="shared" si="16"/>
        <v>-3.0000000000000027E-2</v>
      </c>
      <c r="K118" s="8">
        <f t="shared" si="17"/>
        <v>9.000000000000016E-4</v>
      </c>
      <c r="L118" s="8">
        <f t="shared" si="18"/>
        <v>3.0000000000000027E-2</v>
      </c>
    </row>
    <row r="119" spans="1:12" x14ac:dyDescent="0.25">
      <c r="A119" s="33">
        <v>43758.125</v>
      </c>
      <c r="B119">
        <v>1.05</v>
      </c>
      <c r="C119">
        <v>0.99</v>
      </c>
      <c r="D119" s="8">
        <f t="shared" si="10"/>
        <v>1.1025</v>
      </c>
      <c r="E119" s="8">
        <f t="shared" si="11"/>
        <v>0.31790697674418589</v>
      </c>
      <c r="F119" s="8">
        <f t="shared" si="12"/>
        <v>0.25058139534883694</v>
      </c>
      <c r="G119" s="8">
        <f t="shared" si="13"/>
        <v>7.9661573823688353E-2</v>
      </c>
      <c r="H119" s="8">
        <f t="shared" si="14"/>
        <v>0.10106484586262834</v>
      </c>
      <c r="I119" s="8">
        <f t="shared" si="15"/>
        <v>6.2791035694970118E-2</v>
      </c>
      <c r="J119" s="8">
        <f t="shared" si="16"/>
        <v>-6.0000000000000053E-2</v>
      </c>
      <c r="K119" s="8">
        <f t="shared" si="17"/>
        <v>3.6000000000000064E-3</v>
      </c>
      <c r="L119" s="8">
        <f t="shared" si="18"/>
        <v>6.0000000000000053E-2</v>
      </c>
    </row>
    <row r="120" spans="1:12" x14ac:dyDescent="0.25">
      <c r="A120" s="33">
        <v>43758.166666666664</v>
      </c>
      <c r="B120">
        <v>0.83</v>
      </c>
      <c r="C120">
        <v>0.77</v>
      </c>
      <c r="D120" s="8">
        <f t="shared" si="10"/>
        <v>0.68889999999999996</v>
      </c>
      <c r="E120" s="8">
        <f t="shared" si="11"/>
        <v>9.7906976744185803E-2</v>
      </c>
      <c r="F120" s="8">
        <f t="shared" si="12"/>
        <v>3.0581395348836971E-2</v>
      </c>
      <c r="G120" s="8">
        <f t="shared" si="13"/>
        <v>2.9941319632233333E-3</v>
      </c>
      <c r="H120" s="8">
        <f t="shared" si="14"/>
        <v>9.5857760951865399E-3</v>
      </c>
      <c r="I120" s="8">
        <f t="shared" si="15"/>
        <v>9.3522174148186752E-4</v>
      </c>
      <c r="J120" s="8">
        <f t="shared" si="16"/>
        <v>-5.9999999999999942E-2</v>
      </c>
      <c r="K120" s="8">
        <f t="shared" si="17"/>
        <v>3.599999999999993E-3</v>
      </c>
      <c r="L120" s="8">
        <f t="shared" si="18"/>
        <v>5.9999999999999942E-2</v>
      </c>
    </row>
    <row r="121" spans="1:12" x14ac:dyDescent="0.25">
      <c r="A121" s="33">
        <v>43758.208333333336</v>
      </c>
      <c r="B121">
        <v>0.62</v>
      </c>
      <c r="C121">
        <v>0.54</v>
      </c>
      <c r="D121" s="8">
        <f t="shared" si="10"/>
        <v>0.38440000000000002</v>
      </c>
      <c r="E121" s="8">
        <f t="shared" si="11"/>
        <v>-0.11209302325581416</v>
      </c>
      <c r="F121" s="8">
        <f t="shared" si="12"/>
        <v>-0.19941860465116301</v>
      </c>
      <c r="G121" s="8">
        <f t="shared" si="13"/>
        <v>2.2353434288804826E-2</v>
      </c>
      <c r="H121" s="8">
        <f t="shared" si="14"/>
        <v>1.2564845862628495E-2</v>
      </c>
      <c r="I121" s="8">
        <f t="shared" si="15"/>
        <v>3.9767779881016853E-2</v>
      </c>
      <c r="J121" s="8">
        <f t="shared" si="16"/>
        <v>-7.999999999999996E-2</v>
      </c>
      <c r="K121" s="8">
        <f t="shared" si="17"/>
        <v>6.3999999999999934E-3</v>
      </c>
      <c r="L121" s="8">
        <f t="shared" si="18"/>
        <v>7.999999999999996E-2</v>
      </c>
    </row>
    <row r="122" spans="1:12" x14ac:dyDescent="0.25">
      <c r="A122" s="33">
        <v>43758.25</v>
      </c>
      <c r="B122">
        <v>0.42</v>
      </c>
      <c r="C122">
        <v>0.33</v>
      </c>
      <c r="D122" s="8">
        <f t="shared" si="10"/>
        <v>0.17639999999999997</v>
      </c>
      <c r="E122" s="8">
        <f t="shared" si="11"/>
        <v>-0.31209302325581417</v>
      </c>
      <c r="F122" s="8">
        <f t="shared" si="12"/>
        <v>-0.40941860465116303</v>
      </c>
      <c r="G122" s="8">
        <f t="shared" si="13"/>
        <v>0.12777669010275841</v>
      </c>
      <c r="H122" s="8">
        <f t="shared" si="14"/>
        <v>9.7402055164954163E-2</v>
      </c>
      <c r="I122" s="8">
        <f t="shared" si="15"/>
        <v>0.16762359383450534</v>
      </c>
      <c r="J122" s="8">
        <f t="shared" si="16"/>
        <v>-8.9999999999999969E-2</v>
      </c>
      <c r="K122" s="8">
        <f t="shared" si="17"/>
        <v>8.0999999999999944E-3</v>
      </c>
      <c r="L122" s="8">
        <f t="shared" si="18"/>
        <v>8.9999999999999969E-2</v>
      </c>
    </row>
    <row r="123" spans="1:12" x14ac:dyDescent="0.25">
      <c r="A123" s="33">
        <v>43758.291666666664</v>
      </c>
      <c r="B123">
        <v>0.25</v>
      </c>
      <c r="C123">
        <v>0.17</v>
      </c>
      <c r="D123" s="8">
        <f t="shared" si="10"/>
        <v>6.25E-2</v>
      </c>
      <c r="E123" s="8">
        <f t="shared" si="11"/>
        <v>-0.48209302325581416</v>
      </c>
      <c r="F123" s="8">
        <f t="shared" si="12"/>
        <v>-0.56941860465116301</v>
      </c>
      <c r="G123" s="8">
        <f t="shared" si="13"/>
        <v>0.27451273661438635</v>
      </c>
      <c r="H123" s="8">
        <f t="shared" si="14"/>
        <v>0.23241368307193097</v>
      </c>
      <c r="I123" s="8">
        <f t="shared" si="15"/>
        <v>0.32423754732287746</v>
      </c>
      <c r="J123" s="8">
        <f t="shared" si="16"/>
        <v>-7.9999999999999988E-2</v>
      </c>
      <c r="K123" s="8">
        <f t="shared" si="17"/>
        <v>6.3999999999999977E-3</v>
      </c>
      <c r="L123" s="8">
        <f t="shared" si="18"/>
        <v>7.9999999999999988E-2</v>
      </c>
    </row>
    <row r="124" spans="1:12" x14ac:dyDescent="0.25">
      <c r="A124" s="33">
        <v>43758.333333333336</v>
      </c>
      <c r="B124">
        <v>0.17</v>
      </c>
      <c r="C124">
        <v>0.08</v>
      </c>
      <c r="D124" s="8">
        <f t="shared" si="10"/>
        <v>2.8900000000000006E-2</v>
      </c>
      <c r="E124" s="8">
        <f t="shared" si="11"/>
        <v>-0.56209302325581412</v>
      </c>
      <c r="F124" s="8">
        <f t="shared" si="12"/>
        <v>-0.65941860465116309</v>
      </c>
      <c r="G124" s="8">
        <f t="shared" si="13"/>
        <v>0.37065459707950271</v>
      </c>
      <c r="H124" s="8">
        <f t="shared" si="14"/>
        <v>0.31594856679286121</v>
      </c>
      <c r="I124" s="8">
        <f t="shared" si="15"/>
        <v>0.43483289616008691</v>
      </c>
      <c r="J124" s="8">
        <f t="shared" si="16"/>
        <v>-9.0000000000000011E-2</v>
      </c>
      <c r="K124" s="8">
        <f t="shared" si="17"/>
        <v>8.1000000000000013E-3</v>
      </c>
      <c r="L124" s="8">
        <f t="shared" si="18"/>
        <v>9.0000000000000011E-2</v>
      </c>
    </row>
    <row r="125" spans="1:12" x14ac:dyDescent="0.25">
      <c r="A125" s="33">
        <v>43758.375</v>
      </c>
      <c r="B125">
        <v>0.15</v>
      </c>
      <c r="C125">
        <v>7.0000000000000007E-2</v>
      </c>
      <c r="D125" s="8">
        <f t="shared" si="10"/>
        <v>2.2499999999999999E-2</v>
      </c>
      <c r="E125" s="8">
        <f t="shared" si="11"/>
        <v>-0.58209302325581413</v>
      </c>
      <c r="F125" s="8">
        <f t="shared" si="12"/>
        <v>-0.66941860465116299</v>
      </c>
      <c r="G125" s="8">
        <f t="shared" si="13"/>
        <v>0.38966389940508406</v>
      </c>
      <c r="H125" s="8">
        <f t="shared" si="14"/>
        <v>0.33883228772309376</v>
      </c>
      <c r="I125" s="8">
        <f t="shared" si="15"/>
        <v>0.44812126825311005</v>
      </c>
      <c r="J125" s="8">
        <f t="shared" si="16"/>
        <v>-7.9999999999999988E-2</v>
      </c>
      <c r="K125" s="8">
        <f t="shared" si="17"/>
        <v>6.3999999999999977E-3</v>
      </c>
      <c r="L125" s="8">
        <f t="shared" si="18"/>
        <v>7.9999999999999988E-2</v>
      </c>
    </row>
    <row r="126" spans="1:12" x14ac:dyDescent="0.25">
      <c r="A126" s="33">
        <v>43758.416666666664</v>
      </c>
      <c r="B126">
        <v>0.17</v>
      </c>
      <c r="C126">
        <v>0.12</v>
      </c>
      <c r="D126" s="8">
        <f t="shared" si="10"/>
        <v>2.8900000000000006E-2</v>
      </c>
      <c r="E126" s="8">
        <f t="shared" si="11"/>
        <v>-0.56209302325581412</v>
      </c>
      <c r="F126" s="8">
        <f t="shared" si="12"/>
        <v>-0.61941860465116305</v>
      </c>
      <c r="G126" s="8">
        <f t="shared" si="13"/>
        <v>0.34817087614927011</v>
      </c>
      <c r="H126" s="8">
        <f t="shared" si="14"/>
        <v>0.31594856679286121</v>
      </c>
      <c r="I126" s="8">
        <f t="shared" si="15"/>
        <v>0.38367940778799381</v>
      </c>
      <c r="J126" s="8">
        <f t="shared" si="16"/>
        <v>-5.0000000000000017E-2</v>
      </c>
      <c r="K126" s="8">
        <f t="shared" si="17"/>
        <v>2.5000000000000018E-3</v>
      </c>
      <c r="L126" s="8">
        <f t="shared" si="18"/>
        <v>5.0000000000000017E-2</v>
      </c>
    </row>
    <row r="127" spans="1:12" x14ac:dyDescent="0.25">
      <c r="A127" s="33">
        <v>43758.458333333336</v>
      </c>
      <c r="B127">
        <v>0.23</v>
      </c>
      <c r="C127">
        <v>0.21</v>
      </c>
      <c r="D127" s="8">
        <f t="shared" si="10"/>
        <v>5.2900000000000003E-2</v>
      </c>
      <c r="E127" s="8">
        <f t="shared" si="11"/>
        <v>-0.50209302325581417</v>
      </c>
      <c r="F127" s="8">
        <f t="shared" si="12"/>
        <v>-0.52941860465116308</v>
      </c>
      <c r="G127" s="8">
        <f t="shared" si="13"/>
        <v>0.26581738777717712</v>
      </c>
      <c r="H127" s="8">
        <f t="shared" si="14"/>
        <v>0.25209740400216357</v>
      </c>
      <c r="I127" s="8">
        <f t="shared" si="15"/>
        <v>0.28028405895078451</v>
      </c>
      <c r="J127" s="8">
        <f t="shared" si="16"/>
        <v>-2.0000000000000018E-2</v>
      </c>
      <c r="K127" s="8">
        <f t="shared" si="17"/>
        <v>4.0000000000000072E-4</v>
      </c>
      <c r="L127" s="8">
        <f t="shared" si="18"/>
        <v>2.0000000000000018E-2</v>
      </c>
    </row>
    <row r="128" spans="1:12" x14ac:dyDescent="0.25">
      <c r="A128" s="33">
        <v>43758.5</v>
      </c>
      <c r="B128">
        <v>0.34</v>
      </c>
      <c r="C128">
        <v>0.34</v>
      </c>
      <c r="D128" s="8">
        <f t="shared" si="10"/>
        <v>0.11560000000000002</v>
      </c>
      <c r="E128" s="8">
        <f t="shared" si="11"/>
        <v>-0.39209302325581413</v>
      </c>
      <c r="F128" s="8">
        <f t="shared" si="12"/>
        <v>-0.39941860465116302</v>
      </c>
      <c r="G128" s="8">
        <f t="shared" si="13"/>
        <v>0.1566092482422933</v>
      </c>
      <c r="H128" s="8">
        <f t="shared" si="14"/>
        <v>0.15373693888588441</v>
      </c>
      <c r="I128" s="8">
        <f t="shared" si="15"/>
        <v>0.15953522174148208</v>
      </c>
      <c r="J128" s="8">
        <f t="shared" si="16"/>
        <v>0</v>
      </c>
      <c r="K128" s="8">
        <f t="shared" si="17"/>
        <v>0</v>
      </c>
      <c r="L128" s="8">
        <f t="shared" si="18"/>
        <v>0</v>
      </c>
    </row>
    <row r="129" spans="1:12" x14ac:dyDescent="0.25">
      <c r="A129" s="33">
        <v>43758.541666666664</v>
      </c>
      <c r="B129">
        <v>0.45</v>
      </c>
      <c r="C129">
        <v>0.46</v>
      </c>
      <c r="D129" s="8">
        <f t="shared" si="10"/>
        <v>0.20250000000000001</v>
      </c>
      <c r="E129" s="8">
        <f t="shared" si="11"/>
        <v>-0.28209302325581415</v>
      </c>
      <c r="F129" s="8">
        <f t="shared" si="12"/>
        <v>-0.27941860465116303</v>
      </c>
      <c r="G129" s="8">
        <f t="shared" si="13"/>
        <v>7.882203893996767E-2</v>
      </c>
      <c r="H129" s="8">
        <f t="shared" si="14"/>
        <v>7.9576473769605305E-2</v>
      </c>
      <c r="I129" s="8">
        <f t="shared" si="15"/>
        <v>7.807475662520294E-2</v>
      </c>
      <c r="J129" s="8">
        <f t="shared" si="16"/>
        <v>1.0000000000000009E-2</v>
      </c>
      <c r="K129" s="8">
        <f t="shared" si="17"/>
        <v>1.0000000000000018E-4</v>
      </c>
      <c r="L129" s="8">
        <f t="shared" si="18"/>
        <v>1.0000000000000009E-2</v>
      </c>
    </row>
    <row r="130" spans="1:12" x14ac:dyDescent="0.25">
      <c r="A130" s="33">
        <v>43758.583333333336</v>
      </c>
      <c r="B130">
        <v>0.56999999999999995</v>
      </c>
      <c r="C130">
        <v>0.57999999999999996</v>
      </c>
      <c r="D130" s="8">
        <f t="shared" si="10"/>
        <v>0.32489999999999997</v>
      </c>
      <c r="E130" s="8">
        <f t="shared" si="11"/>
        <v>-0.16209302325581421</v>
      </c>
      <c r="F130" s="8">
        <f t="shared" si="12"/>
        <v>-0.15941860465116309</v>
      </c>
      <c r="G130" s="8">
        <f t="shared" si="13"/>
        <v>2.5840643591130429E-2</v>
      </c>
      <c r="H130" s="8">
        <f t="shared" si="14"/>
        <v>2.6274148188209924E-2</v>
      </c>
      <c r="I130" s="8">
        <f t="shared" si="15"/>
        <v>2.5414291508923836E-2</v>
      </c>
      <c r="J130" s="8">
        <f t="shared" si="16"/>
        <v>1.0000000000000009E-2</v>
      </c>
      <c r="K130" s="8">
        <f t="shared" si="17"/>
        <v>1.0000000000000018E-4</v>
      </c>
      <c r="L130" s="8">
        <f t="shared" si="18"/>
        <v>1.0000000000000009E-2</v>
      </c>
    </row>
    <row r="131" spans="1:12" x14ac:dyDescent="0.25">
      <c r="A131" s="33">
        <v>43758.625</v>
      </c>
      <c r="B131">
        <v>0.65</v>
      </c>
      <c r="C131">
        <v>0.67</v>
      </c>
      <c r="D131" s="8">
        <f t="shared" si="10"/>
        <v>0.42250000000000004</v>
      </c>
      <c r="E131" s="8">
        <f t="shared" si="11"/>
        <v>-8.2093023255814135E-2</v>
      </c>
      <c r="F131" s="8">
        <f t="shared" si="12"/>
        <v>-6.9418604651163007E-2</v>
      </c>
      <c r="G131" s="8">
        <f t="shared" si="13"/>
        <v>5.6987831260140922E-3</v>
      </c>
      <c r="H131" s="8">
        <f t="shared" si="14"/>
        <v>6.7392644672796403E-3</v>
      </c>
      <c r="I131" s="8">
        <f t="shared" si="15"/>
        <v>4.8189426717144702E-3</v>
      </c>
      <c r="J131" s="8">
        <f t="shared" si="16"/>
        <v>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 x14ac:dyDescent="0.25">
      <c r="A132" s="33">
        <v>43758.666666666664</v>
      </c>
      <c r="B132">
        <v>0.72</v>
      </c>
      <c r="C132">
        <v>0.73</v>
      </c>
      <c r="D132" s="8">
        <f t="shared" ref="D132:D174" si="19">B132^2</f>
        <v>0.51839999999999997</v>
      </c>
      <c r="E132" s="8">
        <f t="shared" ref="E132:E174" si="20">B132 - $B$1</f>
        <v>-1.2093023255814184E-2</v>
      </c>
      <c r="F132" s="8">
        <f t="shared" ref="F132:F174" si="21">C132 - $C$1</f>
        <v>-9.418604651163065E-3</v>
      </c>
      <c r="G132" s="8">
        <f t="shared" ref="G132:G174" si="22">E132*F132</f>
        <v>1.1389940508383459E-4</v>
      </c>
      <c r="H132" s="8">
        <f t="shared" ref="H132:H174" si="23">(B132-$B$1)^2</f>
        <v>1.4624121146566269E-4</v>
      </c>
      <c r="I132" s="8">
        <f t="shared" ref="I132:I174" si="24">(C132-$C$1)^2</f>
        <v>8.8710113574910526E-5</v>
      </c>
      <c r="J132" s="8">
        <f t="shared" ref="J132:J174" si="25">C132-B132</f>
        <v>1.0000000000000009E-2</v>
      </c>
      <c r="K132" s="8">
        <f t="shared" ref="K132:K174" si="26">(C132-B132)^2</f>
        <v>1.0000000000000018E-4</v>
      </c>
      <c r="L132" s="8">
        <f t="shared" ref="L132:L174" si="27">ABS(B132-C132)</f>
        <v>1.0000000000000009E-2</v>
      </c>
    </row>
    <row r="133" spans="1:12" x14ac:dyDescent="0.25">
      <c r="A133" s="33">
        <v>43758.708333333336</v>
      </c>
      <c r="B133">
        <v>0.79</v>
      </c>
      <c r="C133">
        <v>0.79</v>
      </c>
      <c r="D133" s="8">
        <f t="shared" si="19"/>
        <v>0.6241000000000001</v>
      </c>
      <c r="E133" s="8">
        <f t="shared" si="20"/>
        <v>5.7906976744185878E-2</v>
      </c>
      <c r="F133" s="8">
        <f t="shared" si="21"/>
        <v>5.0581395348836988E-2</v>
      </c>
      <c r="G133" s="8">
        <f t="shared" si="22"/>
        <v>2.929015684153575E-3</v>
      </c>
      <c r="H133" s="8">
        <f t="shared" si="23"/>
        <v>3.353217955651684E-3</v>
      </c>
      <c r="I133" s="8">
        <f t="shared" si="24"/>
        <v>2.5584775554353483E-3</v>
      </c>
      <c r="J133" s="8">
        <f t="shared" si="25"/>
        <v>0</v>
      </c>
      <c r="K133" s="8">
        <f t="shared" si="26"/>
        <v>0</v>
      </c>
      <c r="L133" s="8">
        <f t="shared" si="27"/>
        <v>0</v>
      </c>
    </row>
    <row r="134" spans="1:12" x14ac:dyDescent="0.25">
      <c r="A134" s="33">
        <v>43758.75</v>
      </c>
      <c r="B134">
        <v>0.84</v>
      </c>
      <c r="C134">
        <v>0.84</v>
      </c>
      <c r="D134" s="8">
        <f t="shared" si="19"/>
        <v>0.70559999999999989</v>
      </c>
      <c r="E134" s="8">
        <f t="shared" si="20"/>
        <v>0.10790697674418581</v>
      </c>
      <c r="F134" s="8">
        <f t="shared" si="21"/>
        <v>0.10058139534883692</v>
      </c>
      <c r="G134" s="8">
        <f t="shared" si="22"/>
        <v>1.0853434288804704E-2</v>
      </c>
      <c r="H134" s="8">
        <f t="shared" si="23"/>
        <v>1.1643915630070258E-2</v>
      </c>
      <c r="I134" s="8">
        <f t="shared" si="24"/>
        <v>1.0116617090319033E-2</v>
      </c>
      <c r="J134" s="8">
        <f t="shared" si="25"/>
        <v>0</v>
      </c>
      <c r="K134" s="8">
        <f t="shared" si="26"/>
        <v>0</v>
      </c>
      <c r="L134" s="8">
        <f t="shared" si="27"/>
        <v>0</v>
      </c>
    </row>
    <row r="135" spans="1:12" x14ac:dyDescent="0.25">
      <c r="A135" s="33">
        <v>43758.791666666664</v>
      </c>
      <c r="B135">
        <v>0.93</v>
      </c>
      <c r="C135">
        <v>0.91</v>
      </c>
      <c r="D135" s="8">
        <f t="shared" si="19"/>
        <v>0.86490000000000011</v>
      </c>
      <c r="E135" s="8">
        <f t="shared" si="20"/>
        <v>0.19790697674418589</v>
      </c>
      <c r="F135" s="8">
        <f t="shared" si="21"/>
        <v>0.17058139534883698</v>
      </c>
      <c r="G135" s="8">
        <f t="shared" si="22"/>
        <v>3.3759248242293059E-2</v>
      </c>
      <c r="H135" s="8">
        <f t="shared" si="23"/>
        <v>3.9167171444023735E-2</v>
      </c>
      <c r="I135" s="8">
        <f t="shared" si="24"/>
        <v>2.9098012439156225E-2</v>
      </c>
      <c r="J135" s="8">
        <f t="shared" si="25"/>
        <v>-2.0000000000000018E-2</v>
      </c>
      <c r="K135" s="8">
        <f t="shared" si="26"/>
        <v>4.0000000000000072E-4</v>
      </c>
      <c r="L135" s="8">
        <f t="shared" si="27"/>
        <v>2.0000000000000018E-2</v>
      </c>
    </row>
    <row r="136" spans="1:12" x14ac:dyDescent="0.25">
      <c r="A136" s="33">
        <v>43758.833333333336</v>
      </c>
      <c r="B136">
        <v>1</v>
      </c>
      <c r="C136">
        <v>0.99</v>
      </c>
      <c r="D136" s="8">
        <f t="shared" si="19"/>
        <v>1</v>
      </c>
      <c r="E136" s="8">
        <f t="shared" si="20"/>
        <v>0.26790697674418584</v>
      </c>
      <c r="F136" s="8">
        <f t="shared" si="21"/>
        <v>0.25058139534883694</v>
      </c>
      <c r="G136" s="8">
        <f t="shared" si="22"/>
        <v>6.7132504056246503E-2</v>
      </c>
      <c r="H136" s="8">
        <f t="shared" si="23"/>
        <v>7.1774148188209735E-2</v>
      </c>
      <c r="I136" s="8">
        <f t="shared" si="24"/>
        <v>6.2791035694970118E-2</v>
      </c>
      <c r="J136" s="8">
        <f t="shared" si="25"/>
        <v>-1.0000000000000009E-2</v>
      </c>
      <c r="K136" s="8">
        <f t="shared" si="26"/>
        <v>1.0000000000000018E-4</v>
      </c>
      <c r="L136" s="8">
        <f t="shared" si="27"/>
        <v>1.0000000000000009E-2</v>
      </c>
    </row>
    <row r="137" spans="1:12" x14ac:dyDescent="0.25">
      <c r="A137" s="33">
        <v>43758.875</v>
      </c>
      <c r="B137">
        <v>1.1000000000000001</v>
      </c>
      <c r="C137">
        <v>1.0900000000000001</v>
      </c>
      <c r="D137" s="8">
        <f t="shared" si="19"/>
        <v>1.2100000000000002</v>
      </c>
      <c r="E137" s="8">
        <f t="shared" si="20"/>
        <v>0.36790697674418593</v>
      </c>
      <c r="F137" s="8">
        <f t="shared" si="21"/>
        <v>0.35058139534883703</v>
      </c>
      <c r="G137" s="8">
        <f t="shared" si="22"/>
        <v>0.12898134126554883</v>
      </c>
      <c r="H137" s="8">
        <f t="shared" si="23"/>
        <v>0.13535554353704696</v>
      </c>
      <c r="I137" s="8">
        <f t="shared" si="24"/>
        <v>0.12290731476473757</v>
      </c>
      <c r="J137" s="8">
        <f t="shared" si="25"/>
        <v>-1.0000000000000009E-2</v>
      </c>
      <c r="K137" s="8">
        <f t="shared" si="26"/>
        <v>1.0000000000000018E-4</v>
      </c>
      <c r="L137" s="8">
        <f t="shared" si="27"/>
        <v>1.0000000000000009E-2</v>
      </c>
    </row>
    <row r="138" spans="1:12" x14ac:dyDescent="0.25">
      <c r="A138" s="33">
        <v>43758.916666666664</v>
      </c>
      <c r="B138">
        <v>1.1599999999999999</v>
      </c>
      <c r="C138">
        <v>1.2</v>
      </c>
      <c r="D138" s="8">
        <f t="shared" si="19"/>
        <v>1.3455999999999999</v>
      </c>
      <c r="E138" s="8">
        <f t="shared" si="20"/>
        <v>0.42790697674418576</v>
      </c>
      <c r="F138" s="8">
        <f t="shared" si="21"/>
        <v>0.46058139534883691</v>
      </c>
      <c r="G138" s="8">
        <f t="shared" si="22"/>
        <v>0.19708599242833938</v>
      </c>
      <c r="H138" s="8">
        <f t="shared" si="23"/>
        <v>0.18310438074634913</v>
      </c>
      <c r="I138" s="8">
        <f t="shared" si="24"/>
        <v>0.21213522174148161</v>
      </c>
      <c r="J138" s="8">
        <f t="shared" si="25"/>
        <v>4.0000000000000036E-2</v>
      </c>
      <c r="K138" s="8">
        <f t="shared" si="26"/>
        <v>1.6000000000000029E-3</v>
      </c>
      <c r="L138" s="8">
        <f t="shared" si="27"/>
        <v>4.0000000000000036E-2</v>
      </c>
    </row>
    <row r="139" spans="1:12" x14ac:dyDescent="0.25">
      <c r="A139" s="33">
        <v>43758.958333333336</v>
      </c>
      <c r="B139">
        <v>1.26</v>
      </c>
      <c r="C139">
        <v>1.29</v>
      </c>
      <c r="D139" s="8">
        <f t="shared" si="19"/>
        <v>1.5876000000000001</v>
      </c>
      <c r="E139" s="8">
        <f t="shared" si="20"/>
        <v>0.52790697674418585</v>
      </c>
      <c r="F139" s="8">
        <f t="shared" si="21"/>
        <v>0.55058139534883699</v>
      </c>
      <c r="G139" s="8">
        <f t="shared" si="22"/>
        <v>0.29065575987019987</v>
      </c>
      <c r="H139" s="8">
        <f t="shared" si="23"/>
        <v>0.27868577609518635</v>
      </c>
      <c r="I139" s="8">
        <f t="shared" si="24"/>
        <v>0.30313987290427236</v>
      </c>
      <c r="J139" s="8">
        <f t="shared" si="25"/>
        <v>3.0000000000000027E-2</v>
      </c>
      <c r="K139" s="8">
        <f t="shared" si="26"/>
        <v>9.000000000000016E-4</v>
      </c>
      <c r="L139" s="8">
        <f t="shared" si="27"/>
        <v>3.0000000000000027E-2</v>
      </c>
    </row>
    <row r="140" spans="1:12" x14ac:dyDescent="0.25">
      <c r="A140" s="33">
        <v>43759</v>
      </c>
      <c r="B140">
        <v>1.27</v>
      </c>
      <c r="C140">
        <v>1.35</v>
      </c>
      <c r="D140" s="8">
        <f t="shared" si="19"/>
        <v>1.6129</v>
      </c>
      <c r="E140" s="8">
        <f t="shared" si="20"/>
        <v>0.53790697674418586</v>
      </c>
      <c r="F140" s="8">
        <f t="shared" si="21"/>
        <v>0.61058139534883704</v>
      </c>
      <c r="G140" s="8">
        <f t="shared" si="22"/>
        <v>0.32843599242833943</v>
      </c>
      <c r="H140" s="8">
        <f t="shared" si="23"/>
        <v>0.28934391563007011</v>
      </c>
      <c r="I140" s="8">
        <f t="shared" si="24"/>
        <v>0.37280964034613284</v>
      </c>
      <c r="J140" s="8">
        <f t="shared" si="25"/>
        <v>8.0000000000000071E-2</v>
      </c>
      <c r="K140" s="8">
        <f t="shared" si="26"/>
        <v>6.4000000000000116E-3</v>
      </c>
      <c r="L140" s="8">
        <f t="shared" si="27"/>
        <v>8.0000000000000071E-2</v>
      </c>
    </row>
    <row r="141" spans="1:12" x14ac:dyDescent="0.25">
      <c r="A141" s="33">
        <v>43759.041666666664</v>
      </c>
      <c r="B141">
        <v>1.27</v>
      </c>
      <c r="C141">
        <v>1.35</v>
      </c>
      <c r="D141" s="8">
        <f t="shared" si="19"/>
        <v>1.6129</v>
      </c>
      <c r="E141" s="8">
        <f t="shared" si="20"/>
        <v>0.53790697674418586</v>
      </c>
      <c r="F141" s="8">
        <f t="shared" si="21"/>
        <v>0.61058139534883704</v>
      </c>
      <c r="G141" s="8">
        <f t="shared" si="22"/>
        <v>0.32843599242833943</v>
      </c>
      <c r="H141" s="8">
        <f t="shared" si="23"/>
        <v>0.28934391563007011</v>
      </c>
      <c r="I141" s="8">
        <f t="shared" si="24"/>
        <v>0.37280964034613284</v>
      </c>
      <c r="J141" s="8">
        <f t="shared" si="25"/>
        <v>8.0000000000000071E-2</v>
      </c>
      <c r="K141" s="8">
        <f t="shared" si="26"/>
        <v>6.4000000000000116E-3</v>
      </c>
      <c r="L141" s="8">
        <f t="shared" si="27"/>
        <v>8.0000000000000071E-2</v>
      </c>
    </row>
    <row r="142" spans="1:12" x14ac:dyDescent="0.25">
      <c r="A142" s="33">
        <v>43759.083333333336</v>
      </c>
      <c r="B142">
        <v>1.24</v>
      </c>
      <c r="C142">
        <v>1.29</v>
      </c>
      <c r="D142" s="8">
        <f t="shared" si="19"/>
        <v>1.5376000000000001</v>
      </c>
      <c r="E142" s="8">
        <f t="shared" si="20"/>
        <v>0.50790697674418583</v>
      </c>
      <c r="F142" s="8">
        <f t="shared" si="21"/>
        <v>0.55058139534883699</v>
      </c>
      <c r="G142" s="8">
        <f t="shared" si="22"/>
        <v>0.27964413196322313</v>
      </c>
      <c r="H142" s="8">
        <f t="shared" si="23"/>
        <v>0.25796949702541894</v>
      </c>
      <c r="I142" s="8">
        <f t="shared" si="24"/>
        <v>0.30313987290427236</v>
      </c>
      <c r="J142" s="8">
        <f t="shared" si="25"/>
        <v>5.0000000000000044E-2</v>
      </c>
      <c r="K142" s="8">
        <f t="shared" si="26"/>
        <v>2.5000000000000044E-3</v>
      </c>
      <c r="L142" s="8">
        <f t="shared" si="27"/>
        <v>5.0000000000000044E-2</v>
      </c>
    </row>
    <row r="143" spans="1:12" x14ac:dyDescent="0.25">
      <c r="A143" s="33">
        <v>43759.125</v>
      </c>
      <c r="B143">
        <v>1.1499999999999999</v>
      </c>
      <c r="C143">
        <v>1.17</v>
      </c>
      <c r="D143" s="8">
        <f t="shared" si="19"/>
        <v>1.3224999999999998</v>
      </c>
      <c r="E143" s="8">
        <f t="shared" si="20"/>
        <v>0.41790697674418575</v>
      </c>
      <c r="F143" s="8">
        <f t="shared" si="21"/>
        <v>0.43058139534883688</v>
      </c>
      <c r="G143" s="8">
        <f t="shared" si="22"/>
        <v>0.17994296917252542</v>
      </c>
      <c r="H143" s="8">
        <f t="shared" si="23"/>
        <v>0.17464624121146541</v>
      </c>
      <c r="I143" s="8">
        <f t="shared" si="24"/>
        <v>0.18540033802055136</v>
      </c>
      <c r="J143" s="8">
        <f t="shared" si="25"/>
        <v>2.0000000000000018E-2</v>
      </c>
      <c r="K143" s="8">
        <f t="shared" si="26"/>
        <v>4.0000000000000072E-4</v>
      </c>
      <c r="L143" s="8">
        <f t="shared" si="27"/>
        <v>2.0000000000000018E-2</v>
      </c>
    </row>
    <row r="144" spans="1:12" x14ac:dyDescent="0.25">
      <c r="A144" s="33">
        <v>43759.166666666664</v>
      </c>
      <c r="B144">
        <v>1.01</v>
      </c>
      <c r="C144">
        <v>0.99</v>
      </c>
      <c r="D144" s="8">
        <f t="shared" si="19"/>
        <v>1.0201</v>
      </c>
      <c r="E144" s="8">
        <f t="shared" si="20"/>
        <v>0.27790697674418585</v>
      </c>
      <c r="F144" s="8">
        <f t="shared" si="21"/>
        <v>0.25058139534883694</v>
      </c>
      <c r="G144" s="8">
        <f t="shared" si="22"/>
        <v>6.963831800973487E-2</v>
      </c>
      <c r="H144" s="8">
        <f t="shared" si="23"/>
        <v>7.7232287723093457E-2</v>
      </c>
      <c r="I144" s="8">
        <f t="shared" si="24"/>
        <v>6.2791035694970118E-2</v>
      </c>
      <c r="J144" s="8">
        <f t="shared" si="25"/>
        <v>-2.0000000000000018E-2</v>
      </c>
      <c r="K144" s="8">
        <f t="shared" si="26"/>
        <v>4.0000000000000072E-4</v>
      </c>
      <c r="L144" s="8">
        <f t="shared" si="27"/>
        <v>2.0000000000000018E-2</v>
      </c>
    </row>
    <row r="145" spans="1:12" x14ac:dyDescent="0.25">
      <c r="A145" s="33">
        <v>43759.208333333336</v>
      </c>
      <c r="B145">
        <v>0.79</v>
      </c>
      <c r="C145">
        <v>0.77</v>
      </c>
      <c r="D145" s="8">
        <f t="shared" si="19"/>
        <v>0.6241000000000001</v>
      </c>
      <c r="E145" s="8">
        <f t="shared" si="20"/>
        <v>5.7906976744185878E-2</v>
      </c>
      <c r="F145" s="8">
        <f t="shared" si="21"/>
        <v>3.0581395348836971E-2</v>
      </c>
      <c r="G145" s="8">
        <f t="shared" si="22"/>
        <v>1.7708761492698567E-3</v>
      </c>
      <c r="H145" s="8">
        <f t="shared" si="23"/>
        <v>3.353217955651684E-3</v>
      </c>
      <c r="I145" s="8">
        <f t="shared" si="24"/>
        <v>9.3522174148186752E-4</v>
      </c>
      <c r="J145" s="8">
        <f t="shared" si="25"/>
        <v>-2.0000000000000018E-2</v>
      </c>
      <c r="K145" s="8">
        <f t="shared" si="26"/>
        <v>4.0000000000000072E-4</v>
      </c>
      <c r="L145" s="8">
        <f t="shared" si="27"/>
        <v>2.0000000000000018E-2</v>
      </c>
    </row>
    <row r="146" spans="1:12" x14ac:dyDescent="0.25">
      <c r="A146" s="33">
        <v>43759.25</v>
      </c>
      <c r="B146">
        <v>0.59</v>
      </c>
      <c r="C146">
        <v>0.55000000000000004</v>
      </c>
      <c r="D146" s="8">
        <f t="shared" si="19"/>
        <v>0.34809999999999997</v>
      </c>
      <c r="E146" s="8">
        <f t="shared" si="20"/>
        <v>-0.14209302325581419</v>
      </c>
      <c r="F146" s="8">
        <f t="shared" si="21"/>
        <v>-0.189418604651163</v>
      </c>
      <c r="G146" s="8">
        <f t="shared" si="22"/>
        <v>2.6915062195781578E-2</v>
      </c>
      <c r="H146" s="8">
        <f t="shared" si="23"/>
        <v>2.0190427257977352E-2</v>
      </c>
      <c r="I146" s="8">
        <f t="shared" si="24"/>
        <v>3.5879407787993589E-2</v>
      </c>
      <c r="J146" s="8">
        <f t="shared" si="25"/>
        <v>-3.9999999999999925E-2</v>
      </c>
      <c r="K146" s="8">
        <f t="shared" si="26"/>
        <v>1.599999999999994E-3</v>
      </c>
      <c r="L146" s="8">
        <f t="shared" si="27"/>
        <v>3.9999999999999925E-2</v>
      </c>
    </row>
    <row r="147" spans="1:12" x14ac:dyDescent="0.25">
      <c r="A147" s="33">
        <v>43759.291666666664</v>
      </c>
      <c r="B147">
        <v>0.39</v>
      </c>
      <c r="C147">
        <v>0.34</v>
      </c>
      <c r="D147" s="8">
        <f t="shared" si="19"/>
        <v>0.15210000000000001</v>
      </c>
      <c r="E147" s="8">
        <f t="shared" si="20"/>
        <v>-0.34209302325581414</v>
      </c>
      <c r="F147" s="8">
        <f t="shared" si="21"/>
        <v>-0.39941860465116302</v>
      </c>
      <c r="G147" s="8">
        <f t="shared" si="22"/>
        <v>0.13663831800973514</v>
      </c>
      <c r="H147" s="8">
        <f t="shared" si="23"/>
        <v>0.117027636560303</v>
      </c>
      <c r="I147" s="8">
        <f t="shared" si="24"/>
        <v>0.15953522174148208</v>
      </c>
      <c r="J147" s="8">
        <f t="shared" si="25"/>
        <v>-4.9999999999999989E-2</v>
      </c>
      <c r="K147" s="8">
        <f t="shared" si="26"/>
        <v>2.4999999999999988E-3</v>
      </c>
      <c r="L147" s="8">
        <f t="shared" si="27"/>
        <v>4.9999999999999989E-2</v>
      </c>
    </row>
    <row r="148" spans="1:12" x14ac:dyDescent="0.25">
      <c r="A148" s="33">
        <v>43759.333333333336</v>
      </c>
      <c r="B148">
        <v>0.22</v>
      </c>
      <c r="C148">
        <v>0.19</v>
      </c>
      <c r="D148" s="8">
        <f t="shared" si="19"/>
        <v>4.8399999999999999E-2</v>
      </c>
      <c r="E148" s="8">
        <f t="shared" si="20"/>
        <v>-0.51209302325581418</v>
      </c>
      <c r="F148" s="8">
        <f t="shared" si="21"/>
        <v>-0.5494186046511631</v>
      </c>
      <c r="G148" s="8">
        <f t="shared" si="22"/>
        <v>0.28135343428880505</v>
      </c>
      <c r="H148" s="8">
        <f t="shared" si="23"/>
        <v>0.26223926446727985</v>
      </c>
      <c r="I148" s="8">
        <f t="shared" si="24"/>
        <v>0.30186080313683106</v>
      </c>
      <c r="J148" s="8">
        <f t="shared" si="25"/>
        <v>-0.03</v>
      </c>
      <c r="K148" s="8">
        <f t="shared" si="26"/>
        <v>8.9999999999999998E-4</v>
      </c>
      <c r="L148" s="8">
        <f t="shared" si="27"/>
        <v>0.03</v>
      </c>
    </row>
    <row r="149" spans="1:12" x14ac:dyDescent="0.25">
      <c r="A149" s="33">
        <v>43759.375</v>
      </c>
      <c r="B149">
        <v>0.14000000000000001</v>
      </c>
      <c r="C149">
        <v>0.09</v>
      </c>
      <c r="D149" s="8">
        <f t="shared" si="19"/>
        <v>1.9600000000000003E-2</v>
      </c>
      <c r="E149" s="8">
        <f t="shared" si="20"/>
        <v>-0.59209302325581414</v>
      </c>
      <c r="F149" s="8">
        <f t="shared" si="21"/>
        <v>-0.64941860465116308</v>
      </c>
      <c r="G149" s="8">
        <f t="shared" si="22"/>
        <v>0.38451622498647947</v>
      </c>
      <c r="H149" s="8">
        <f t="shared" si="23"/>
        <v>0.35057414818821009</v>
      </c>
      <c r="I149" s="8">
        <f t="shared" si="24"/>
        <v>0.42174452406706364</v>
      </c>
      <c r="J149" s="8">
        <f t="shared" si="25"/>
        <v>-5.0000000000000017E-2</v>
      </c>
      <c r="K149" s="8">
        <f t="shared" si="26"/>
        <v>2.5000000000000018E-3</v>
      </c>
      <c r="L149" s="8">
        <f t="shared" si="27"/>
        <v>5.0000000000000017E-2</v>
      </c>
    </row>
    <row r="150" spans="1:12" x14ac:dyDescent="0.25">
      <c r="A150" s="33">
        <v>43759.416666666664</v>
      </c>
      <c r="B150">
        <v>0.1</v>
      </c>
      <c r="C150">
        <v>0.06</v>
      </c>
      <c r="D150" s="8">
        <f t="shared" si="19"/>
        <v>1.0000000000000002E-2</v>
      </c>
      <c r="E150" s="8">
        <f t="shared" si="20"/>
        <v>-0.63209302325581418</v>
      </c>
      <c r="F150" s="8">
        <f t="shared" si="21"/>
        <v>-0.67941860465116299</v>
      </c>
      <c r="G150" s="8">
        <f t="shared" si="22"/>
        <v>0.4294557598702004</v>
      </c>
      <c r="H150" s="8">
        <f t="shared" si="23"/>
        <v>0.39954159004867523</v>
      </c>
      <c r="I150" s="8">
        <f t="shared" si="24"/>
        <v>0.46160964034613333</v>
      </c>
      <c r="J150" s="8">
        <f t="shared" si="25"/>
        <v>-4.0000000000000008E-2</v>
      </c>
      <c r="K150" s="8">
        <f t="shared" si="26"/>
        <v>1.6000000000000007E-3</v>
      </c>
      <c r="L150" s="8">
        <f t="shared" si="27"/>
        <v>4.0000000000000008E-2</v>
      </c>
    </row>
    <row r="151" spans="1:12" x14ac:dyDescent="0.25">
      <c r="A151" s="33">
        <v>43759.458333333336</v>
      </c>
      <c r="B151">
        <v>0.14000000000000001</v>
      </c>
      <c r="C151">
        <v>0.1</v>
      </c>
      <c r="D151" s="8">
        <f t="shared" si="19"/>
        <v>1.9600000000000003E-2</v>
      </c>
      <c r="E151" s="8">
        <f t="shared" si="20"/>
        <v>-0.59209302325581414</v>
      </c>
      <c r="F151" s="8">
        <f t="shared" si="21"/>
        <v>-0.63941860465116307</v>
      </c>
      <c r="G151" s="8">
        <f t="shared" si="22"/>
        <v>0.37859529475392134</v>
      </c>
      <c r="H151" s="8">
        <f t="shared" si="23"/>
        <v>0.35057414818821009</v>
      </c>
      <c r="I151" s="8">
        <f t="shared" si="24"/>
        <v>0.4088561519740404</v>
      </c>
      <c r="J151" s="8">
        <f t="shared" si="25"/>
        <v>-4.0000000000000008E-2</v>
      </c>
      <c r="K151" s="8">
        <f t="shared" si="26"/>
        <v>1.6000000000000007E-3</v>
      </c>
      <c r="L151" s="8">
        <f t="shared" si="27"/>
        <v>4.0000000000000008E-2</v>
      </c>
    </row>
    <row r="152" spans="1:12" x14ac:dyDescent="0.25">
      <c r="A152" s="33">
        <v>43759.5</v>
      </c>
      <c r="B152">
        <v>0.18</v>
      </c>
      <c r="C152">
        <v>0.18</v>
      </c>
      <c r="D152" s="8">
        <f t="shared" si="19"/>
        <v>3.2399999999999998E-2</v>
      </c>
      <c r="E152" s="8">
        <f t="shared" si="20"/>
        <v>-0.55209302325581411</v>
      </c>
      <c r="F152" s="8">
        <f t="shared" si="21"/>
        <v>-0.55941860465116311</v>
      </c>
      <c r="G152" s="8">
        <f t="shared" si="22"/>
        <v>0.30885110870740967</v>
      </c>
      <c r="H152" s="8">
        <f t="shared" si="23"/>
        <v>0.30480670632774493</v>
      </c>
      <c r="I152" s="8">
        <f t="shared" si="24"/>
        <v>0.31294917522985433</v>
      </c>
      <c r="J152" s="8">
        <f t="shared" si="25"/>
        <v>0</v>
      </c>
      <c r="K152" s="8">
        <f t="shared" si="26"/>
        <v>0</v>
      </c>
      <c r="L152" s="8">
        <f t="shared" si="27"/>
        <v>0</v>
      </c>
    </row>
    <row r="153" spans="1:12" x14ac:dyDescent="0.25">
      <c r="A153" s="33">
        <v>43759.541666666664</v>
      </c>
      <c r="B153">
        <v>0.28999999999999998</v>
      </c>
      <c r="C153">
        <v>0.3</v>
      </c>
      <c r="D153" s="8">
        <f t="shared" si="19"/>
        <v>8.4099999999999994E-2</v>
      </c>
      <c r="E153" s="8">
        <f t="shared" si="20"/>
        <v>-0.44209302325581418</v>
      </c>
      <c r="F153" s="8">
        <f t="shared" si="21"/>
        <v>-0.43941860465116306</v>
      </c>
      <c r="G153" s="8">
        <f t="shared" si="22"/>
        <v>0.19426389940508404</v>
      </c>
      <c r="H153" s="8">
        <f t="shared" si="23"/>
        <v>0.19544624121146587</v>
      </c>
      <c r="I153" s="8">
        <f t="shared" si="24"/>
        <v>0.19308871011357515</v>
      </c>
      <c r="J153" s="8">
        <f t="shared" si="25"/>
        <v>1.0000000000000009E-2</v>
      </c>
      <c r="K153" s="8">
        <f t="shared" si="26"/>
        <v>1.0000000000000018E-4</v>
      </c>
      <c r="L153" s="8">
        <f t="shared" si="27"/>
        <v>1.0000000000000009E-2</v>
      </c>
    </row>
    <row r="154" spans="1:12" x14ac:dyDescent="0.25">
      <c r="A154" s="33">
        <v>43759.583333333336</v>
      </c>
      <c r="B154">
        <v>0.4</v>
      </c>
      <c r="C154">
        <v>0.42</v>
      </c>
      <c r="D154" s="8">
        <f t="shared" si="19"/>
        <v>0.16000000000000003</v>
      </c>
      <c r="E154" s="8">
        <f t="shared" si="20"/>
        <v>-0.33209302325581413</v>
      </c>
      <c r="F154" s="8">
        <f t="shared" si="21"/>
        <v>-0.31941860465116306</v>
      </c>
      <c r="G154" s="8">
        <f t="shared" si="22"/>
        <v>0.1060766901027584</v>
      </c>
      <c r="H154" s="8">
        <f t="shared" si="23"/>
        <v>0.11028577609518671</v>
      </c>
      <c r="I154" s="8">
        <f t="shared" si="24"/>
        <v>0.10202824499729601</v>
      </c>
      <c r="J154" s="8">
        <f t="shared" si="25"/>
        <v>1.9999999999999962E-2</v>
      </c>
      <c r="K154" s="8">
        <f t="shared" si="26"/>
        <v>3.999999999999985E-4</v>
      </c>
      <c r="L154" s="8">
        <f t="shared" si="27"/>
        <v>1.9999999999999962E-2</v>
      </c>
    </row>
    <row r="155" spans="1:12" x14ac:dyDescent="0.25">
      <c r="A155" s="33">
        <v>43759.625</v>
      </c>
      <c r="B155">
        <v>0.54</v>
      </c>
      <c r="C155">
        <v>0.54</v>
      </c>
      <c r="D155" s="8">
        <f t="shared" si="19"/>
        <v>0.29160000000000003</v>
      </c>
      <c r="E155" s="8">
        <f t="shared" si="20"/>
        <v>-0.19209302325581412</v>
      </c>
      <c r="F155" s="8">
        <f t="shared" si="21"/>
        <v>-0.19941860465116301</v>
      </c>
      <c r="G155" s="8">
        <f t="shared" si="22"/>
        <v>3.8306922660897857E-2</v>
      </c>
      <c r="H155" s="8">
        <f t="shared" si="23"/>
        <v>3.6899729583558742E-2</v>
      </c>
      <c r="I155" s="8">
        <f t="shared" si="24"/>
        <v>3.9767779881016853E-2</v>
      </c>
      <c r="J155" s="8">
        <f t="shared" si="25"/>
        <v>0</v>
      </c>
      <c r="K155" s="8">
        <f t="shared" si="26"/>
        <v>0</v>
      </c>
      <c r="L155" s="8">
        <f t="shared" si="27"/>
        <v>0</v>
      </c>
    </row>
    <row r="156" spans="1:12" x14ac:dyDescent="0.25">
      <c r="A156" s="33">
        <v>43759.666666666664</v>
      </c>
      <c r="B156">
        <v>0.61</v>
      </c>
      <c r="C156">
        <v>0.64</v>
      </c>
      <c r="D156" s="8">
        <f t="shared" si="19"/>
        <v>0.37209999999999999</v>
      </c>
      <c r="E156" s="8">
        <f t="shared" si="20"/>
        <v>-0.12209302325581417</v>
      </c>
      <c r="F156" s="8">
        <f t="shared" si="21"/>
        <v>-9.9418604651163034E-2</v>
      </c>
      <c r="G156" s="8">
        <f t="shared" si="22"/>
        <v>1.2138318009735043E-2</v>
      </c>
      <c r="H156" s="8">
        <f t="shared" si="23"/>
        <v>1.490670632774478E-2</v>
      </c>
      <c r="I156" s="8">
        <f t="shared" si="24"/>
        <v>9.8840589507842563E-3</v>
      </c>
      <c r="J156" s="8">
        <f t="shared" si="25"/>
        <v>3.0000000000000027E-2</v>
      </c>
      <c r="K156" s="8">
        <f t="shared" si="26"/>
        <v>9.000000000000016E-4</v>
      </c>
      <c r="L156" s="8">
        <f t="shared" si="27"/>
        <v>3.0000000000000027E-2</v>
      </c>
    </row>
    <row r="157" spans="1:12" x14ac:dyDescent="0.25">
      <c r="A157" s="33">
        <v>43759.708333333336</v>
      </c>
      <c r="B157">
        <v>0.73</v>
      </c>
      <c r="C157">
        <v>0.72</v>
      </c>
      <c r="D157" s="8">
        <f t="shared" si="19"/>
        <v>0.53289999999999993</v>
      </c>
      <c r="E157" s="8">
        <f t="shared" si="20"/>
        <v>-2.0930232558141748E-3</v>
      </c>
      <c r="F157" s="8">
        <f t="shared" si="21"/>
        <v>-1.9418604651163074E-2</v>
      </c>
      <c r="G157" s="8">
        <f t="shared" si="22"/>
        <v>4.0643591130345618E-5</v>
      </c>
      <c r="H157" s="8">
        <f t="shared" si="23"/>
        <v>4.380746349378969E-6</v>
      </c>
      <c r="I157" s="8">
        <f t="shared" si="24"/>
        <v>3.7708220659817216E-4</v>
      </c>
      <c r="J157" s="8">
        <f t="shared" si="25"/>
        <v>-1.0000000000000009E-2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 x14ac:dyDescent="0.25">
      <c r="A158" s="33">
        <v>43759.75</v>
      </c>
      <c r="B158">
        <v>0.8</v>
      </c>
      <c r="C158">
        <v>0.79</v>
      </c>
      <c r="D158" s="8">
        <f t="shared" si="19"/>
        <v>0.64000000000000012</v>
      </c>
      <c r="E158" s="8">
        <f t="shared" si="20"/>
        <v>6.7906976744185887E-2</v>
      </c>
      <c r="F158" s="8">
        <f t="shared" si="21"/>
        <v>5.0581395348836988E-2</v>
      </c>
      <c r="G158" s="8">
        <f t="shared" si="22"/>
        <v>3.4348296376419457E-3</v>
      </c>
      <c r="H158" s="8">
        <f t="shared" si="23"/>
        <v>4.6113574905354031E-3</v>
      </c>
      <c r="I158" s="8">
        <f t="shared" si="24"/>
        <v>2.5584775554353483E-3</v>
      </c>
      <c r="J158" s="8">
        <f t="shared" si="25"/>
        <v>-1.0000000000000009E-2</v>
      </c>
      <c r="K158" s="8">
        <f t="shared" si="26"/>
        <v>1.0000000000000018E-4</v>
      </c>
      <c r="L158" s="8">
        <f t="shared" si="27"/>
        <v>1.0000000000000009E-2</v>
      </c>
    </row>
    <row r="159" spans="1:12" x14ac:dyDescent="0.25">
      <c r="A159" s="33">
        <v>43759.791666666664</v>
      </c>
      <c r="B159">
        <v>0.89</v>
      </c>
      <c r="C159">
        <v>0.86</v>
      </c>
      <c r="D159" s="8">
        <f t="shared" si="19"/>
        <v>0.79210000000000003</v>
      </c>
      <c r="E159" s="8">
        <f t="shared" si="20"/>
        <v>0.15790697674418586</v>
      </c>
      <c r="F159" s="8">
        <f t="shared" si="21"/>
        <v>0.12058139534883694</v>
      </c>
      <c r="G159" s="8">
        <f t="shared" si="22"/>
        <v>1.9040643591130276E-2</v>
      </c>
      <c r="H159" s="8">
        <f t="shared" si="23"/>
        <v>2.4934613304488852E-2</v>
      </c>
      <c r="I159" s="8">
        <f t="shared" si="24"/>
        <v>1.4539872904272515E-2</v>
      </c>
      <c r="J159" s="8">
        <f t="shared" si="25"/>
        <v>-3.0000000000000027E-2</v>
      </c>
      <c r="K159" s="8">
        <f t="shared" si="26"/>
        <v>9.000000000000016E-4</v>
      </c>
      <c r="L159" s="8">
        <f t="shared" si="27"/>
        <v>3.0000000000000027E-2</v>
      </c>
    </row>
    <row r="160" spans="1:12" x14ac:dyDescent="0.25">
      <c r="A160" s="33">
        <v>43759.833333333336</v>
      </c>
      <c r="B160">
        <v>0.96</v>
      </c>
      <c r="C160">
        <v>0.93</v>
      </c>
      <c r="D160" s="8">
        <f t="shared" si="19"/>
        <v>0.92159999999999997</v>
      </c>
      <c r="E160" s="8">
        <f t="shared" si="20"/>
        <v>0.22790697674418581</v>
      </c>
      <c r="F160" s="8">
        <f t="shared" si="21"/>
        <v>0.190581395348837</v>
      </c>
      <c r="G160" s="8">
        <f t="shared" si="22"/>
        <v>4.3434829637641878E-2</v>
      </c>
      <c r="H160" s="8">
        <f t="shared" si="23"/>
        <v>5.1941590048674852E-2</v>
      </c>
      <c r="I160" s="8">
        <f t="shared" si="24"/>
        <v>3.6321268253109711E-2</v>
      </c>
      <c r="J160" s="8">
        <f t="shared" si="25"/>
        <v>-2.9999999999999916E-2</v>
      </c>
      <c r="K160" s="8">
        <f t="shared" si="26"/>
        <v>8.9999999999999499E-4</v>
      </c>
      <c r="L160" s="8">
        <f t="shared" si="27"/>
        <v>2.9999999999999916E-2</v>
      </c>
    </row>
    <row r="161" spans="1:12" x14ac:dyDescent="0.25">
      <c r="A161" s="33">
        <v>43759.875</v>
      </c>
      <c r="B161">
        <v>1.06</v>
      </c>
      <c r="C161">
        <v>1.01</v>
      </c>
      <c r="D161" s="8">
        <f t="shared" si="19"/>
        <v>1.1236000000000002</v>
      </c>
      <c r="E161" s="8">
        <f t="shared" si="20"/>
        <v>0.3279069767441859</v>
      </c>
      <c r="F161" s="8">
        <f t="shared" si="21"/>
        <v>0.27058139534883696</v>
      </c>
      <c r="G161" s="8">
        <f t="shared" si="22"/>
        <v>8.8725527312060445E-2</v>
      </c>
      <c r="H161" s="8">
        <f t="shared" si="23"/>
        <v>0.10752298539751207</v>
      </c>
      <c r="I161" s="8">
        <f t="shared" si="24"/>
        <v>7.3214291508923612E-2</v>
      </c>
      <c r="J161" s="8">
        <f t="shared" si="25"/>
        <v>-5.0000000000000044E-2</v>
      </c>
      <c r="K161" s="8">
        <f t="shared" si="26"/>
        <v>2.5000000000000044E-3</v>
      </c>
      <c r="L161" s="8">
        <f t="shared" si="27"/>
        <v>5.0000000000000044E-2</v>
      </c>
    </row>
    <row r="162" spans="1:12" x14ac:dyDescent="0.25">
      <c r="A162" s="33">
        <v>43759.916666666664</v>
      </c>
      <c r="B162">
        <v>1.1100000000000001</v>
      </c>
      <c r="C162">
        <v>1.1000000000000001</v>
      </c>
      <c r="D162" s="8">
        <f t="shared" si="19"/>
        <v>1.2321000000000002</v>
      </c>
      <c r="E162" s="8">
        <f t="shared" si="20"/>
        <v>0.37790697674418594</v>
      </c>
      <c r="F162" s="8">
        <f t="shared" si="21"/>
        <v>0.36058139534883704</v>
      </c>
      <c r="G162" s="8">
        <f t="shared" si="22"/>
        <v>0.13626622498647908</v>
      </c>
      <c r="H162" s="8">
        <f t="shared" si="23"/>
        <v>0.14281368307193068</v>
      </c>
      <c r="I162" s="8">
        <f t="shared" si="24"/>
        <v>0.13001894267171432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 x14ac:dyDescent="0.25">
      <c r="A163" s="33">
        <v>43759.958333333336</v>
      </c>
      <c r="B163">
        <v>1.21</v>
      </c>
      <c r="C163">
        <v>1.2</v>
      </c>
      <c r="D163" s="8">
        <f t="shared" si="19"/>
        <v>1.4641</v>
      </c>
      <c r="E163" s="8">
        <f t="shared" si="20"/>
        <v>0.47790697674418581</v>
      </c>
      <c r="F163" s="8">
        <f t="shared" si="21"/>
        <v>0.46058139534883691</v>
      </c>
      <c r="G163" s="8">
        <f t="shared" si="22"/>
        <v>0.22011506219578125</v>
      </c>
      <c r="H163" s="8">
        <f t="shared" si="23"/>
        <v>0.22839507842076776</v>
      </c>
      <c r="I163" s="8">
        <f t="shared" si="24"/>
        <v>0.21213522174148161</v>
      </c>
      <c r="J163" s="8">
        <f t="shared" si="25"/>
        <v>-1.0000000000000009E-2</v>
      </c>
      <c r="K163" s="8">
        <f t="shared" si="26"/>
        <v>1.0000000000000018E-4</v>
      </c>
      <c r="L163" s="8">
        <f t="shared" si="27"/>
        <v>1.0000000000000009E-2</v>
      </c>
    </row>
    <row r="164" spans="1:12" x14ac:dyDescent="0.25">
      <c r="A164" s="33">
        <v>43760</v>
      </c>
      <c r="B164">
        <v>1.25</v>
      </c>
      <c r="C164">
        <v>1.28</v>
      </c>
      <c r="D164" s="8">
        <f t="shared" si="19"/>
        <v>1.5625</v>
      </c>
      <c r="E164" s="8">
        <f t="shared" si="20"/>
        <v>0.51790697674418584</v>
      </c>
      <c r="F164" s="8">
        <f t="shared" si="21"/>
        <v>0.54058139534883698</v>
      </c>
      <c r="G164" s="8">
        <f t="shared" si="22"/>
        <v>0.27997087614926963</v>
      </c>
      <c r="H164" s="8">
        <f t="shared" si="23"/>
        <v>0.26822763656030263</v>
      </c>
      <c r="I164" s="8">
        <f t="shared" si="24"/>
        <v>0.29222824499729561</v>
      </c>
      <c r="J164" s="8">
        <f t="shared" si="25"/>
        <v>3.0000000000000027E-2</v>
      </c>
      <c r="K164" s="8">
        <f t="shared" si="26"/>
        <v>9.000000000000016E-4</v>
      </c>
      <c r="L164" s="8">
        <f t="shared" si="27"/>
        <v>3.0000000000000027E-2</v>
      </c>
    </row>
    <row r="165" spans="1:12" x14ac:dyDescent="0.25">
      <c r="A165" s="33">
        <v>43760.041666666664</v>
      </c>
      <c r="B165">
        <v>1.27</v>
      </c>
      <c r="C165">
        <v>1.33</v>
      </c>
      <c r="D165" s="8">
        <f t="shared" si="19"/>
        <v>1.6129</v>
      </c>
      <c r="E165" s="8">
        <f t="shared" si="20"/>
        <v>0.53790697674418586</v>
      </c>
      <c r="F165" s="8">
        <f t="shared" si="21"/>
        <v>0.59058139534883702</v>
      </c>
      <c r="G165" s="8">
        <f t="shared" si="22"/>
        <v>0.31767785289345574</v>
      </c>
      <c r="H165" s="8">
        <f t="shared" si="23"/>
        <v>0.28934391563007011</v>
      </c>
      <c r="I165" s="8">
        <f t="shared" si="24"/>
        <v>0.34878638453217936</v>
      </c>
      <c r="J165" s="8">
        <f t="shared" si="25"/>
        <v>6.0000000000000053E-2</v>
      </c>
      <c r="K165" s="8">
        <f t="shared" si="26"/>
        <v>3.6000000000000064E-3</v>
      </c>
      <c r="L165" s="8">
        <f t="shared" si="27"/>
        <v>6.0000000000000053E-2</v>
      </c>
    </row>
    <row r="166" spans="1:12" x14ac:dyDescent="0.25">
      <c r="A166" s="33">
        <v>43760.083333333336</v>
      </c>
      <c r="B166">
        <v>1.24</v>
      </c>
      <c r="C166">
        <v>1.33</v>
      </c>
      <c r="D166" s="8">
        <f t="shared" si="19"/>
        <v>1.5376000000000001</v>
      </c>
      <c r="E166" s="8">
        <f t="shared" si="20"/>
        <v>0.50790697674418583</v>
      </c>
      <c r="F166" s="8">
        <f t="shared" si="21"/>
        <v>0.59058139534883702</v>
      </c>
      <c r="G166" s="8">
        <f t="shared" si="22"/>
        <v>0.29996041103299059</v>
      </c>
      <c r="H166" s="8">
        <f t="shared" si="23"/>
        <v>0.25796949702541894</v>
      </c>
      <c r="I166" s="8">
        <f t="shared" si="24"/>
        <v>0.34878638453217936</v>
      </c>
      <c r="J166" s="8">
        <f t="shared" si="25"/>
        <v>9.000000000000008E-2</v>
      </c>
      <c r="K166" s="8">
        <f t="shared" si="26"/>
        <v>8.1000000000000152E-3</v>
      </c>
      <c r="L166" s="8">
        <f t="shared" si="27"/>
        <v>9.000000000000008E-2</v>
      </c>
    </row>
    <row r="167" spans="1:12" x14ac:dyDescent="0.25">
      <c r="A167" s="33">
        <v>43760.125</v>
      </c>
      <c r="B167">
        <v>1.21</v>
      </c>
      <c r="C167">
        <v>1.28</v>
      </c>
      <c r="D167" s="8">
        <f t="shared" si="19"/>
        <v>1.4641</v>
      </c>
      <c r="E167" s="8">
        <f t="shared" si="20"/>
        <v>0.47790697674418581</v>
      </c>
      <c r="F167" s="8">
        <f t="shared" si="21"/>
        <v>0.54058139534883698</v>
      </c>
      <c r="G167" s="8">
        <f t="shared" si="22"/>
        <v>0.25834762033531616</v>
      </c>
      <c r="H167" s="8">
        <f t="shared" si="23"/>
        <v>0.22839507842076776</v>
      </c>
      <c r="I167" s="8">
        <f t="shared" si="24"/>
        <v>0.29222824499729561</v>
      </c>
      <c r="J167" s="8">
        <f t="shared" si="25"/>
        <v>7.0000000000000062E-2</v>
      </c>
      <c r="K167" s="8">
        <f t="shared" si="26"/>
        <v>4.9000000000000085E-3</v>
      </c>
      <c r="L167" s="8">
        <f t="shared" si="27"/>
        <v>7.0000000000000062E-2</v>
      </c>
    </row>
    <row r="168" spans="1:12" x14ac:dyDescent="0.25">
      <c r="A168" s="33">
        <v>43760.166666666664</v>
      </c>
      <c r="B168">
        <v>1.1100000000000001</v>
      </c>
      <c r="C168">
        <v>1.1599999999999999</v>
      </c>
      <c r="D168" s="8">
        <f t="shared" si="19"/>
        <v>1.2321000000000002</v>
      </c>
      <c r="E168" s="8">
        <f t="shared" si="20"/>
        <v>0.37790697674418594</v>
      </c>
      <c r="F168" s="8">
        <f t="shared" si="21"/>
        <v>0.42058139534883687</v>
      </c>
      <c r="G168" s="8">
        <f t="shared" si="22"/>
        <v>0.15894064359113017</v>
      </c>
      <c r="H168" s="8">
        <f t="shared" si="23"/>
        <v>0.14281368307193068</v>
      </c>
      <c r="I168" s="8">
        <f t="shared" si="24"/>
        <v>0.17688871011357463</v>
      </c>
      <c r="J168" s="8">
        <f t="shared" si="25"/>
        <v>4.9999999999999822E-2</v>
      </c>
      <c r="K168" s="8">
        <f t="shared" si="26"/>
        <v>2.4999999999999823E-3</v>
      </c>
      <c r="L168" s="8">
        <f t="shared" si="27"/>
        <v>4.9999999999999822E-2</v>
      </c>
    </row>
    <row r="169" spans="1:12" x14ac:dyDescent="0.25">
      <c r="A169" s="33">
        <v>43760.208333333336</v>
      </c>
      <c r="B169">
        <v>0.99</v>
      </c>
      <c r="C169">
        <v>1</v>
      </c>
      <c r="D169" s="8">
        <f t="shared" si="19"/>
        <v>0.98009999999999997</v>
      </c>
      <c r="E169" s="8">
        <f t="shared" si="20"/>
        <v>0.25790697674418583</v>
      </c>
      <c r="F169" s="8">
        <f t="shared" si="21"/>
        <v>0.26058139534883695</v>
      </c>
      <c r="G169" s="8">
        <f t="shared" si="22"/>
        <v>6.7205759870199985E-2</v>
      </c>
      <c r="H169" s="8">
        <f t="shared" si="23"/>
        <v>6.6516008653326006E-2</v>
      </c>
      <c r="I169" s="8">
        <f t="shared" si="24"/>
        <v>6.7902663601946869E-2</v>
      </c>
      <c r="J169" s="8">
        <f t="shared" si="25"/>
        <v>1.0000000000000009E-2</v>
      </c>
      <c r="K169" s="8">
        <f t="shared" si="26"/>
        <v>1.0000000000000018E-4</v>
      </c>
      <c r="L169" s="8">
        <f t="shared" si="27"/>
        <v>1.0000000000000009E-2</v>
      </c>
    </row>
    <row r="170" spans="1:12" x14ac:dyDescent="0.25">
      <c r="A170" s="33">
        <v>43760.25</v>
      </c>
      <c r="B170">
        <v>0.82</v>
      </c>
      <c r="C170">
        <v>0.8</v>
      </c>
      <c r="D170" s="8">
        <f t="shared" si="19"/>
        <v>0.67239999999999989</v>
      </c>
      <c r="E170" s="8">
        <f t="shared" si="20"/>
        <v>8.7906976744185794E-2</v>
      </c>
      <c r="F170" s="8">
        <f t="shared" si="21"/>
        <v>6.0581395348836997E-2</v>
      </c>
      <c r="G170" s="8">
        <f t="shared" si="22"/>
        <v>5.3255273120605398E-3</v>
      </c>
      <c r="H170" s="8">
        <f t="shared" si="23"/>
        <v>7.7276365603028219E-3</v>
      </c>
      <c r="I170" s="8">
        <f t="shared" si="24"/>
        <v>3.670105462412089E-3</v>
      </c>
      <c r="J170" s="8">
        <f t="shared" si="25"/>
        <v>-1.9999999999999907E-2</v>
      </c>
      <c r="K170" s="8">
        <f t="shared" si="26"/>
        <v>3.9999999999999628E-4</v>
      </c>
      <c r="L170" s="8">
        <f t="shared" si="27"/>
        <v>1.9999999999999907E-2</v>
      </c>
    </row>
    <row r="171" spans="1:12" x14ac:dyDescent="0.25">
      <c r="A171" s="33">
        <v>43760.291666666664</v>
      </c>
      <c r="B171">
        <v>0.63</v>
      </c>
      <c r="C171">
        <v>0.57999999999999996</v>
      </c>
      <c r="D171" s="8">
        <f t="shared" si="19"/>
        <v>0.39690000000000003</v>
      </c>
      <c r="E171" s="8">
        <f t="shared" si="20"/>
        <v>-0.10209302325581415</v>
      </c>
      <c r="F171" s="8">
        <f t="shared" si="21"/>
        <v>-0.15941860465116309</v>
      </c>
      <c r="G171" s="8">
        <f t="shared" si="22"/>
        <v>1.6275527312060636E-2</v>
      </c>
      <c r="H171" s="8">
        <f t="shared" si="23"/>
        <v>1.042298539751221E-2</v>
      </c>
      <c r="I171" s="8">
        <f t="shared" si="24"/>
        <v>2.5414291508923836E-2</v>
      </c>
      <c r="J171" s="8">
        <f t="shared" si="25"/>
        <v>-5.0000000000000044E-2</v>
      </c>
      <c r="K171" s="8">
        <f t="shared" si="26"/>
        <v>2.5000000000000044E-3</v>
      </c>
      <c r="L171" s="8">
        <f t="shared" si="27"/>
        <v>5.0000000000000044E-2</v>
      </c>
    </row>
    <row r="172" spans="1:12" x14ac:dyDescent="0.25">
      <c r="A172" s="33">
        <v>43760.333333333336</v>
      </c>
      <c r="B172">
        <v>0.43</v>
      </c>
      <c r="C172">
        <v>0.38</v>
      </c>
      <c r="D172" s="8">
        <f t="shared" si="19"/>
        <v>0.18489999999999998</v>
      </c>
      <c r="E172" s="8">
        <f t="shared" si="20"/>
        <v>-0.30209302325581416</v>
      </c>
      <c r="F172" s="8">
        <f t="shared" si="21"/>
        <v>-0.35941860465116304</v>
      </c>
      <c r="G172" s="8">
        <f t="shared" si="22"/>
        <v>0.10857785289345608</v>
      </c>
      <c r="H172" s="8">
        <f t="shared" si="23"/>
        <v>9.1260194699837871E-2</v>
      </c>
      <c r="I172" s="8">
        <f t="shared" si="24"/>
        <v>0.12918173336938904</v>
      </c>
      <c r="J172" s="8">
        <f t="shared" si="25"/>
        <v>-4.9999999999999989E-2</v>
      </c>
      <c r="K172" s="8">
        <f t="shared" si="26"/>
        <v>2.4999999999999988E-3</v>
      </c>
      <c r="L172" s="8">
        <f t="shared" si="27"/>
        <v>4.9999999999999989E-2</v>
      </c>
    </row>
    <row r="173" spans="1:12" x14ac:dyDescent="0.25">
      <c r="A173" s="33">
        <v>43760.375</v>
      </c>
      <c r="B173">
        <v>0.28000000000000003</v>
      </c>
      <c r="C173">
        <v>0.22</v>
      </c>
      <c r="D173" s="8">
        <f t="shared" si="19"/>
        <v>7.8400000000000011E-2</v>
      </c>
      <c r="E173" s="8">
        <f t="shared" si="20"/>
        <v>-0.45209302325581413</v>
      </c>
      <c r="F173" s="8">
        <f t="shared" si="21"/>
        <v>-0.51941860465116307</v>
      </c>
      <c r="G173" s="8">
        <f t="shared" si="22"/>
        <v>0.2348255273120608</v>
      </c>
      <c r="H173" s="8">
        <f t="shared" si="23"/>
        <v>0.20438810167658208</v>
      </c>
      <c r="I173" s="8">
        <f t="shared" si="24"/>
        <v>0.26979568685776123</v>
      </c>
      <c r="J173" s="8">
        <f t="shared" si="25"/>
        <v>-6.0000000000000026E-2</v>
      </c>
      <c r="K173" s="8">
        <f t="shared" si="26"/>
        <v>3.6000000000000029E-3</v>
      </c>
      <c r="L173" s="8">
        <f t="shared" si="27"/>
        <v>6.0000000000000026E-2</v>
      </c>
    </row>
    <row r="174" spans="1:12" x14ac:dyDescent="0.25">
      <c r="A174" s="33">
        <v>43760.416666666664</v>
      </c>
      <c r="B174">
        <v>0.15</v>
      </c>
      <c r="C174">
        <v>0.12</v>
      </c>
      <c r="D174" s="8">
        <f t="shared" si="19"/>
        <v>2.2499999999999999E-2</v>
      </c>
      <c r="E174" s="8">
        <f t="shared" si="20"/>
        <v>-0.58209302325581413</v>
      </c>
      <c r="F174" s="8">
        <f t="shared" si="21"/>
        <v>-0.61941860465116305</v>
      </c>
      <c r="G174" s="8">
        <f t="shared" si="22"/>
        <v>0.36055924824229341</v>
      </c>
      <c r="H174" s="8">
        <f t="shared" si="23"/>
        <v>0.33883228772309376</v>
      </c>
      <c r="I174" s="8">
        <f t="shared" si="24"/>
        <v>0.38367940778799381</v>
      </c>
      <c r="J174" s="8">
        <f t="shared" si="25"/>
        <v>-0.03</v>
      </c>
      <c r="K174" s="8">
        <f t="shared" si="26"/>
        <v>8.9999999999999998E-4</v>
      </c>
      <c r="L174" s="8">
        <f t="shared" si="27"/>
        <v>0.03</v>
      </c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L177"/>
  <sheetViews>
    <sheetView workbookViewId="0"/>
    <sheetView workbookViewId="1"/>
  </sheetViews>
  <sheetFormatPr defaultColWidth="8.85546875" defaultRowHeight="15" x14ac:dyDescent="0.25"/>
  <cols>
    <col min="1" max="1" width="14.42578125" bestFit="1" customWidth="1"/>
    <col min="2" max="3" width="8.85546875" style="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2" max="22" width="8.85546875" style="8"/>
    <col min="23" max="23" width="15.85546875" bestFit="1" customWidth="1"/>
    <col min="29" max="29" width="16.28515625" customWidth="1"/>
    <col min="36" max="36" width="6.140625" bestFit="1" customWidth="1"/>
    <col min="37" max="37" width="12.28515625" bestFit="1" customWidth="1"/>
    <col min="38" max="38" width="8.42578125" bestFit="1" customWidth="1"/>
    <col min="39" max="39" width="6" bestFit="1" customWidth="1"/>
    <col min="40" max="40" width="5.42578125" bestFit="1" customWidth="1"/>
    <col min="41" max="41" width="6.28515625" bestFit="1" customWidth="1"/>
    <col min="42" max="42" width="5.42578125" bestFit="1" customWidth="1"/>
    <col min="45" max="45" width="15.85546875" bestFit="1" customWidth="1"/>
    <col min="55" max="55" width="11.140625" customWidth="1"/>
    <col min="62" max="62" width="5.42578125" bestFit="1" customWidth="1"/>
    <col min="63" max="63" width="6.28515625" bestFit="1" customWidth="1"/>
  </cols>
  <sheetData>
    <row r="1" spans="1:64" s="8" customFormat="1" x14ac:dyDescent="0.25">
      <c r="A1" s="24" t="s">
        <v>17</v>
      </c>
      <c r="B1" s="8">
        <f>AVERAGE(B3:B169)</f>
        <v>0.12137724550898192</v>
      </c>
      <c r="C1" s="8">
        <f>AVERAGE(C3:C169)</f>
        <v>0.13086457305389212</v>
      </c>
      <c r="D1" s="8">
        <f>AVERAGE(D3:D169)</f>
        <v>1.527485029940122E-2</v>
      </c>
      <c r="G1" s="8">
        <f>SUM(G3:G169)</f>
        <v>4.7190907197604805E-2</v>
      </c>
      <c r="H1" s="8">
        <f t="shared" ref="H1:K1" si="0">SUM(H3:H169)</f>
        <v>9.058323353293396E-2</v>
      </c>
      <c r="I1" s="8">
        <f t="shared" si="0"/>
        <v>0.13173164758296885</v>
      </c>
      <c r="J1" s="8">
        <f t="shared" si="0"/>
        <v>1.5843836999999998</v>
      </c>
      <c r="K1" s="8">
        <f t="shared" si="0"/>
        <v>0.1429646338394101</v>
      </c>
      <c r="L1" s="25">
        <f>AVERAGE(L3:L169)</f>
        <v>2.3366176646706587E-2</v>
      </c>
      <c r="N1" s="18">
        <f>ROUND(L1,3)</f>
        <v>2.3E-2</v>
      </c>
      <c r="O1" s="19">
        <f>AVERAGE(J3:J169)</f>
        <v>9.487327544910178E-3</v>
      </c>
      <c r="P1" s="19">
        <f>SQRT(SUM(K3:K169)/COUNT(K3:K169))</f>
        <v>2.9258770509592413E-2</v>
      </c>
      <c r="Q1" s="19">
        <f>1-K1/H1</f>
        <v>-0.57826816579065365</v>
      </c>
      <c r="R1" s="19">
        <f>G1/SQRT(H1*I1)</f>
        <v>0.43200557829853997</v>
      </c>
      <c r="S1" s="20">
        <f>1-AVERAGE(K3:K169)/D1</f>
        <v>0.94395521822125139</v>
      </c>
      <c r="T1" s="18">
        <f>P1/B1</f>
        <v>0.24105647139131414</v>
      </c>
      <c r="W1" s="31" t="s">
        <v>21</v>
      </c>
      <c r="X1" s="8">
        <f>AVERAGE(X3:X169)</f>
        <v>3.3086826347305394</v>
      </c>
      <c r="Y1" s="8">
        <f>AVERAGE(Y3:Y169)</f>
        <v>3.1256092215568865</v>
      </c>
      <c r="Z1" s="8">
        <f>AVERAGE(Z3:Z169)</f>
        <v>11.35396826347306</v>
      </c>
      <c r="AC1" s="8">
        <f>SUM(AC3:AC169)</f>
        <v>13.728276628742512</v>
      </c>
      <c r="AD1" s="8">
        <f t="shared" ref="AD1:AG1" si="1">SUM(AD3:AD169)</f>
        <v>67.900110179640706</v>
      </c>
      <c r="AE1" s="8">
        <f t="shared" si="1"/>
        <v>22.005829449398806</v>
      </c>
      <c r="AF1" s="8">
        <f t="shared" si="1"/>
        <v>-30.573260000000026</v>
      </c>
      <c r="AG1" s="8">
        <f t="shared" si="1"/>
        <v>68.046537431600001</v>
      </c>
      <c r="AH1" s="25">
        <f>AVERAGE(AH3:AH169)</f>
        <v>0.53312407185628752</v>
      </c>
      <c r="AJ1" s="18">
        <f>ROUND(AH1,3)</f>
        <v>0.53300000000000003</v>
      </c>
      <c r="AK1" s="19">
        <f>AVERAGE(AF3:AF169)</f>
        <v>-0.18307341317365286</v>
      </c>
      <c r="AL1" s="19">
        <f>SQRT(SUM(AG3:AG169)/COUNT(AG3:AG169))</f>
        <v>0.63832930059461068</v>
      </c>
      <c r="AM1" s="19">
        <f>1-AG1/AD1</f>
        <v>-2.1565097843272429E-3</v>
      </c>
      <c r="AN1" s="19">
        <f>AC1/SQRT(AD1*AE1)</f>
        <v>0.35515007512883923</v>
      </c>
      <c r="AO1" s="20">
        <f>1-AVERAGE(AG3:AG169)/Z1</f>
        <v>0.9641126092180069</v>
      </c>
      <c r="AP1" s="19">
        <f>AL1/AJ1</f>
        <v>1.1976159485827591</v>
      </c>
      <c r="AS1" s="55" t="s">
        <v>33</v>
      </c>
      <c r="AT1" s="8">
        <f>AVERAGE(AT3:AT169)</f>
        <v>70.086167664670683</v>
      </c>
      <c r="AU1" s="8">
        <f>AVERAGE(AU3:AU169)</f>
        <v>73.354315568862262</v>
      </c>
      <c r="AV1" s="8">
        <f>AVERAGE(AV3:AV169)</f>
        <v>4940.3903802395216</v>
      </c>
      <c r="AY1" s="8">
        <f>SUM(AY3:AY169)</f>
        <v>583.87369196407144</v>
      </c>
      <c r="AZ1" s="8">
        <f>SUM(AZ3:AZ169)</f>
        <v>4729.3535473053907</v>
      </c>
      <c r="BA1" s="8">
        <f>SUM(BA3:BA169)</f>
        <v>1159.2509470995205</v>
      </c>
      <c r="BB1" s="56">
        <f>SUM(BB3:BB169)</f>
        <v>545.78070000000002</v>
      </c>
      <c r="BC1" s="57">
        <f>SUM(BC3:BC169)</f>
        <v>6504.5491613299973</v>
      </c>
      <c r="BD1" s="25">
        <f>AVERAGE(BD3:BD169)</f>
        <v>4.7118377245508976</v>
      </c>
      <c r="BF1" s="18">
        <f>ROUND(BD1,3)</f>
        <v>4.7119999999999997</v>
      </c>
      <c r="BG1" s="19">
        <f>AVERAGE(BB3:BB169)</f>
        <v>3.268147904191617</v>
      </c>
      <c r="BH1" s="19">
        <f>SQRT(SUM(BC3:BC169)/COUNT(BC3:BC169))</f>
        <v>6.2409451348036002</v>
      </c>
      <c r="BI1" s="19">
        <f>1-BC1/AZ1</f>
        <v>-0.37535692696014378</v>
      </c>
      <c r="BJ1" s="19">
        <f>AY1/SQRT(AZ1*BA1)</f>
        <v>0.24936143413597758</v>
      </c>
      <c r="BK1" s="20">
        <f>1-AVERAGE(BC3:BC169)/AV1</f>
        <v>0.99211612986467268</v>
      </c>
      <c r="BL1" s="18">
        <f>BH1/BF1</f>
        <v>1.3244790184218167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71</v>
      </c>
      <c r="BH2" s="18" t="s">
        <v>65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28">
        <v>43618.625694444447</v>
      </c>
      <c r="B3" s="34">
        <v>0.17</v>
      </c>
      <c r="C3" s="4">
        <v>0.22712199999999999</v>
      </c>
      <c r="D3" s="8">
        <f>B3^2</f>
        <v>2.8900000000000006E-2</v>
      </c>
      <c r="E3" s="8">
        <f>B3 - $B$1</f>
        <v>4.8622754491018091E-2</v>
      </c>
      <c r="F3" s="8">
        <f>C3 - $C$1</f>
        <v>9.6257426946107866E-2</v>
      </c>
      <c r="G3" s="8">
        <f>E3*F3</f>
        <v>4.680301238337712E-3</v>
      </c>
      <c r="H3" s="8">
        <f>(B3-$B$1)^2</f>
        <v>2.3641722542938198E-3</v>
      </c>
      <c r="I3" s="8">
        <f>(C3-$C$1)^2</f>
        <v>9.2654922422852927E-3</v>
      </c>
      <c r="J3" s="8">
        <f>C3-B3</f>
        <v>5.7121999999999978E-2</v>
      </c>
      <c r="K3" s="8">
        <f>(C3-B3)^2</f>
        <v>3.2629228839999975E-3</v>
      </c>
      <c r="L3" s="8">
        <f>ABS(B3-C3)</f>
        <v>5.7121999999999978E-2</v>
      </c>
      <c r="W3" s="53">
        <v>43618.625694444447</v>
      </c>
      <c r="X3" s="54">
        <v>3.57</v>
      </c>
      <c r="Y3" s="16">
        <v>4.6560100000000002</v>
      </c>
      <c r="Z3" s="8">
        <f>X3^2</f>
        <v>12.744899999999999</v>
      </c>
      <c r="AA3" s="8">
        <f>X3 - $X$1</f>
        <v>0.26131736526946048</v>
      </c>
      <c r="AB3" s="56">
        <f>Y3 - $Y$1</f>
        <v>1.5304007784431137</v>
      </c>
      <c r="AC3" s="8">
        <f>AA3*AB3</f>
        <v>0.39992029922908578</v>
      </c>
      <c r="AD3" s="8">
        <f>(X3-$X$1)^2</f>
        <v>6.8286765391372628E-2</v>
      </c>
      <c r="AE3" s="8">
        <f>(Y3-$Y$1)^2</f>
        <v>2.3421265426592885</v>
      </c>
      <c r="AF3" s="8">
        <f>Y3-X3</f>
        <v>1.0860100000000004</v>
      </c>
      <c r="AG3" s="8">
        <f>(Y3-X3)^2</f>
        <v>1.1794177201000009</v>
      </c>
      <c r="AH3" s="8">
        <f>ABS(X3-Y3)</f>
        <v>1.0860100000000004</v>
      </c>
      <c r="AS3" s="53">
        <v>43618.625694444447</v>
      </c>
      <c r="AT3" s="54">
        <v>70.52</v>
      </c>
      <c r="AU3" s="16">
        <v>59.588500000000003</v>
      </c>
      <c r="AV3" s="8">
        <f>AT3^2</f>
        <v>4973.0703999999996</v>
      </c>
      <c r="AW3" s="8">
        <f>AT3 - $AT$1</f>
        <v>0.43383233532931342</v>
      </c>
      <c r="AX3" s="56">
        <f>AU3 - $AU$1</f>
        <v>-13.765815568862259</v>
      </c>
      <c r="AY3" s="8">
        <f>AW3*AX3</f>
        <v>-5.9720559159521347</v>
      </c>
      <c r="AZ3" s="8">
        <f>(AT3-$AT$1)^2</f>
        <v>0.18821049517728586</v>
      </c>
      <c r="BA3" s="8">
        <f>(AU3-$AU$1)^2</f>
        <v>189.49767827593055</v>
      </c>
      <c r="BB3" s="56">
        <f>AU3-AT3</f>
        <v>-10.931499999999993</v>
      </c>
      <c r="BC3" s="57">
        <f>BB3^2</f>
        <v>119.49769224999984</v>
      </c>
      <c r="BD3">
        <f>ABS(AU3-AT3)</f>
        <v>10.931499999999993</v>
      </c>
    </row>
    <row r="4" spans="1:64" x14ac:dyDescent="0.25">
      <c r="A4" s="28">
        <v>43618.667361111111</v>
      </c>
      <c r="B4" s="34">
        <v>0.16</v>
      </c>
      <c r="C4" s="4">
        <v>0.20063900000000001</v>
      </c>
      <c r="D4" s="8">
        <f t="shared" ref="D4:D67" si="2">B4^2</f>
        <v>2.5600000000000001E-2</v>
      </c>
      <c r="E4" s="8">
        <f t="shared" ref="E4:E67" si="3">B4 - $B$1</f>
        <v>3.8622754491018083E-2</v>
      </c>
      <c r="F4" s="8">
        <f t="shared" ref="F4:F67" si="4">C4 - $C$1</f>
        <v>6.9774426946107887E-2</v>
      </c>
      <c r="G4" s="8">
        <f t="shared" ref="G4:G67" si="5">E4*F4</f>
        <v>2.6948805616910016E-3</v>
      </c>
      <c r="H4" s="8">
        <f t="shared" ref="H4:H67" si="6">(B4-$B$1)^2</f>
        <v>1.4917171644734575E-3</v>
      </c>
      <c r="I4" s="8">
        <f t="shared" ref="I4:I67" si="7">(C4-$C$1)^2</f>
        <v>4.8684706556577466E-3</v>
      </c>
      <c r="J4" s="8">
        <f t="shared" ref="J4:J67" si="8">C4-B4</f>
        <v>4.0639000000000008E-2</v>
      </c>
      <c r="K4" s="8">
        <f t="shared" ref="K4:K67" si="9">(C4-B4)^2</f>
        <v>1.6515283210000006E-3</v>
      </c>
      <c r="L4" s="8">
        <f t="shared" ref="L4:L67" si="10">ABS(B4-C4)</f>
        <v>4.0639000000000008E-2</v>
      </c>
      <c r="W4" s="53">
        <v>43618.667361111111</v>
      </c>
      <c r="X4" s="54">
        <v>4.32</v>
      </c>
      <c r="Y4" s="16">
        <v>4.4801900000000003</v>
      </c>
      <c r="Z4" s="8">
        <f t="shared" ref="Z4:Z67" si="11">X4^2</f>
        <v>18.662400000000002</v>
      </c>
      <c r="AA4" s="8">
        <f t="shared" ref="AA4:AA67" si="12">X4 - $X$1</f>
        <v>1.0113173652694609</v>
      </c>
      <c r="AB4" s="56">
        <f t="shared" ref="AB4:AB67" si="13">Y4 - $Y$1</f>
        <v>1.3545807784431139</v>
      </c>
      <c r="AC4" s="8">
        <f t="shared" ref="AC4:AC67" si="14">AA4*AB4</f>
        <v>1.3699110638997454</v>
      </c>
      <c r="AD4" s="8">
        <f t="shared" ref="AD4:AD67" si="15">(X4-$X$1)^2</f>
        <v>1.0227628132955642</v>
      </c>
      <c r="AE4" s="8">
        <f t="shared" ref="AE4:AE67" si="16">(Y4-$Y$1)^2</f>
        <v>1.8348890853275523</v>
      </c>
      <c r="AF4" s="8">
        <f t="shared" ref="AF4:AF67" si="17">Y4-X4</f>
        <v>0.16019000000000005</v>
      </c>
      <c r="AG4" s="8">
        <f t="shared" ref="AG4:AG67" si="18">(Y4-X4)^2</f>
        <v>2.5660836100000018E-2</v>
      </c>
      <c r="AH4" s="8">
        <f t="shared" ref="AH4:AH67" si="19">ABS(X4-Y4)</f>
        <v>0.16019000000000005</v>
      </c>
      <c r="AS4" s="53">
        <v>43618.667361111111</v>
      </c>
      <c r="AT4" s="54">
        <v>63.39</v>
      </c>
      <c r="AU4" s="16">
        <v>60.754600000000003</v>
      </c>
      <c r="AV4" s="8">
        <f t="shared" ref="AV4:AV67" si="20">AT4^2</f>
        <v>4018.2921000000001</v>
      </c>
      <c r="AW4" s="8">
        <f t="shared" ref="AW4:AW67" si="21">AT4 - $AT$1</f>
        <v>-6.696167664670682</v>
      </c>
      <c r="AX4" s="56">
        <f t="shared" ref="AX4:AX67" si="22">AU4 - $AU$1</f>
        <v>-12.599715568862258</v>
      </c>
      <c r="AY4" s="8">
        <f t="shared" ref="AY4:AY67" si="23">AW4*AX4</f>
        <v>84.369807976263218</v>
      </c>
      <c r="AZ4" s="8">
        <f t="shared" ref="AZ4:AZ67" si="24">(AT4-$AT$1)^2</f>
        <v>44.838661393381216</v>
      </c>
      <c r="BA4" s="8">
        <f t="shared" ref="BA4:BA67" si="25">(AU4-$AU$1)^2</f>
        <v>158.75283241622998</v>
      </c>
      <c r="BB4" s="56">
        <f t="shared" ref="BB4:BB67" si="26">AU4-AT4</f>
        <v>-2.6353999999999971</v>
      </c>
      <c r="BC4" s="57">
        <f t="shared" ref="BC4:BC67" si="27">BB4^2</f>
        <v>6.9453331599999846</v>
      </c>
      <c r="BD4" s="8">
        <f t="shared" ref="BD4:BD67" si="28">ABS(AU4-AT4)</f>
        <v>2.6353999999999971</v>
      </c>
    </row>
    <row r="5" spans="1:64" x14ac:dyDescent="0.25">
      <c r="A5" s="28">
        <v>43618.709027777775</v>
      </c>
      <c r="B5" s="34">
        <v>0.19</v>
      </c>
      <c r="C5" s="4">
        <v>0.17313600000000001</v>
      </c>
      <c r="D5" s="8">
        <f t="shared" si="2"/>
        <v>3.61E-2</v>
      </c>
      <c r="E5" s="8">
        <f t="shared" si="3"/>
        <v>6.8622754491018081E-2</v>
      </c>
      <c r="F5" s="8">
        <f t="shared" si="4"/>
        <v>4.2271426946107887E-2</v>
      </c>
      <c r="G5" s="8">
        <f t="shared" si="5"/>
        <v>2.9007817533077676E-3</v>
      </c>
      <c r="H5" s="8">
        <f t="shared" si="6"/>
        <v>4.7090824339345427E-3</v>
      </c>
      <c r="I5" s="8">
        <f t="shared" si="7"/>
        <v>1.786873536060136E-3</v>
      </c>
      <c r="J5" s="8">
        <f t="shared" si="8"/>
        <v>-1.686399999999999E-2</v>
      </c>
      <c r="K5" s="8">
        <f t="shared" si="9"/>
        <v>2.8439449599999969E-4</v>
      </c>
      <c r="L5" s="8">
        <f t="shared" si="10"/>
        <v>1.686399999999999E-2</v>
      </c>
      <c r="W5" s="53">
        <v>43618.709027777775</v>
      </c>
      <c r="X5" s="54">
        <v>4.8899999999999997</v>
      </c>
      <c r="Y5" s="16">
        <v>4.1074200000000003</v>
      </c>
      <c r="Z5" s="8">
        <f t="shared" si="11"/>
        <v>23.912099999999995</v>
      </c>
      <c r="AA5" s="8">
        <f t="shared" si="12"/>
        <v>1.5813173652694603</v>
      </c>
      <c r="AB5" s="56">
        <f t="shared" si="13"/>
        <v>0.98181077844311382</v>
      </c>
      <c r="AC5" s="8">
        <f t="shared" si="14"/>
        <v>1.5525544333608226</v>
      </c>
      <c r="AD5" s="8">
        <f t="shared" si="15"/>
        <v>2.5005646097027476</v>
      </c>
      <c r="AE5" s="8">
        <f t="shared" si="16"/>
        <v>0.9639524046670731</v>
      </c>
      <c r="AF5" s="8">
        <f t="shared" si="17"/>
        <v>-0.78257999999999939</v>
      </c>
      <c r="AG5" s="8">
        <f t="shared" si="18"/>
        <v>0.61243145639999907</v>
      </c>
      <c r="AH5" s="8">
        <f t="shared" si="19"/>
        <v>0.78257999999999939</v>
      </c>
      <c r="AS5" s="53">
        <v>43618.709027777775</v>
      </c>
      <c r="AT5" s="54">
        <v>61.05</v>
      </c>
      <c r="AU5" s="16">
        <v>63.584299999999999</v>
      </c>
      <c r="AV5" s="8">
        <f t="shared" si="20"/>
        <v>3727.1024999999995</v>
      </c>
      <c r="AW5" s="8">
        <f t="shared" si="21"/>
        <v>-9.0361676646706854</v>
      </c>
      <c r="AX5" s="56">
        <f t="shared" si="22"/>
        <v>-9.770015568862263</v>
      </c>
      <c r="AY5" s="8">
        <f t="shared" si="23"/>
        <v>88.283498766682357</v>
      </c>
      <c r="AZ5" s="8">
        <f t="shared" si="24"/>
        <v>81.652326064040068</v>
      </c>
      <c r="BA5" s="8">
        <f t="shared" si="25"/>
        <v>95.453204215811013</v>
      </c>
      <c r="BB5" s="56">
        <f t="shared" si="26"/>
        <v>2.5343000000000018</v>
      </c>
      <c r="BC5" s="57">
        <f t="shared" si="27"/>
        <v>6.4226764900000086</v>
      </c>
      <c r="BD5" s="8">
        <f t="shared" si="28"/>
        <v>2.5343000000000018</v>
      </c>
    </row>
    <row r="6" spans="1:64" x14ac:dyDescent="0.25">
      <c r="A6" s="28">
        <v>43618.750694444447</v>
      </c>
      <c r="B6" s="34">
        <v>0.17</v>
      </c>
      <c r="C6" s="4">
        <v>0.15432899999999999</v>
      </c>
      <c r="D6" s="8">
        <f t="shared" si="2"/>
        <v>2.8900000000000006E-2</v>
      </c>
      <c r="E6" s="8">
        <f t="shared" si="3"/>
        <v>4.8622754491018091E-2</v>
      </c>
      <c r="F6" s="8">
        <f t="shared" si="4"/>
        <v>2.3464426946107869E-2</v>
      </c>
      <c r="G6" s="8">
        <f t="shared" si="5"/>
        <v>1.1409050706730323E-3</v>
      </c>
      <c r="H6" s="8">
        <f t="shared" si="6"/>
        <v>2.3641722542938198E-3</v>
      </c>
      <c r="I6" s="8">
        <f t="shared" si="7"/>
        <v>5.505793319092331E-4</v>
      </c>
      <c r="J6" s="8">
        <f t="shared" si="8"/>
        <v>-1.5671000000000018E-2</v>
      </c>
      <c r="K6" s="8">
        <f t="shared" si="9"/>
        <v>2.4558024100000057E-4</v>
      </c>
      <c r="L6" s="8">
        <f t="shared" si="10"/>
        <v>1.5671000000000018E-2</v>
      </c>
      <c r="W6" s="53">
        <v>43618.750694444447</v>
      </c>
      <c r="X6" s="54">
        <v>4.78</v>
      </c>
      <c r="Y6" s="16">
        <v>3.7670400000000002</v>
      </c>
      <c r="Z6" s="8">
        <f t="shared" si="11"/>
        <v>22.848400000000002</v>
      </c>
      <c r="AA6" s="8">
        <f t="shared" si="12"/>
        <v>1.4713173652694609</v>
      </c>
      <c r="AB6" s="56">
        <f t="shared" si="13"/>
        <v>0.64143077844311369</v>
      </c>
      <c r="AC6" s="8">
        <f t="shared" si="14"/>
        <v>0.94374824294166137</v>
      </c>
      <c r="AD6" s="8">
        <f t="shared" si="15"/>
        <v>2.1647747893434683</v>
      </c>
      <c r="AE6" s="8">
        <f t="shared" si="16"/>
        <v>0.4114334435341388</v>
      </c>
      <c r="AF6" s="8">
        <f t="shared" si="17"/>
        <v>-1.0129600000000001</v>
      </c>
      <c r="AG6" s="8">
        <f t="shared" si="18"/>
        <v>1.0260879616000003</v>
      </c>
      <c r="AH6" s="8">
        <f t="shared" si="19"/>
        <v>1.0129600000000001</v>
      </c>
      <c r="AS6" s="53">
        <v>43618.750694444447</v>
      </c>
      <c r="AT6" s="54">
        <v>70.3</v>
      </c>
      <c r="AU6" s="16">
        <v>66.931899999999999</v>
      </c>
      <c r="AV6" s="8">
        <f t="shared" si="20"/>
        <v>4942.0899999999992</v>
      </c>
      <c r="AW6" s="8">
        <f t="shared" si="21"/>
        <v>0.21383233532931456</v>
      </c>
      <c r="AX6" s="56">
        <f t="shared" si="22"/>
        <v>-6.4224155688622631</v>
      </c>
      <c r="AY6" s="8">
        <f t="shared" si="23"/>
        <v>-1.3733201195451659</v>
      </c>
      <c r="AZ6" s="8">
        <f t="shared" si="24"/>
        <v>4.5724267632388425E-2</v>
      </c>
      <c r="BA6" s="8">
        <f t="shared" si="25"/>
        <v>41.247421739164388</v>
      </c>
      <c r="BB6" s="56">
        <f t="shared" si="26"/>
        <v>-3.3680999999999983</v>
      </c>
      <c r="BC6" s="57">
        <f t="shared" si="27"/>
        <v>11.344097609999988</v>
      </c>
      <c r="BD6" s="8">
        <f t="shared" si="28"/>
        <v>3.3680999999999983</v>
      </c>
    </row>
    <row r="7" spans="1:64" x14ac:dyDescent="0.25">
      <c r="A7" s="28">
        <v>43618.792361111111</v>
      </c>
      <c r="B7" s="34">
        <v>0.16</v>
      </c>
      <c r="C7" s="4">
        <v>0.15662599999999999</v>
      </c>
      <c r="D7" s="8">
        <f t="shared" si="2"/>
        <v>2.5600000000000001E-2</v>
      </c>
      <c r="E7" s="8">
        <f t="shared" si="3"/>
        <v>3.8622754491018083E-2</v>
      </c>
      <c r="F7" s="8">
        <f t="shared" si="4"/>
        <v>2.5761426946107863E-2</v>
      </c>
      <c r="G7" s="8">
        <f t="shared" si="5"/>
        <v>9.949772682778218E-4</v>
      </c>
      <c r="H7" s="8">
        <f t="shared" si="6"/>
        <v>1.4917171644734575E-3</v>
      </c>
      <c r="I7" s="8">
        <f t="shared" si="7"/>
        <v>6.6365111829965232E-4</v>
      </c>
      <c r="J7" s="8">
        <f t="shared" si="8"/>
        <v>-3.3740000000000159E-3</v>
      </c>
      <c r="K7" s="8">
        <f t="shared" si="9"/>
        <v>1.1383876000000107E-5</v>
      </c>
      <c r="L7" s="8">
        <f t="shared" si="10"/>
        <v>3.3740000000000159E-3</v>
      </c>
      <c r="W7" s="53">
        <v>43618.792361111111</v>
      </c>
      <c r="X7" s="54">
        <v>4.43</v>
      </c>
      <c r="Y7" s="16">
        <v>3.5856499999999998</v>
      </c>
      <c r="Z7" s="8">
        <f t="shared" si="11"/>
        <v>19.624899999999997</v>
      </c>
      <c r="AA7" s="8">
        <f t="shared" si="12"/>
        <v>1.1213173652694604</v>
      </c>
      <c r="AB7" s="56">
        <f t="shared" si="13"/>
        <v>0.46004077844311331</v>
      </c>
      <c r="AC7" s="8">
        <f t="shared" si="14"/>
        <v>0.51585171360034332</v>
      </c>
      <c r="AD7" s="8">
        <f t="shared" si="15"/>
        <v>1.2573526336548444</v>
      </c>
      <c r="AE7" s="8">
        <f t="shared" si="16"/>
        <v>0.21163751783054566</v>
      </c>
      <c r="AF7" s="8">
        <f t="shared" si="17"/>
        <v>-0.84434999999999993</v>
      </c>
      <c r="AG7" s="8">
        <f t="shared" si="18"/>
        <v>0.71292692249999989</v>
      </c>
      <c r="AH7" s="8">
        <f t="shared" si="19"/>
        <v>0.84434999999999993</v>
      </c>
      <c r="AS7" s="53">
        <v>43618.792361111111</v>
      </c>
      <c r="AT7" s="54">
        <v>61.98</v>
      </c>
      <c r="AU7" s="16">
        <v>69.681200000000004</v>
      </c>
      <c r="AV7" s="8">
        <f t="shared" si="20"/>
        <v>3841.5203999999994</v>
      </c>
      <c r="AW7" s="8">
        <f t="shared" si="21"/>
        <v>-8.1061676646706857</v>
      </c>
      <c r="AX7" s="56">
        <f t="shared" si="22"/>
        <v>-3.6731155688622579</v>
      </c>
      <c r="AY7" s="8">
        <f t="shared" si="23"/>
        <v>29.774890652909708</v>
      </c>
      <c r="AZ7" s="8">
        <f t="shared" si="24"/>
        <v>65.709954207752602</v>
      </c>
      <c r="BA7" s="8">
        <f t="shared" si="25"/>
        <v>13.491777982218307</v>
      </c>
      <c r="BB7" s="56">
        <f t="shared" si="26"/>
        <v>7.7012000000000072</v>
      </c>
      <c r="BC7" s="57">
        <f t="shared" si="27"/>
        <v>59.308481440000108</v>
      </c>
      <c r="BD7" s="8">
        <f t="shared" si="28"/>
        <v>7.7012000000000072</v>
      </c>
    </row>
    <row r="8" spans="1:64" x14ac:dyDescent="0.25">
      <c r="A8" s="28">
        <v>43618.834027777775</v>
      </c>
      <c r="B8" s="34">
        <v>0.16</v>
      </c>
      <c r="C8" s="4">
        <v>0.164544</v>
      </c>
      <c r="D8" s="8">
        <f t="shared" si="2"/>
        <v>2.5600000000000001E-2</v>
      </c>
      <c r="E8" s="8">
        <f t="shared" si="3"/>
        <v>3.8622754491018083E-2</v>
      </c>
      <c r="F8" s="8">
        <f t="shared" si="4"/>
        <v>3.3679426946107871E-2</v>
      </c>
      <c r="G8" s="8">
        <f t="shared" si="5"/>
        <v>1.3007922383377031E-3</v>
      </c>
      <c r="H8" s="8">
        <f t="shared" si="6"/>
        <v>1.4917171644734575E-3</v>
      </c>
      <c r="I8" s="8">
        <f t="shared" si="7"/>
        <v>1.1343037994182169E-3</v>
      </c>
      <c r="J8" s="8">
        <f t="shared" si="8"/>
        <v>4.5439999999999925E-3</v>
      </c>
      <c r="K8" s="8">
        <f t="shared" si="9"/>
        <v>2.0647935999999933E-5</v>
      </c>
      <c r="L8" s="8">
        <f t="shared" si="10"/>
        <v>4.5439999999999925E-3</v>
      </c>
      <c r="W8" s="53">
        <v>43618.834027777775</v>
      </c>
      <c r="X8" s="54">
        <v>4.74</v>
      </c>
      <c r="Y8" s="16">
        <v>3.5980099999999999</v>
      </c>
      <c r="Z8" s="8">
        <f t="shared" si="11"/>
        <v>22.467600000000001</v>
      </c>
      <c r="AA8" s="8">
        <f t="shared" si="12"/>
        <v>1.4313173652694609</v>
      </c>
      <c r="AB8" s="56">
        <f t="shared" si="13"/>
        <v>0.47240077844311346</v>
      </c>
      <c r="AC8" s="8">
        <f t="shared" si="14"/>
        <v>0.67615543755243945</v>
      </c>
      <c r="AD8" s="8">
        <f t="shared" si="15"/>
        <v>2.048669400121911</v>
      </c>
      <c r="AE8" s="8">
        <f t="shared" si="16"/>
        <v>0.22316249547365957</v>
      </c>
      <c r="AF8" s="8">
        <f t="shared" si="17"/>
        <v>-1.1419900000000003</v>
      </c>
      <c r="AG8" s="8">
        <f t="shared" si="18"/>
        <v>1.3041411601000006</v>
      </c>
      <c r="AH8" s="8">
        <f t="shared" si="19"/>
        <v>1.1419900000000003</v>
      </c>
      <c r="AS8" s="53">
        <v>43618.834027777775</v>
      </c>
      <c r="AT8" s="54">
        <v>59.18</v>
      </c>
      <c r="AU8" s="16">
        <v>70.895499999999998</v>
      </c>
      <c r="AV8" s="8">
        <f t="shared" si="20"/>
        <v>3502.2723999999998</v>
      </c>
      <c r="AW8" s="8">
        <f t="shared" si="21"/>
        <v>-10.906167664670683</v>
      </c>
      <c r="AX8" s="56">
        <f t="shared" si="22"/>
        <v>-2.4588155688622635</v>
      </c>
      <c r="AY8" s="8">
        <f t="shared" si="23"/>
        <v>26.816254850514468</v>
      </c>
      <c r="AZ8" s="8">
        <f t="shared" si="24"/>
        <v>118.94449312990838</v>
      </c>
      <c r="BA8" s="8">
        <f t="shared" si="25"/>
        <v>6.0457740016794563</v>
      </c>
      <c r="BB8" s="56">
        <f t="shared" si="26"/>
        <v>11.715499999999999</v>
      </c>
      <c r="BC8" s="57">
        <f t="shared" si="27"/>
        <v>137.25294024999997</v>
      </c>
      <c r="BD8" s="8">
        <f t="shared" si="28"/>
        <v>11.715499999999999</v>
      </c>
    </row>
    <row r="9" spans="1:64" x14ac:dyDescent="0.25">
      <c r="A9" s="28">
        <v>43618.875694444447</v>
      </c>
      <c r="B9" s="34">
        <v>0.17</v>
      </c>
      <c r="C9" s="4">
        <v>0.167383</v>
      </c>
      <c r="D9" s="8">
        <f t="shared" si="2"/>
        <v>2.8900000000000006E-2</v>
      </c>
      <c r="E9" s="8">
        <f t="shared" si="3"/>
        <v>4.8622754491018091E-2</v>
      </c>
      <c r="F9" s="8">
        <f t="shared" si="4"/>
        <v>3.6518426946107879E-2</v>
      </c>
      <c r="G9" s="8">
        <f t="shared" si="5"/>
        <v>1.775626507798783E-3</v>
      </c>
      <c r="H9" s="8">
        <f t="shared" si="6"/>
        <v>2.3641722542938198E-3</v>
      </c>
      <c r="I9" s="8">
        <f t="shared" si="7"/>
        <v>1.333595506618218E-3</v>
      </c>
      <c r="J9" s="8">
        <f t="shared" si="8"/>
        <v>-2.6170000000000082E-3</v>
      </c>
      <c r="K9" s="8">
        <f t="shared" si="9"/>
        <v>6.8486890000000433E-6</v>
      </c>
      <c r="L9" s="8">
        <f t="shared" si="10"/>
        <v>2.6170000000000082E-3</v>
      </c>
      <c r="W9" s="53">
        <v>43618.875694444447</v>
      </c>
      <c r="X9" s="54">
        <v>4.32</v>
      </c>
      <c r="Y9" s="16">
        <v>3.5536699999999999</v>
      </c>
      <c r="Z9" s="8">
        <f t="shared" si="11"/>
        <v>18.662400000000002</v>
      </c>
      <c r="AA9" s="8">
        <f t="shared" si="12"/>
        <v>1.0113173652694609</v>
      </c>
      <c r="AB9" s="56">
        <f t="shared" si="13"/>
        <v>0.42806077844311341</v>
      </c>
      <c r="AC9" s="8">
        <f t="shared" si="14"/>
        <v>0.43290529863028393</v>
      </c>
      <c r="AD9" s="8">
        <f t="shared" si="15"/>
        <v>1.0227628132955642</v>
      </c>
      <c r="AE9" s="8">
        <f t="shared" si="16"/>
        <v>0.18323603004132422</v>
      </c>
      <c r="AF9" s="8">
        <f t="shared" si="17"/>
        <v>-0.7663300000000004</v>
      </c>
      <c r="AG9" s="8">
        <f t="shared" si="18"/>
        <v>0.58726166890000064</v>
      </c>
      <c r="AH9" s="8">
        <f t="shared" si="19"/>
        <v>0.7663300000000004</v>
      </c>
      <c r="AS9" s="53">
        <v>43618.875694444447</v>
      </c>
      <c r="AT9" s="54">
        <v>63.48</v>
      </c>
      <c r="AU9" s="16">
        <v>71.422799999999995</v>
      </c>
      <c r="AV9" s="8">
        <f t="shared" si="20"/>
        <v>4029.7103999999995</v>
      </c>
      <c r="AW9" s="8">
        <f t="shared" si="21"/>
        <v>-6.6061676646706857</v>
      </c>
      <c r="AX9" s="56">
        <f t="shared" si="22"/>
        <v>-1.9315155688622667</v>
      </c>
      <c r="AY9" s="8">
        <f t="shared" si="23"/>
        <v>12.759915694825912</v>
      </c>
      <c r="AZ9" s="8">
        <f t="shared" si="24"/>
        <v>43.641451213740538</v>
      </c>
      <c r="BA9" s="8">
        <f t="shared" si="25"/>
        <v>3.7307523927573256</v>
      </c>
      <c r="BB9" s="56">
        <f t="shared" si="26"/>
        <v>7.9427999999999983</v>
      </c>
      <c r="BC9" s="57">
        <f t="shared" si="27"/>
        <v>63.088071839999976</v>
      </c>
      <c r="BD9" s="8">
        <f t="shared" si="28"/>
        <v>7.9427999999999983</v>
      </c>
    </row>
    <row r="10" spans="1:64" x14ac:dyDescent="0.25">
      <c r="A10" s="28">
        <v>43618.917361111111</v>
      </c>
      <c r="B10" s="34">
        <v>0.17</v>
      </c>
      <c r="C10" s="4">
        <v>0.164326</v>
      </c>
      <c r="D10" s="8">
        <f t="shared" si="2"/>
        <v>2.8900000000000006E-2</v>
      </c>
      <c r="E10" s="8">
        <f t="shared" si="3"/>
        <v>4.8622754491018091E-2</v>
      </c>
      <c r="F10" s="8">
        <f t="shared" si="4"/>
        <v>3.3461426946107875E-2</v>
      </c>
      <c r="G10" s="8">
        <f t="shared" si="5"/>
        <v>1.6269867473197406E-3</v>
      </c>
      <c r="H10" s="8">
        <f t="shared" si="6"/>
        <v>2.3641722542938198E-3</v>
      </c>
      <c r="I10" s="8">
        <f t="shared" si="7"/>
        <v>1.1196670932697142E-3</v>
      </c>
      <c r="J10" s="8">
        <f t="shared" si="8"/>
        <v>-5.6740000000000124E-3</v>
      </c>
      <c r="K10" s="8">
        <f t="shared" si="9"/>
        <v>3.2194276000000141E-5</v>
      </c>
      <c r="L10" s="8">
        <f t="shared" si="10"/>
        <v>5.6740000000000124E-3</v>
      </c>
      <c r="W10" s="53">
        <v>43618.917361111111</v>
      </c>
      <c r="X10" s="54">
        <v>4.57</v>
      </c>
      <c r="Y10" s="16">
        <v>3.4547400000000001</v>
      </c>
      <c r="Z10" s="8">
        <f t="shared" si="11"/>
        <v>20.884900000000002</v>
      </c>
      <c r="AA10" s="8">
        <f t="shared" si="12"/>
        <v>1.2613173652694609</v>
      </c>
      <c r="AB10" s="56">
        <f t="shared" si="13"/>
        <v>0.32913077844311367</v>
      </c>
      <c r="AC10" s="8">
        <f t="shared" si="14"/>
        <v>0.41513836629495482</v>
      </c>
      <c r="AD10" s="8">
        <f t="shared" si="15"/>
        <v>1.5909214959302946</v>
      </c>
      <c r="AE10" s="8">
        <f t="shared" si="16"/>
        <v>0.10832706931856997</v>
      </c>
      <c r="AF10" s="8">
        <f t="shared" si="17"/>
        <v>-1.1152600000000001</v>
      </c>
      <c r="AG10" s="8">
        <f t="shared" si="18"/>
        <v>1.2438048676000004</v>
      </c>
      <c r="AH10" s="8">
        <f t="shared" si="19"/>
        <v>1.1152600000000001</v>
      </c>
      <c r="AS10" s="53">
        <v>43618.917361111111</v>
      </c>
      <c r="AT10" s="54">
        <v>55.06</v>
      </c>
      <c r="AU10" s="16">
        <v>71.820400000000006</v>
      </c>
      <c r="AV10" s="8">
        <f t="shared" si="20"/>
        <v>3031.6036000000004</v>
      </c>
      <c r="AW10" s="8">
        <f t="shared" si="21"/>
        <v>-15.02616766467068</v>
      </c>
      <c r="AX10" s="56">
        <f t="shared" si="22"/>
        <v>-1.5339155688622554</v>
      </c>
      <c r="AY10" s="8">
        <f t="shared" si="23"/>
        <v>23.048872521172957</v>
      </c>
      <c r="AZ10" s="8">
        <f t="shared" si="24"/>
        <v>225.78571468679473</v>
      </c>
      <c r="BA10" s="8">
        <f t="shared" si="25"/>
        <v>2.3528969723980167</v>
      </c>
      <c r="BB10" s="56">
        <f t="shared" si="26"/>
        <v>16.760400000000004</v>
      </c>
      <c r="BC10" s="57">
        <f t="shared" si="27"/>
        <v>280.91100816000016</v>
      </c>
      <c r="BD10" s="8">
        <f t="shared" si="28"/>
        <v>16.760400000000004</v>
      </c>
    </row>
    <row r="11" spans="1:64" x14ac:dyDescent="0.25">
      <c r="A11" s="28">
        <v>43618.959027777775</v>
      </c>
      <c r="B11" s="34">
        <v>0.16</v>
      </c>
      <c r="C11" s="4">
        <v>0.158828</v>
      </c>
      <c r="D11" s="8">
        <f t="shared" si="2"/>
        <v>2.5600000000000001E-2</v>
      </c>
      <c r="E11" s="8">
        <f t="shared" si="3"/>
        <v>3.8622754491018083E-2</v>
      </c>
      <c r="F11" s="8">
        <f t="shared" si="4"/>
        <v>2.7963426946107872E-2</v>
      </c>
      <c r="G11" s="8">
        <f t="shared" si="5"/>
        <v>1.0800245736670439E-3</v>
      </c>
      <c r="H11" s="8">
        <f t="shared" si="6"/>
        <v>1.4917171644734575E-3</v>
      </c>
      <c r="I11" s="8">
        <f t="shared" si="7"/>
        <v>7.8195324657031186E-4</v>
      </c>
      <c r="J11" s="8">
        <f t="shared" si="8"/>
        <v>-1.1720000000000064E-3</v>
      </c>
      <c r="K11" s="8">
        <f t="shared" si="9"/>
        <v>1.3735840000000149E-6</v>
      </c>
      <c r="L11" s="8">
        <f t="shared" si="10"/>
        <v>1.1720000000000064E-3</v>
      </c>
      <c r="W11" s="53">
        <v>43618.959027777775</v>
      </c>
      <c r="X11" s="54">
        <v>4.17</v>
      </c>
      <c r="Y11" s="16">
        <v>3.3647100000000001</v>
      </c>
      <c r="Z11" s="8">
        <f t="shared" si="11"/>
        <v>17.3889</v>
      </c>
      <c r="AA11" s="8">
        <f t="shared" si="12"/>
        <v>0.86131736526946057</v>
      </c>
      <c r="AB11" s="56">
        <f t="shared" si="13"/>
        <v>0.23910077844311362</v>
      </c>
      <c r="AC11" s="8">
        <f t="shared" si="14"/>
        <v>0.20594165252249966</v>
      </c>
      <c r="AD11" s="8">
        <f t="shared" si="15"/>
        <v>0.74186760371472538</v>
      </c>
      <c r="AE11" s="8">
        <f t="shared" si="16"/>
        <v>5.7169182252102907E-2</v>
      </c>
      <c r="AF11" s="8">
        <f t="shared" si="17"/>
        <v>-0.80528999999999984</v>
      </c>
      <c r="AG11" s="8">
        <f t="shared" si="18"/>
        <v>0.64849198409999975</v>
      </c>
      <c r="AH11" s="8">
        <f t="shared" si="19"/>
        <v>0.80528999999999984</v>
      </c>
      <c r="AS11" s="53">
        <v>43618.959027777775</v>
      </c>
      <c r="AT11" s="54">
        <v>59.27</v>
      </c>
      <c r="AU11" s="16">
        <v>72.241799999999998</v>
      </c>
      <c r="AV11" s="8">
        <f t="shared" si="20"/>
        <v>3512.9329000000002</v>
      </c>
      <c r="AW11" s="8">
        <f t="shared" si="21"/>
        <v>-10.816167664670679</v>
      </c>
      <c r="AX11" s="56">
        <f t="shared" si="22"/>
        <v>-1.1125155688622641</v>
      </c>
      <c r="AY11" s="8">
        <f t="shared" si="23"/>
        <v>12.033154922370727</v>
      </c>
      <c r="AZ11" s="8">
        <f t="shared" si="24"/>
        <v>116.98948295026759</v>
      </c>
      <c r="BA11" s="8">
        <f t="shared" si="25"/>
        <v>1.237690890960927</v>
      </c>
      <c r="BB11" s="56">
        <f t="shared" si="26"/>
        <v>12.971799999999995</v>
      </c>
      <c r="BC11" s="57">
        <f t="shared" si="27"/>
        <v>168.26759523999985</v>
      </c>
      <c r="BD11" s="8">
        <f t="shared" si="28"/>
        <v>12.971799999999995</v>
      </c>
    </row>
    <row r="12" spans="1:64" x14ac:dyDescent="0.25">
      <c r="A12" s="28">
        <v>43619.000694444447</v>
      </c>
      <c r="B12" s="34">
        <v>0.15</v>
      </c>
      <c r="C12" s="4">
        <v>0.15290000000000001</v>
      </c>
      <c r="D12" s="8">
        <f t="shared" si="2"/>
        <v>2.2499999999999999E-2</v>
      </c>
      <c r="E12" s="8">
        <f t="shared" si="3"/>
        <v>2.8622754491018074E-2</v>
      </c>
      <c r="F12" s="8">
        <f t="shared" si="4"/>
        <v>2.2035426946107883E-2</v>
      </c>
      <c r="G12" s="8">
        <f t="shared" si="5"/>
        <v>6.3071461558321005E-4</v>
      </c>
      <c r="H12" s="8">
        <f t="shared" si="6"/>
        <v>8.192620746530953E-4</v>
      </c>
      <c r="I12" s="8">
        <f t="shared" si="7"/>
        <v>4.8556004069725742E-4</v>
      </c>
      <c r="J12" s="8">
        <f t="shared" si="8"/>
        <v>2.9000000000000137E-3</v>
      </c>
      <c r="K12" s="8">
        <f t="shared" si="9"/>
        <v>8.4100000000000787E-6</v>
      </c>
      <c r="L12" s="8">
        <f t="shared" si="10"/>
        <v>2.9000000000000137E-3</v>
      </c>
      <c r="W12" s="53">
        <v>43619.000694444447</v>
      </c>
      <c r="X12" s="54">
        <v>4.1900000000000004</v>
      </c>
      <c r="Y12" s="16">
        <v>3.30287</v>
      </c>
      <c r="Z12" s="8">
        <f t="shared" si="11"/>
        <v>17.556100000000004</v>
      </c>
      <c r="AA12" s="8">
        <f t="shared" si="12"/>
        <v>0.88131736526946103</v>
      </c>
      <c r="AB12" s="56">
        <f t="shared" si="13"/>
        <v>0.1772607784431135</v>
      </c>
      <c r="AC12" s="8">
        <f t="shared" si="14"/>
        <v>0.15622300222309846</v>
      </c>
      <c r="AD12" s="8">
        <f t="shared" si="15"/>
        <v>0.7767202983255046</v>
      </c>
      <c r="AE12" s="8">
        <f t="shared" si="16"/>
        <v>3.1421383574258568E-2</v>
      </c>
      <c r="AF12" s="8">
        <f t="shared" si="17"/>
        <v>-0.88713000000000042</v>
      </c>
      <c r="AG12" s="8">
        <f t="shared" si="18"/>
        <v>0.78699963690000074</v>
      </c>
      <c r="AH12" s="8">
        <f t="shared" si="19"/>
        <v>0.88713000000000042</v>
      </c>
      <c r="AS12" s="53">
        <v>43619.000694444447</v>
      </c>
      <c r="AT12" s="54">
        <v>69.14</v>
      </c>
      <c r="AU12" s="16">
        <v>72.662700000000001</v>
      </c>
      <c r="AV12" s="8">
        <f t="shared" si="20"/>
        <v>4780.3396000000002</v>
      </c>
      <c r="AW12" s="8">
        <f t="shared" si="21"/>
        <v>-0.94616766467068203</v>
      </c>
      <c r="AX12" s="56">
        <f t="shared" si="22"/>
        <v>-0.69161556886226094</v>
      </c>
      <c r="AY12" s="8">
        <f t="shared" si="23"/>
        <v>0.65438428764029066</v>
      </c>
      <c r="AZ12" s="8">
        <f t="shared" si="24"/>
        <v>0.89523324966837214</v>
      </c>
      <c r="BA12" s="8">
        <f t="shared" si="25"/>
        <v>0.47833209509266883</v>
      </c>
      <c r="BB12" s="56">
        <f t="shared" si="26"/>
        <v>3.5227000000000004</v>
      </c>
      <c r="BC12" s="57">
        <f t="shared" si="27"/>
        <v>12.409415290000002</v>
      </c>
      <c r="BD12" s="8">
        <f t="shared" si="28"/>
        <v>3.5227000000000004</v>
      </c>
    </row>
    <row r="13" spans="1:64" x14ac:dyDescent="0.25">
      <c r="A13" s="28">
        <v>43619.042361111111</v>
      </c>
      <c r="B13" s="34">
        <v>0.14000000000000001</v>
      </c>
      <c r="C13" s="4">
        <v>0.14762700000000001</v>
      </c>
      <c r="D13" s="8">
        <f t="shared" si="2"/>
        <v>1.9600000000000003E-2</v>
      </c>
      <c r="E13" s="8">
        <f t="shared" si="3"/>
        <v>1.8622754491018093E-2</v>
      </c>
      <c r="F13" s="8">
        <f t="shared" si="4"/>
        <v>1.6762426946107883E-2</v>
      </c>
      <c r="G13" s="8">
        <f t="shared" si="5"/>
        <v>3.121625616909933E-4</v>
      </c>
      <c r="H13" s="8">
        <f t="shared" si="6"/>
        <v>3.4680698483273453E-4</v>
      </c>
      <c r="I13" s="8">
        <f t="shared" si="7"/>
        <v>2.8097895712360366E-4</v>
      </c>
      <c r="J13" s="8">
        <f t="shared" si="8"/>
        <v>7.6269999999999949E-3</v>
      </c>
      <c r="K13" s="8">
        <f t="shared" si="9"/>
        <v>5.8171128999999921E-5</v>
      </c>
      <c r="L13" s="8">
        <f t="shared" si="10"/>
        <v>7.6269999999999949E-3</v>
      </c>
      <c r="W13" s="53">
        <v>43619.042361111111</v>
      </c>
      <c r="X13" s="54">
        <v>3.9</v>
      </c>
      <c r="Y13" s="16">
        <v>3.25685</v>
      </c>
      <c r="Z13" s="8">
        <f t="shared" si="11"/>
        <v>15.209999999999999</v>
      </c>
      <c r="AA13" s="8">
        <f t="shared" si="12"/>
        <v>0.59131736526946055</v>
      </c>
      <c r="AB13" s="56">
        <f t="shared" si="13"/>
        <v>0.13124077844311355</v>
      </c>
      <c r="AC13" s="8">
        <f t="shared" si="14"/>
        <v>7.7604951324894922E-2</v>
      </c>
      <c r="AD13" s="8">
        <f t="shared" si="15"/>
        <v>0.34965622646921662</v>
      </c>
      <c r="AE13" s="8">
        <f t="shared" si="16"/>
        <v>1.7224141926354419E-2</v>
      </c>
      <c r="AF13" s="8">
        <f t="shared" si="17"/>
        <v>-0.64314999999999989</v>
      </c>
      <c r="AG13" s="8">
        <f t="shared" si="18"/>
        <v>0.41364192249999987</v>
      </c>
      <c r="AH13" s="8">
        <f t="shared" si="19"/>
        <v>0.64314999999999989</v>
      </c>
      <c r="AS13" s="53">
        <v>43619.042361111111</v>
      </c>
      <c r="AT13" s="54">
        <v>67</v>
      </c>
      <c r="AU13" s="16">
        <v>73.053200000000004</v>
      </c>
      <c r="AV13" s="8">
        <f t="shared" si="20"/>
        <v>4489</v>
      </c>
      <c r="AW13" s="8">
        <f t="shared" si="21"/>
        <v>-3.0861676646706826</v>
      </c>
      <c r="AX13" s="56">
        <f t="shared" si="22"/>
        <v>-0.30111556886225799</v>
      </c>
      <c r="AY13" s="8">
        <f t="shared" si="23"/>
        <v>0.92929313195161889</v>
      </c>
      <c r="AZ13" s="8">
        <f t="shared" si="24"/>
        <v>9.5244308544588954</v>
      </c>
      <c r="BA13" s="8">
        <f t="shared" si="25"/>
        <v>9.0670585811241239E-2</v>
      </c>
      <c r="BB13" s="56">
        <f t="shared" si="26"/>
        <v>6.0532000000000039</v>
      </c>
      <c r="BC13" s="57">
        <f t="shared" si="27"/>
        <v>36.641230240000048</v>
      </c>
      <c r="BD13" s="8">
        <f t="shared" si="28"/>
        <v>6.0532000000000039</v>
      </c>
    </row>
    <row r="14" spans="1:64" x14ac:dyDescent="0.25">
      <c r="A14" s="28">
        <v>43619.084027777775</v>
      </c>
      <c r="B14" s="34">
        <v>0.15</v>
      </c>
      <c r="C14" s="4">
        <v>0.14352400000000001</v>
      </c>
      <c r="D14" s="8">
        <f t="shared" si="2"/>
        <v>2.2499999999999999E-2</v>
      </c>
      <c r="E14" s="8">
        <f t="shared" si="3"/>
        <v>2.8622754491018074E-2</v>
      </c>
      <c r="F14" s="8">
        <f t="shared" si="4"/>
        <v>1.2659426946107888E-2</v>
      </c>
      <c r="G14" s="8">
        <f t="shared" si="5"/>
        <v>3.6234766947542476E-4</v>
      </c>
      <c r="H14" s="8">
        <f t="shared" si="6"/>
        <v>8.192620746530953E-4</v>
      </c>
      <c r="I14" s="8">
        <f t="shared" si="7"/>
        <v>1.6026109060384249E-4</v>
      </c>
      <c r="J14" s="8">
        <f t="shared" si="8"/>
        <v>-6.4759999999999818E-3</v>
      </c>
      <c r="K14" s="8">
        <f t="shared" si="9"/>
        <v>4.1938575999999762E-5</v>
      </c>
      <c r="L14" s="8">
        <f t="shared" si="10"/>
        <v>6.4759999999999818E-3</v>
      </c>
      <c r="W14" s="53">
        <v>43619.084027777775</v>
      </c>
      <c r="X14" s="54">
        <v>4.2699999999999996</v>
      </c>
      <c r="Y14" s="16">
        <v>3.2216300000000002</v>
      </c>
      <c r="Z14" s="8">
        <f t="shared" si="11"/>
        <v>18.232899999999997</v>
      </c>
      <c r="AA14" s="8">
        <f t="shared" si="12"/>
        <v>0.96131736526946021</v>
      </c>
      <c r="AB14" s="56">
        <f t="shared" si="13"/>
        <v>9.6020778443113741E-2</v>
      </c>
      <c r="AC14" s="8">
        <f t="shared" si="14"/>
        <v>9.230644174405668E-2</v>
      </c>
      <c r="AD14" s="8">
        <f t="shared" si="15"/>
        <v>0.92413107676861683</v>
      </c>
      <c r="AE14" s="8">
        <f t="shared" si="16"/>
        <v>9.2199898928215368E-3</v>
      </c>
      <c r="AF14" s="8">
        <f t="shared" si="17"/>
        <v>-1.0483699999999994</v>
      </c>
      <c r="AG14" s="8">
        <f t="shared" si="18"/>
        <v>1.0990796568999988</v>
      </c>
      <c r="AH14" s="8">
        <f t="shared" si="19"/>
        <v>1.0483699999999994</v>
      </c>
      <c r="AS14" s="53">
        <v>43619.084027777775</v>
      </c>
      <c r="AT14" s="54">
        <v>62.78</v>
      </c>
      <c r="AU14" s="16">
        <v>73.369900000000001</v>
      </c>
      <c r="AV14" s="8">
        <f t="shared" si="20"/>
        <v>3941.3284000000003</v>
      </c>
      <c r="AW14" s="8">
        <f t="shared" si="21"/>
        <v>-7.3061676646706815</v>
      </c>
      <c r="AX14" s="56">
        <f t="shared" si="22"/>
        <v>1.558443113773933E-2</v>
      </c>
      <c r="AY14" s="8">
        <f t="shared" si="23"/>
        <v>-0.11386246685083801</v>
      </c>
      <c r="AZ14" s="8">
        <f t="shared" si="24"/>
        <v>53.380085944279436</v>
      </c>
      <c r="BA14" s="8">
        <f t="shared" si="25"/>
        <v>2.4287449388693918E-4</v>
      </c>
      <c r="BB14" s="56">
        <f t="shared" si="26"/>
        <v>10.5899</v>
      </c>
      <c r="BC14" s="57">
        <f t="shared" si="27"/>
        <v>112.14598201</v>
      </c>
      <c r="BD14" s="8">
        <f t="shared" si="28"/>
        <v>10.5899</v>
      </c>
    </row>
    <row r="15" spans="1:64" x14ac:dyDescent="0.25">
      <c r="A15" s="28">
        <v>43619.125694444447</v>
      </c>
      <c r="B15" s="34">
        <v>0.14000000000000001</v>
      </c>
      <c r="C15" s="4">
        <v>0.14033000000000001</v>
      </c>
      <c r="D15" s="8">
        <f t="shared" si="2"/>
        <v>1.9600000000000003E-2</v>
      </c>
      <c r="E15" s="8">
        <f t="shared" si="3"/>
        <v>1.8622754491018093E-2</v>
      </c>
      <c r="F15" s="8">
        <f t="shared" si="4"/>
        <v>9.4654269461078855E-3</v>
      </c>
      <c r="G15" s="8">
        <f t="shared" si="5"/>
        <v>1.762723221700343E-4</v>
      </c>
      <c r="H15" s="8">
        <f t="shared" si="6"/>
        <v>3.4680698483273453E-4</v>
      </c>
      <c r="I15" s="8">
        <f t="shared" si="7"/>
        <v>8.9594307272105258E-5</v>
      </c>
      <c r="J15" s="8">
        <f t="shared" si="8"/>
        <v>3.2999999999999696E-4</v>
      </c>
      <c r="K15" s="8">
        <f t="shared" si="9"/>
        <v>1.0889999999999799E-7</v>
      </c>
      <c r="L15" s="8">
        <f t="shared" si="10"/>
        <v>3.2999999999999696E-4</v>
      </c>
      <c r="W15" s="53">
        <v>43619.125694444447</v>
      </c>
      <c r="X15" s="54">
        <v>4.78</v>
      </c>
      <c r="Y15" s="16">
        <v>3.1932100000000001</v>
      </c>
      <c r="Z15" s="8">
        <f t="shared" si="11"/>
        <v>22.848400000000002</v>
      </c>
      <c r="AA15" s="8">
        <f t="shared" si="12"/>
        <v>1.4713173652694609</v>
      </c>
      <c r="AB15" s="56">
        <f t="shared" si="13"/>
        <v>6.7600778443113629E-2</v>
      </c>
      <c r="AC15" s="8">
        <f t="shared" si="14"/>
        <v>9.9462199229086515E-2</v>
      </c>
      <c r="AD15" s="8">
        <f t="shared" si="15"/>
        <v>2.1647747893434683</v>
      </c>
      <c r="AE15" s="8">
        <f t="shared" si="16"/>
        <v>4.5698652461149368E-3</v>
      </c>
      <c r="AF15" s="8">
        <f t="shared" si="17"/>
        <v>-1.5867900000000001</v>
      </c>
      <c r="AG15" s="8">
        <f t="shared" si="18"/>
        <v>2.5179025041000003</v>
      </c>
      <c r="AH15" s="8">
        <f t="shared" si="19"/>
        <v>1.5867900000000001</v>
      </c>
      <c r="AS15" s="53">
        <v>43619.125694444447</v>
      </c>
      <c r="AT15" s="54">
        <v>61.37</v>
      </c>
      <c r="AU15" s="16">
        <v>73.652799999999999</v>
      </c>
      <c r="AV15" s="8">
        <f t="shared" si="20"/>
        <v>3766.2768999999998</v>
      </c>
      <c r="AW15" s="8">
        <f t="shared" si="21"/>
        <v>-8.7161676646706852</v>
      </c>
      <c r="AX15" s="56">
        <f t="shared" si="22"/>
        <v>0.29848443113773726</v>
      </c>
      <c r="AY15" s="8">
        <f t="shared" si="23"/>
        <v>-2.6016403470903695</v>
      </c>
      <c r="AZ15" s="8">
        <f t="shared" si="24"/>
        <v>75.971578758650821</v>
      </c>
      <c r="BA15" s="8">
        <f t="shared" si="25"/>
        <v>8.909295563161862E-2</v>
      </c>
      <c r="BB15" s="56">
        <f t="shared" si="26"/>
        <v>12.282800000000002</v>
      </c>
      <c r="BC15" s="57">
        <f t="shared" si="27"/>
        <v>150.86717584000004</v>
      </c>
      <c r="BD15" s="8">
        <f t="shared" si="28"/>
        <v>12.282800000000002</v>
      </c>
    </row>
    <row r="16" spans="1:64" x14ac:dyDescent="0.25">
      <c r="A16" s="28">
        <v>43619.167361111111</v>
      </c>
      <c r="B16" s="34">
        <v>0.14000000000000001</v>
      </c>
      <c r="C16" s="4">
        <v>0.13761999999999999</v>
      </c>
      <c r="D16" s="8">
        <f t="shared" si="2"/>
        <v>1.9600000000000003E-2</v>
      </c>
      <c r="E16" s="8">
        <f t="shared" si="3"/>
        <v>1.8622754491018093E-2</v>
      </c>
      <c r="F16" s="8">
        <f t="shared" si="4"/>
        <v>6.7554269461078675E-3</v>
      </c>
      <c r="G16" s="8">
        <f t="shared" si="5"/>
        <v>1.2580465749937494E-4</v>
      </c>
      <c r="H16" s="8">
        <f t="shared" si="6"/>
        <v>3.4680698483273453E-4</v>
      </c>
      <c r="I16" s="8">
        <f t="shared" si="7"/>
        <v>4.5635793224200272E-5</v>
      </c>
      <c r="J16" s="8">
        <f t="shared" si="8"/>
        <v>-2.380000000000021E-3</v>
      </c>
      <c r="K16" s="8">
        <f t="shared" si="9"/>
        <v>5.6644000000001003E-6</v>
      </c>
      <c r="L16" s="8">
        <f t="shared" si="10"/>
        <v>2.380000000000021E-3</v>
      </c>
      <c r="W16" s="53">
        <v>43619.167361111111</v>
      </c>
      <c r="X16" s="54">
        <v>3.98</v>
      </c>
      <c r="Y16" s="16">
        <v>3.1686200000000002</v>
      </c>
      <c r="Z16" s="8">
        <f t="shared" si="11"/>
        <v>15.840400000000001</v>
      </c>
      <c r="AA16" s="8">
        <f t="shared" si="12"/>
        <v>0.67131736526946062</v>
      </c>
      <c r="AB16" s="56">
        <f t="shared" si="13"/>
        <v>4.301077844311374E-2</v>
      </c>
      <c r="AC16" s="8">
        <f t="shared" si="14"/>
        <v>2.887388246261963E-2</v>
      </c>
      <c r="AD16" s="8">
        <f t="shared" si="15"/>
        <v>0.45066700491233042</v>
      </c>
      <c r="AE16" s="8">
        <f t="shared" si="16"/>
        <v>1.8499270622826176E-3</v>
      </c>
      <c r="AF16" s="8">
        <f t="shared" si="17"/>
        <v>-0.81137999999999977</v>
      </c>
      <c r="AG16" s="8">
        <f t="shared" si="18"/>
        <v>0.65833750439999961</v>
      </c>
      <c r="AH16" s="8">
        <f t="shared" si="19"/>
        <v>0.81137999999999977</v>
      </c>
      <c r="AS16" s="53">
        <v>43619.167361111111</v>
      </c>
      <c r="AT16" s="54">
        <v>66.98</v>
      </c>
      <c r="AU16" s="16">
        <v>73.942300000000003</v>
      </c>
      <c r="AV16" s="8">
        <f t="shared" si="20"/>
        <v>4486.3204000000005</v>
      </c>
      <c r="AW16" s="8">
        <f t="shared" si="21"/>
        <v>-3.1061676646706786</v>
      </c>
      <c r="AX16" s="56">
        <f t="shared" si="22"/>
        <v>0.58798443113774113</v>
      </c>
      <c r="AY16" s="8">
        <f t="shared" si="23"/>
        <v>-1.8263782273298348</v>
      </c>
      <c r="AZ16" s="8">
        <f t="shared" si="24"/>
        <v>9.6482775610456972</v>
      </c>
      <c r="BA16" s="8">
        <f t="shared" si="25"/>
        <v>0.34572569126037306</v>
      </c>
      <c r="BB16" s="56">
        <f t="shared" si="26"/>
        <v>6.962299999999999</v>
      </c>
      <c r="BC16" s="57">
        <f t="shared" si="27"/>
        <v>48.47362128999999</v>
      </c>
      <c r="BD16" s="8">
        <f t="shared" si="28"/>
        <v>6.962299999999999</v>
      </c>
    </row>
    <row r="17" spans="1:56" x14ac:dyDescent="0.25">
      <c r="A17" s="28">
        <v>43619.209027777775</v>
      </c>
      <c r="B17" s="34">
        <v>0.14000000000000001</v>
      </c>
      <c r="C17" s="4">
        <v>0.13525599999999999</v>
      </c>
      <c r="D17" s="8">
        <f t="shared" si="2"/>
        <v>1.9600000000000003E-2</v>
      </c>
      <c r="E17" s="8">
        <f t="shared" si="3"/>
        <v>1.8622754491018093E-2</v>
      </c>
      <c r="F17" s="8">
        <f t="shared" si="4"/>
        <v>4.3914269461078626E-3</v>
      </c>
      <c r="G17" s="8">
        <f t="shared" si="5"/>
        <v>8.1780465882608065E-5</v>
      </c>
      <c r="H17" s="8">
        <f t="shared" si="6"/>
        <v>3.4680698483273453E-4</v>
      </c>
      <c r="I17" s="8">
        <f t="shared" si="7"/>
        <v>1.9284630623002227E-5</v>
      </c>
      <c r="J17" s="8">
        <f t="shared" si="8"/>
        <v>-4.744000000000026E-3</v>
      </c>
      <c r="K17" s="8">
        <f t="shared" si="9"/>
        <v>2.2505536000000246E-5</v>
      </c>
      <c r="L17" s="8">
        <f t="shared" si="10"/>
        <v>4.744000000000026E-3</v>
      </c>
      <c r="W17" s="53">
        <v>43619.209027777775</v>
      </c>
      <c r="X17" s="54">
        <v>4.0599999999999996</v>
      </c>
      <c r="Y17" s="16">
        <v>3.1433200000000001</v>
      </c>
      <c r="Z17" s="8">
        <f t="shared" si="11"/>
        <v>16.483599999999996</v>
      </c>
      <c r="AA17" s="8">
        <f t="shared" si="12"/>
        <v>0.75131736526946025</v>
      </c>
      <c r="AB17" s="56">
        <f t="shared" si="13"/>
        <v>1.7710778443113639E-2</v>
      </c>
      <c r="AC17" s="8">
        <f t="shared" si="14"/>
        <v>1.3306415396751294E-2</v>
      </c>
      <c r="AD17" s="8">
        <f t="shared" si="15"/>
        <v>0.56447778335544352</v>
      </c>
      <c r="AE17" s="8">
        <f t="shared" si="16"/>
        <v>3.1367167306105878E-4</v>
      </c>
      <c r="AF17" s="8">
        <f t="shared" si="17"/>
        <v>-0.9166799999999995</v>
      </c>
      <c r="AG17" s="8">
        <f t="shared" si="18"/>
        <v>0.84030222239999908</v>
      </c>
      <c r="AH17" s="8">
        <f t="shared" si="19"/>
        <v>0.9166799999999995</v>
      </c>
      <c r="AS17" s="53">
        <v>43619.209027777775</v>
      </c>
      <c r="AT17" s="54">
        <v>57.73</v>
      </c>
      <c r="AU17" s="16">
        <v>74.233099999999993</v>
      </c>
      <c r="AV17" s="8">
        <f t="shared" si="20"/>
        <v>3332.7528999999995</v>
      </c>
      <c r="AW17" s="8">
        <f t="shared" si="21"/>
        <v>-12.356167664670686</v>
      </c>
      <c r="AX17" s="56">
        <f t="shared" si="22"/>
        <v>0.8787844311377313</v>
      </c>
      <c r="AY17" s="8">
        <f t="shared" si="23"/>
        <v>-10.858407772240058</v>
      </c>
      <c r="AZ17" s="8">
        <f t="shared" si="24"/>
        <v>152.67487935745342</v>
      </c>
      <c r="BA17" s="8">
        <f t="shared" si="25"/>
        <v>0.77226207641006606</v>
      </c>
      <c r="BB17" s="56">
        <f t="shared" si="26"/>
        <v>16.503099999999996</v>
      </c>
      <c r="BC17" s="57">
        <f t="shared" si="27"/>
        <v>272.35230960999991</v>
      </c>
      <c r="BD17" s="8">
        <f t="shared" si="28"/>
        <v>16.503099999999996</v>
      </c>
    </row>
    <row r="18" spans="1:56" x14ac:dyDescent="0.25">
      <c r="A18" s="28">
        <v>43619.250694444447</v>
      </c>
      <c r="B18" s="34">
        <v>0.13</v>
      </c>
      <c r="C18" s="4">
        <v>0.13364599999999999</v>
      </c>
      <c r="D18" s="8">
        <f t="shared" si="2"/>
        <v>1.6900000000000002E-2</v>
      </c>
      <c r="E18" s="8">
        <f t="shared" si="3"/>
        <v>8.6227544910180837E-3</v>
      </c>
      <c r="F18" s="8">
        <f t="shared" si="4"/>
        <v>2.7814269461078622E-3</v>
      </c>
      <c r="G18" s="8">
        <f t="shared" si="5"/>
        <v>2.3983561690990283E-5</v>
      </c>
      <c r="H18" s="8">
        <f t="shared" si="6"/>
        <v>7.4351895012372531E-5</v>
      </c>
      <c r="I18" s="8">
        <f t="shared" si="7"/>
        <v>7.7363358565349085E-6</v>
      </c>
      <c r="J18" s="8">
        <f t="shared" si="8"/>
        <v>3.6459999999999826E-3</v>
      </c>
      <c r="K18" s="8">
        <f t="shared" si="9"/>
        <v>1.3293315999999874E-5</v>
      </c>
      <c r="L18" s="8">
        <f t="shared" si="10"/>
        <v>3.6459999999999826E-3</v>
      </c>
      <c r="W18" s="53">
        <v>43619.250694444447</v>
      </c>
      <c r="X18" s="54">
        <v>3.99</v>
      </c>
      <c r="Y18" s="16">
        <v>3.1175999999999999</v>
      </c>
      <c r="Z18" s="8">
        <f t="shared" si="11"/>
        <v>15.920100000000001</v>
      </c>
      <c r="AA18" s="8">
        <f t="shared" si="12"/>
        <v>0.68131736526946085</v>
      </c>
      <c r="AB18" s="56">
        <f t="shared" si="13"/>
        <v>-8.0092215568865477E-3</v>
      </c>
      <c r="AC18" s="8">
        <f t="shared" si="14"/>
        <v>-5.4568217289973119E-3</v>
      </c>
      <c r="AD18" s="8">
        <f t="shared" si="15"/>
        <v>0.46419335221771996</v>
      </c>
      <c r="AE18" s="8">
        <f t="shared" si="16"/>
        <v>6.4147629947296171E-5</v>
      </c>
      <c r="AF18" s="8">
        <f t="shared" si="17"/>
        <v>-0.87240000000000029</v>
      </c>
      <c r="AG18" s="8">
        <f t="shared" si="18"/>
        <v>0.7610817600000005</v>
      </c>
      <c r="AH18" s="8">
        <f t="shared" si="19"/>
        <v>0.87240000000000029</v>
      </c>
      <c r="AS18" s="53">
        <v>43619.250694444447</v>
      </c>
      <c r="AT18" s="54">
        <v>69.37</v>
      </c>
      <c r="AU18" s="16">
        <v>74.533900000000003</v>
      </c>
      <c r="AV18" s="8">
        <f t="shared" si="20"/>
        <v>4812.1969000000008</v>
      </c>
      <c r="AW18" s="8">
        <f t="shared" si="21"/>
        <v>-0.71616766467067805</v>
      </c>
      <c r="AX18" s="56">
        <f t="shared" si="22"/>
        <v>1.1795844311377408</v>
      </c>
      <c r="AY18" s="8">
        <f t="shared" si="23"/>
        <v>-0.84478022732980607</v>
      </c>
      <c r="AZ18" s="8">
        <f t="shared" si="24"/>
        <v>0.51289612391985273</v>
      </c>
      <c r="BA18" s="8">
        <f t="shared" si="25"/>
        <v>1.3914194301825475</v>
      </c>
      <c r="BB18" s="56">
        <f t="shared" si="26"/>
        <v>5.1638999999999982</v>
      </c>
      <c r="BC18" s="57">
        <f t="shared" si="27"/>
        <v>26.66586320999998</v>
      </c>
      <c r="BD18" s="8">
        <f t="shared" si="28"/>
        <v>5.1638999999999982</v>
      </c>
    </row>
    <row r="19" spans="1:56" x14ac:dyDescent="0.25">
      <c r="A19" s="28">
        <v>43619.292361111111</v>
      </c>
      <c r="B19" s="34">
        <v>0.14000000000000001</v>
      </c>
      <c r="C19" s="4">
        <v>0.13238</v>
      </c>
      <c r="D19" s="8">
        <f t="shared" si="2"/>
        <v>1.9600000000000003E-2</v>
      </c>
      <c r="E19" s="8">
        <f t="shared" si="3"/>
        <v>1.8622754491018093E-2</v>
      </c>
      <c r="F19" s="8">
        <f t="shared" si="4"/>
        <v>1.5154269461078729E-3</v>
      </c>
      <c r="G19" s="8">
        <f t="shared" si="5"/>
        <v>2.8221423966440222E-5</v>
      </c>
      <c r="H19" s="8">
        <f t="shared" si="6"/>
        <v>3.4680698483273453E-4</v>
      </c>
      <c r="I19" s="8">
        <f t="shared" si="7"/>
        <v>2.2965188289898339E-6</v>
      </c>
      <c r="J19" s="8">
        <f t="shared" si="8"/>
        <v>-7.6200000000000156E-3</v>
      </c>
      <c r="K19" s="8">
        <f t="shared" si="9"/>
        <v>5.8064400000000236E-5</v>
      </c>
      <c r="L19" s="8">
        <f t="shared" si="10"/>
        <v>7.6200000000000156E-3</v>
      </c>
      <c r="W19" s="53">
        <v>43619.292361111111</v>
      </c>
      <c r="X19" s="54">
        <v>4.71</v>
      </c>
      <c r="Y19" s="16">
        <v>3.09273</v>
      </c>
      <c r="Z19" s="8">
        <f t="shared" si="11"/>
        <v>22.184100000000001</v>
      </c>
      <c r="AA19" s="8">
        <f t="shared" si="12"/>
        <v>1.4013173652694606</v>
      </c>
      <c r="AB19" s="56">
        <f t="shared" si="13"/>
        <v>-3.2879221556886495E-2</v>
      </c>
      <c r="AC19" s="8">
        <f t="shared" si="14"/>
        <v>-4.6074224124207037E-2</v>
      </c>
      <c r="AD19" s="8">
        <f t="shared" si="15"/>
        <v>1.9636903582057428</v>
      </c>
      <c r="AE19" s="8">
        <f t="shared" si="16"/>
        <v>1.0810432101868296E-3</v>
      </c>
      <c r="AF19" s="8">
        <f t="shared" si="17"/>
        <v>-1.61727</v>
      </c>
      <c r="AG19" s="8">
        <f t="shared" si="18"/>
        <v>2.6155622528999998</v>
      </c>
      <c r="AH19" s="8">
        <f t="shared" si="19"/>
        <v>1.61727</v>
      </c>
      <c r="AS19" s="53">
        <v>43619.292361111111</v>
      </c>
      <c r="AT19" s="54">
        <v>70.790000000000006</v>
      </c>
      <c r="AU19" s="16">
        <v>74.796400000000006</v>
      </c>
      <c r="AV19" s="8">
        <f t="shared" si="20"/>
        <v>5011.2241000000013</v>
      </c>
      <c r="AW19" s="8">
        <f t="shared" si="21"/>
        <v>0.70383233532932366</v>
      </c>
      <c r="AX19" s="56">
        <f t="shared" si="22"/>
        <v>1.4420844311377436</v>
      </c>
      <c r="AY19" s="8">
        <f t="shared" si="23"/>
        <v>1.0149856529097374</v>
      </c>
      <c r="AZ19" s="8">
        <f t="shared" si="24"/>
        <v>0.49537995625512948</v>
      </c>
      <c r="BA19" s="8">
        <f t="shared" si="25"/>
        <v>2.0796075065298698</v>
      </c>
      <c r="BB19" s="56">
        <f t="shared" si="26"/>
        <v>4.0063999999999993</v>
      </c>
      <c r="BC19" s="57">
        <f t="shared" si="27"/>
        <v>16.051240959999994</v>
      </c>
      <c r="BD19" s="8">
        <f t="shared" si="28"/>
        <v>4.0063999999999993</v>
      </c>
    </row>
    <row r="20" spans="1:56" x14ac:dyDescent="0.25">
      <c r="A20" s="28">
        <v>43619.334027777775</v>
      </c>
      <c r="B20" s="34">
        <v>0.14000000000000001</v>
      </c>
      <c r="C20" s="4">
        <v>0.134441</v>
      </c>
      <c r="D20" s="8">
        <f t="shared" si="2"/>
        <v>1.9600000000000003E-2</v>
      </c>
      <c r="E20" s="8">
        <f t="shared" si="3"/>
        <v>1.8622754491018093E-2</v>
      </c>
      <c r="F20" s="8">
        <f t="shared" si="4"/>
        <v>3.5764269461078801E-3</v>
      </c>
      <c r="G20" s="8">
        <f t="shared" si="5"/>
        <v>6.6602920972428647E-5</v>
      </c>
      <c r="H20" s="8">
        <f t="shared" si="6"/>
        <v>3.4680698483273453E-4</v>
      </c>
      <c r="I20" s="8">
        <f t="shared" si="7"/>
        <v>1.2790829700846538E-5</v>
      </c>
      <c r="J20" s="8">
        <f t="shared" si="8"/>
        <v>-5.5590000000000084E-3</v>
      </c>
      <c r="K20" s="8">
        <f t="shared" si="9"/>
        <v>3.0902481000000094E-5</v>
      </c>
      <c r="L20" s="8">
        <f t="shared" si="10"/>
        <v>5.5590000000000084E-3</v>
      </c>
      <c r="W20" s="53">
        <v>43619.334027777775</v>
      </c>
      <c r="X20" s="54">
        <v>4.49</v>
      </c>
      <c r="Y20" s="16">
        <v>3.0733199999999998</v>
      </c>
      <c r="Z20" s="8">
        <f t="shared" si="11"/>
        <v>20.160100000000003</v>
      </c>
      <c r="AA20" s="8">
        <f t="shared" si="12"/>
        <v>1.1813173652694609</v>
      </c>
      <c r="AB20" s="56">
        <f t="shared" si="13"/>
        <v>-5.2289221556886645E-2</v>
      </c>
      <c r="AC20" s="8">
        <f t="shared" si="14"/>
        <v>-6.1770165441572426E-2</v>
      </c>
      <c r="AD20" s="8">
        <f t="shared" si="15"/>
        <v>1.3955107174871808</v>
      </c>
      <c r="AE20" s="8">
        <f t="shared" si="16"/>
        <v>2.734162691025179E-3</v>
      </c>
      <c r="AF20" s="8">
        <f t="shared" si="17"/>
        <v>-1.4166800000000004</v>
      </c>
      <c r="AG20" s="8">
        <f t="shared" si="18"/>
        <v>2.0069822224000009</v>
      </c>
      <c r="AH20" s="8">
        <f t="shared" si="19"/>
        <v>1.4166800000000004</v>
      </c>
      <c r="AS20" s="53">
        <v>43619.334027777775</v>
      </c>
      <c r="AT20" s="54">
        <v>66.64</v>
      </c>
      <c r="AU20" s="16">
        <v>74.514600000000002</v>
      </c>
      <c r="AV20" s="8">
        <f t="shared" si="20"/>
        <v>4440.8896000000004</v>
      </c>
      <c r="AW20" s="8">
        <f t="shared" si="21"/>
        <v>-3.446167664670682</v>
      </c>
      <c r="AX20" s="56">
        <f t="shared" si="22"/>
        <v>1.1602844311377396</v>
      </c>
      <c r="AY20" s="8">
        <f t="shared" si="23"/>
        <v>-3.9985346884076947</v>
      </c>
      <c r="AZ20" s="8">
        <f t="shared" si="24"/>
        <v>11.876071573021783</v>
      </c>
      <c r="BA20" s="8">
        <f t="shared" si="25"/>
        <v>1.3462599611406281</v>
      </c>
      <c r="BB20" s="56">
        <f t="shared" si="26"/>
        <v>7.8746000000000009</v>
      </c>
      <c r="BC20" s="57">
        <f t="shared" si="27"/>
        <v>62.009325160000017</v>
      </c>
      <c r="BD20" s="8">
        <f t="shared" si="28"/>
        <v>7.8746000000000009</v>
      </c>
    </row>
    <row r="21" spans="1:56" x14ac:dyDescent="0.25">
      <c r="A21" s="28">
        <v>43619.375694444447</v>
      </c>
      <c r="B21" s="34">
        <v>0.13</v>
      </c>
      <c r="C21" s="4">
        <v>0.162741</v>
      </c>
      <c r="D21" s="8">
        <f t="shared" si="2"/>
        <v>1.6900000000000002E-2</v>
      </c>
      <c r="E21" s="8">
        <f t="shared" si="3"/>
        <v>8.6227544910180837E-3</v>
      </c>
      <c r="F21" s="8">
        <f t="shared" si="4"/>
        <v>3.1876426946107872E-2</v>
      </c>
      <c r="G21" s="8">
        <f t="shared" si="5"/>
        <v>2.748626036071615E-4</v>
      </c>
      <c r="H21" s="8">
        <f t="shared" si="6"/>
        <v>7.4351895012372531E-5</v>
      </c>
      <c r="I21" s="8">
        <f t="shared" si="7"/>
        <v>1.016106594850552E-3</v>
      </c>
      <c r="J21" s="8">
        <f t="shared" si="8"/>
        <v>3.2740999999999992E-2</v>
      </c>
      <c r="K21" s="8">
        <f t="shared" si="9"/>
        <v>1.0719730809999994E-3</v>
      </c>
      <c r="L21" s="8">
        <f t="shared" si="10"/>
        <v>3.2740999999999992E-2</v>
      </c>
      <c r="W21" s="53">
        <v>43619.375694444447</v>
      </c>
      <c r="X21" s="54">
        <v>4.37</v>
      </c>
      <c r="Y21" s="16">
        <v>3.2904</v>
      </c>
      <c r="Z21" s="8">
        <f t="shared" si="11"/>
        <v>19.096900000000002</v>
      </c>
      <c r="AA21" s="8">
        <f t="shared" si="12"/>
        <v>1.0613173652694607</v>
      </c>
      <c r="AB21" s="56">
        <f t="shared" si="13"/>
        <v>0.16479077844311352</v>
      </c>
      <c r="AC21" s="8">
        <f t="shared" si="14"/>
        <v>0.17489531479794868</v>
      </c>
      <c r="AD21" s="8">
        <f t="shared" si="15"/>
        <v>1.1263945498225099</v>
      </c>
      <c r="AE21" s="8">
        <f t="shared" si="16"/>
        <v>2.7156000659887325E-2</v>
      </c>
      <c r="AF21" s="8">
        <f t="shared" si="17"/>
        <v>-1.0796000000000001</v>
      </c>
      <c r="AG21" s="8">
        <f t="shared" si="18"/>
        <v>1.1655361600000003</v>
      </c>
      <c r="AH21" s="8">
        <f t="shared" si="19"/>
        <v>1.0796000000000001</v>
      </c>
      <c r="AS21" s="53">
        <v>43619.375694444447</v>
      </c>
      <c r="AT21" s="54">
        <v>72.09</v>
      </c>
      <c r="AU21" s="16">
        <v>72.749799999999993</v>
      </c>
      <c r="AV21" s="8">
        <f t="shared" si="20"/>
        <v>5196.9681</v>
      </c>
      <c r="AW21" s="8">
        <f t="shared" si="21"/>
        <v>2.0038323353293208</v>
      </c>
      <c r="AX21" s="56">
        <f t="shared" si="22"/>
        <v>-0.60451556886226854</v>
      </c>
      <c r="AY21" s="8">
        <f t="shared" si="23"/>
        <v>-1.2113478440962124</v>
      </c>
      <c r="AZ21" s="8">
        <f t="shared" si="24"/>
        <v>4.0153440281113593</v>
      </c>
      <c r="BA21" s="8">
        <f t="shared" si="25"/>
        <v>0.36543907299687212</v>
      </c>
      <c r="BB21" s="56">
        <f t="shared" si="26"/>
        <v>0.65979999999998995</v>
      </c>
      <c r="BC21" s="57">
        <f t="shared" si="27"/>
        <v>0.43533603999998671</v>
      </c>
      <c r="BD21" s="8">
        <f t="shared" si="28"/>
        <v>0.65979999999998995</v>
      </c>
    </row>
    <row r="22" spans="1:56" x14ac:dyDescent="0.25">
      <c r="A22" s="28">
        <v>43619.417361111111</v>
      </c>
      <c r="B22" s="34">
        <v>0.12</v>
      </c>
      <c r="C22" s="4">
        <v>0.16924</v>
      </c>
      <c r="D22" s="8">
        <f t="shared" si="2"/>
        <v>1.44E-2</v>
      </c>
      <c r="E22" s="8">
        <f t="shared" si="3"/>
        <v>-1.3772455089819252E-3</v>
      </c>
      <c r="F22" s="8">
        <f t="shared" si="4"/>
        <v>3.8375426946107877E-2</v>
      </c>
      <c r="G22" s="8">
        <f t="shared" si="5"/>
        <v>-5.2852384416791031E-5</v>
      </c>
      <c r="H22" s="8">
        <f t="shared" si="6"/>
        <v>1.8968051920108822E-6</v>
      </c>
      <c r="I22" s="8">
        <f t="shared" si="7"/>
        <v>1.4726733932960625E-3</v>
      </c>
      <c r="J22" s="8">
        <f t="shared" si="8"/>
        <v>4.9240000000000006E-2</v>
      </c>
      <c r="K22" s="8">
        <f t="shared" si="9"/>
        <v>2.4245776000000004E-3</v>
      </c>
      <c r="L22" s="8">
        <f t="shared" si="10"/>
        <v>4.9240000000000006E-2</v>
      </c>
      <c r="W22" s="53">
        <v>43619.417361111111</v>
      </c>
      <c r="X22" s="54">
        <v>4.5599999999999996</v>
      </c>
      <c r="Y22" s="16">
        <v>3.6660300000000001</v>
      </c>
      <c r="Z22" s="8">
        <f t="shared" si="11"/>
        <v>20.793599999999998</v>
      </c>
      <c r="AA22" s="8">
        <f t="shared" si="12"/>
        <v>1.2513173652694602</v>
      </c>
      <c r="AB22" s="56">
        <f t="shared" si="13"/>
        <v>0.54042077844311365</v>
      </c>
      <c r="AC22" s="8">
        <f t="shared" si="14"/>
        <v>0.67623790461830768</v>
      </c>
      <c r="AD22" s="8">
        <f t="shared" si="15"/>
        <v>1.5657951486249038</v>
      </c>
      <c r="AE22" s="8">
        <f t="shared" si="16"/>
        <v>0.29205461777306091</v>
      </c>
      <c r="AF22" s="8">
        <f t="shared" si="17"/>
        <v>-0.89396999999999949</v>
      </c>
      <c r="AG22" s="8">
        <f t="shared" si="18"/>
        <v>0.79918236089999906</v>
      </c>
      <c r="AH22" s="8">
        <f t="shared" si="19"/>
        <v>0.89396999999999949</v>
      </c>
      <c r="AS22" s="53">
        <v>43619.417361111111</v>
      </c>
      <c r="AT22" s="54">
        <v>68.53</v>
      </c>
      <c r="AU22" s="16">
        <v>71.111800000000002</v>
      </c>
      <c r="AV22" s="8">
        <f t="shared" si="20"/>
        <v>4696.3609000000006</v>
      </c>
      <c r="AW22" s="8">
        <f t="shared" si="21"/>
        <v>-1.5561676646706815</v>
      </c>
      <c r="AX22" s="56">
        <f t="shared" si="22"/>
        <v>-2.2425155688622596</v>
      </c>
      <c r="AY22" s="8">
        <f t="shared" si="23"/>
        <v>3.4897302157840273</v>
      </c>
      <c r="AZ22" s="8">
        <f t="shared" si="24"/>
        <v>2.4216578005666025</v>
      </c>
      <c r="BA22" s="8">
        <f t="shared" si="25"/>
        <v>5.0288760765896239</v>
      </c>
      <c r="BB22" s="56">
        <f t="shared" si="26"/>
        <v>2.5818000000000012</v>
      </c>
      <c r="BC22" s="57">
        <f t="shared" si="27"/>
        <v>6.6656912400000063</v>
      </c>
      <c r="BD22" s="8">
        <f t="shared" si="28"/>
        <v>2.5818000000000012</v>
      </c>
    </row>
    <row r="23" spans="1:56" x14ac:dyDescent="0.25">
      <c r="A23" s="28">
        <v>43619.459027777775</v>
      </c>
      <c r="B23" s="34">
        <v>0.12</v>
      </c>
      <c r="C23" s="4">
        <v>0.155027</v>
      </c>
      <c r="D23" s="8">
        <f t="shared" si="2"/>
        <v>1.44E-2</v>
      </c>
      <c r="E23" s="8">
        <f t="shared" si="3"/>
        <v>-1.3772455089819252E-3</v>
      </c>
      <c r="F23" s="8">
        <f t="shared" si="4"/>
        <v>2.4162426946107873E-2</v>
      </c>
      <c r="G23" s="8">
        <f t="shared" si="5"/>
        <v>-3.3277593997630922E-5</v>
      </c>
      <c r="H23" s="8">
        <f t="shared" si="6"/>
        <v>1.8968051920108822E-6</v>
      </c>
      <c r="I23" s="8">
        <f t="shared" si="7"/>
        <v>5.8382287592599982E-4</v>
      </c>
      <c r="J23" s="8">
        <f t="shared" si="8"/>
        <v>3.5027000000000003E-2</v>
      </c>
      <c r="K23" s="8">
        <f t="shared" si="9"/>
        <v>1.2268907290000001E-3</v>
      </c>
      <c r="L23" s="8">
        <f t="shared" si="10"/>
        <v>3.5027000000000003E-2</v>
      </c>
      <c r="W23" s="53">
        <v>43619.459027777775</v>
      </c>
      <c r="X23" s="54">
        <v>3.77</v>
      </c>
      <c r="Y23" s="16">
        <v>3.6842899999999998</v>
      </c>
      <c r="Z23" s="8">
        <f t="shared" si="11"/>
        <v>14.212899999999999</v>
      </c>
      <c r="AA23" s="8">
        <f t="shared" si="12"/>
        <v>0.46131736526946066</v>
      </c>
      <c r="AB23" s="56">
        <f t="shared" si="13"/>
        <v>0.55868077844311337</v>
      </c>
      <c r="AC23" s="8">
        <f t="shared" si="14"/>
        <v>0.25772914473806835</v>
      </c>
      <c r="AD23" s="8">
        <f t="shared" si="15"/>
        <v>0.21281371149915698</v>
      </c>
      <c r="AE23" s="8">
        <f t="shared" si="16"/>
        <v>0.31212421220180314</v>
      </c>
      <c r="AF23" s="8">
        <f t="shared" si="17"/>
        <v>-8.5710000000000175E-2</v>
      </c>
      <c r="AG23" s="8">
        <f t="shared" si="18"/>
        <v>7.3462041000000302E-3</v>
      </c>
      <c r="AH23" s="8">
        <f t="shared" si="19"/>
        <v>8.5710000000000175E-2</v>
      </c>
      <c r="AS23" s="53">
        <v>43619.459027777775</v>
      </c>
      <c r="AT23" s="54">
        <v>67.5</v>
      </c>
      <c r="AU23" s="16">
        <v>70.308199999999999</v>
      </c>
      <c r="AV23" s="8">
        <f t="shared" si="20"/>
        <v>4556.25</v>
      </c>
      <c r="AW23" s="8">
        <f t="shared" si="21"/>
        <v>-2.5861676646706826</v>
      </c>
      <c r="AX23" s="56">
        <f t="shared" si="22"/>
        <v>-3.0461155688622625</v>
      </c>
      <c r="AY23" s="8">
        <f t="shared" si="23"/>
        <v>7.8777655870415257</v>
      </c>
      <c r="AZ23" s="8">
        <f t="shared" si="24"/>
        <v>6.6882631897882119</v>
      </c>
      <c r="BA23" s="8">
        <f t="shared" si="25"/>
        <v>9.2788200588650653</v>
      </c>
      <c r="BB23" s="56">
        <f t="shared" si="26"/>
        <v>2.8081999999999994</v>
      </c>
      <c r="BC23" s="57">
        <f t="shared" si="27"/>
        <v>7.8859872399999968</v>
      </c>
      <c r="BD23" s="8">
        <f t="shared" si="28"/>
        <v>2.8081999999999994</v>
      </c>
    </row>
    <row r="24" spans="1:56" x14ac:dyDescent="0.25">
      <c r="A24" s="28">
        <v>43619.500694444447</v>
      </c>
      <c r="B24" s="34">
        <v>0.11</v>
      </c>
      <c r="C24" s="4">
        <v>0.14291400000000001</v>
      </c>
      <c r="D24" s="8">
        <f t="shared" si="2"/>
        <v>1.21E-2</v>
      </c>
      <c r="E24" s="8">
        <f t="shared" si="3"/>
        <v>-1.137724550898192E-2</v>
      </c>
      <c r="F24" s="8">
        <f t="shared" si="4"/>
        <v>1.2049426946107888E-2</v>
      </c>
      <c r="G24" s="8">
        <f t="shared" si="5"/>
        <v>-1.3708928860841171E-4</v>
      </c>
      <c r="H24" s="8">
        <f t="shared" si="6"/>
        <v>1.2944171537164928E-4</v>
      </c>
      <c r="I24" s="8">
        <f t="shared" si="7"/>
        <v>1.4518868972959088E-4</v>
      </c>
      <c r="J24" s="8">
        <f t="shared" si="8"/>
        <v>3.2914000000000013E-2</v>
      </c>
      <c r="K24" s="8">
        <f t="shared" si="9"/>
        <v>1.0833313960000009E-3</v>
      </c>
      <c r="L24" s="8">
        <f t="shared" si="10"/>
        <v>3.2914000000000013E-2</v>
      </c>
      <c r="W24" s="53">
        <v>43619.500694444447</v>
      </c>
      <c r="X24" s="54">
        <v>2.82</v>
      </c>
      <c r="Y24" s="16">
        <v>3.6448399999999999</v>
      </c>
      <c r="Z24" s="8">
        <f t="shared" si="11"/>
        <v>7.952399999999999</v>
      </c>
      <c r="AA24" s="8">
        <f t="shared" si="12"/>
        <v>-0.48868263473053952</v>
      </c>
      <c r="AB24" s="56">
        <f t="shared" si="13"/>
        <v>0.51923077844311338</v>
      </c>
      <c r="AC24" s="8">
        <f t="shared" si="14"/>
        <v>-0.25373906484276965</v>
      </c>
      <c r="AD24" s="8">
        <f t="shared" si="15"/>
        <v>0.23881071748718191</v>
      </c>
      <c r="AE24" s="8">
        <f t="shared" si="16"/>
        <v>0.26960060128264152</v>
      </c>
      <c r="AF24" s="8">
        <f t="shared" si="17"/>
        <v>0.82484000000000002</v>
      </c>
      <c r="AG24" s="8">
        <f t="shared" si="18"/>
        <v>0.6803610256</v>
      </c>
      <c r="AH24" s="8">
        <f t="shared" si="19"/>
        <v>0.82484000000000002</v>
      </c>
      <c r="AS24" s="53">
        <v>43619.500694444447</v>
      </c>
      <c r="AT24" s="54">
        <v>67.7</v>
      </c>
      <c r="AU24" s="16">
        <v>69.852199999999996</v>
      </c>
      <c r="AV24" s="8">
        <f t="shared" si="20"/>
        <v>4583.29</v>
      </c>
      <c r="AW24" s="8">
        <f t="shared" si="21"/>
        <v>-2.3861676646706798</v>
      </c>
      <c r="AX24" s="56">
        <f t="shared" si="22"/>
        <v>-3.5021155688622656</v>
      </c>
      <c r="AY24" s="8">
        <f t="shared" si="23"/>
        <v>8.3566349283589023</v>
      </c>
      <c r="AZ24" s="8">
        <f t="shared" si="24"/>
        <v>5.6937961239199257</v>
      </c>
      <c r="BA24" s="8">
        <f t="shared" si="25"/>
        <v>12.26481345766747</v>
      </c>
      <c r="BB24" s="56">
        <f t="shared" si="26"/>
        <v>2.1521999999999935</v>
      </c>
      <c r="BC24" s="57">
        <f t="shared" si="27"/>
        <v>4.6319648399999718</v>
      </c>
      <c r="BD24" s="8">
        <f t="shared" si="28"/>
        <v>2.1521999999999935</v>
      </c>
    </row>
    <row r="25" spans="1:56" x14ac:dyDescent="0.25">
      <c r="A25" s="28">
        <v>43619.542361111111</v>
      </c>
      <c r="B25" s="34">
        <v>0.12</v>
      </c>
      <c r="C25" s="4">
        <v>0.13225000000000001</v>
      </c>
      <c r="D25" s="8">
        <f t="shared" si="2"/>
        <v>1.44E-2</v>
      </c>
      <c r="E25" s="8">
        <f t="shared" si="3"/>
        <v>-1.3772455089819252E-3</v>
      </c>
      <c r="F25" s="8">
        <f t="shared" si="4"/>
        <v>1.3854269461078816E-3</v>
      </c>
      <c r="G25" s="8">
        <f t="shared" si="5"/>
        <v>-1.9080730395496237E-6</v>
      </c>
      <c r="H25" s="8">
        <f t="shared" si="6"/>
        <v>1.8968051920108822E-6</v>
      </c>
      <c r="I25" s="8">
        <f t="shared" si="7"/>
        <v>1.9194078230018113E-6</v>
      </c>
      <c r="J25" s="8">
        <f t="shared" si="8"/>
        <v>1.2250000000000011E-2</v>
      </c>
      <c r="K25" s="8">
        <f t="shared" si="9"/>
        <v>1.5006250000000027E-4</v>
      </c>
      <c r="L25" s="8">
        <f t="shared" si="10"/>
        <v>1.2250000000000011E-2</v>
      </c>
      <c r="W25" s="53">
        <v>43619.542361111111</v>
      </c>
      <c r="X25" s="54">
        <v>2.4700000000000002</v>
      </c>
      <c r="Y25" s="16">
        <v>3.6276999999999999</v>
      </c>
      <c r="Z25" s="8">
        <f t="shared" si="11"/>
        <v>6.1009000000000011</v>
      </c>
      <c r="AA25" s="8">
        <f t="shared" si="12"/>
        <v>-0.83868263473053917</v>
      </c>
      <c r="AB25" s="56">
        <f t="shared" si="13"/>
        <v>0.50209077844311345</v>
      </c>
      <c r="AC25" s="8">
        <f t="shared" si="14"/>
        <v>-0.42109481693857781</v>
      </c>
      <c r="AD25" s="8">
        <f t="shared" si="15"/>
        <v>0.70338856179855902</v>
      </c>
      <c r="AE25" s="8">
        <f t="shared" si="16"/>
        <v>0.25209514979761166</v>
      </c>
      <c r="AF25" s="8">
        <f t="shared" si="17"/>
        <v>1.1576999999999997</v>
      </c>
      <c r="AG25" s="8">
        <f t="shared" si="18"/>
        <v>1.3402692899999993</v>
      </c>
      <c r="AH25" s="8">
        <f t="shared" si="19"/>
        <v>1.1576999999999997</v>
      </c>
      <c r="AS25" s="53">
        <v>43619.542361111111</v>
      </c>
      <c r="AT25" s="54">
        <v>69.849999999999994</v>
      </c>
      <c r="AU25" s="16">
        <v>69.495900000000006</v>
      </c>
      <c r="AV25" s="8">
        <f t="shared" si="20"/>
        <v>4879.0224999999991</v>
      </c>
      <c r="AW25" s="8">
        <f t="shared" si="21"/>
        <v>-0.23616766467068828</v>
      </c>
      <c r="AX25" s="56">
        <f t="shared" si="22"/>
        <v>-3.8584155688622559</v>
      </c>
      <c r="AY25" s="8">
        <f t="shared" si="23"/>
        <v>0.91123299422722426</v>
      </c>
      <c r="AZ25" s="8">
        <f t="shared" si="24"/>
        <v>5.5775165836006668E-2</v>
      </c>
      <c r="BA25" s="8">
        <f t="shared" si="25"/>
        <v>14.887370702038647</v>
      </c>
      <c r="BB25" s="56">
        <f t="shared" si="26"/>
        <v>-0.35409999999998831</v>
      </c>
      <c r="BC25" s="57">
        <f t="shared" si="27"/>
        <v>0.12538680999999172</v>
      </c>
      <c r="BD25" s="8">
        <f t="shared" si="28"/>
        <v>0.35409999999998831</v>
      </c>
    </row>
    <row r="26" spans="1:56" x14ac:dyDescent="0.25">
      <c r="A26" s="28">
        <v>43619.584027777775</v>
      </c>
      <c r="B26" s="34">
        <v>0.12</v>
      </c>
      <c r="C26" s="4">
        <v>0.12358</v>
      </c>
      <c r="D26" s="8">
        <f t="shared" si="2"/>
        <v>1.44E-2</v>
      </c>
      <c r="E26" s="8">
        <f t="shared" si="3"/>
        <v>-1.3772455089819252E-3</v>
      </c>
      <c r="F26" s="8">
        <f t="shared" si="4"/>
        <v>-7.2845730538921294E-3</v>
      </c>
      <c r="G26" s="8">
        <f t="shared" si="5"/>
        <v>1.0032645523323683E-5</v>
      </c>
      <c r="H26" s="8">
        <f t="shared" si="6"/>
        <v>1.8968051920108822E-6</v>
      </c>
      <c r="I26" s="8">
        <f t="shared" si="7"/>
        <v>5.3065004577491307E-5</v>
      </c>
      <c r="J26" s="8">
        <f t="shared" si="8"/>
        <v>3.5799999999999998E-3</v>
      </c>
      <c r="K26" s="8">
        <f t="shared" si="9"/>
        <v>1.2816399999999998E-5</v>
      </c>
      <c r="L26" s="8">
        <f t="shared" si="10"/>
        <v>3.5799999999999998E-3</v>
      </c>
      <c r="W26" s="53">
        <v>43619.584027777775</v>
      </c>
      <c r="X26" s="54">
        <v>2.23</v>
      </c>
      <c r="Y26" s="16">
        <v>3.6211199999999999</v>
      </c>
      <c r="Z26" s="8">
        <f t="shared" si="11"/>
        <v>4.9729000000000001</v>
      </c>
      <c r="AA26" s="8">
        <f t="shared" si="12"/>
        <v>-1.0786826347305394</v>
      </c>
      <c r="AB26" s="56">
        <f t="shared" si="13"/>
        <v>0.49551077844311342</v>
      </c>
      <c r="AC26" s="8">
        <f t="shared" si="14"/>
        <v>-0.53449887202839819</v>
      </c>
      <c r="AD26" s="8">
        <f t="shared" si="15"/>
        <v>1.1635562264692183</v>
      </c>
      <c r="AE26" s="8">
        <f t="shared" si="16"/>
        <v>0.24553093155330025</v>
      </c>
      <c r="AF26" s="8">
        <f t="shared" si="17"/>
        <v>1.3911199999999999</v>
      </c>
      <c r="AG26" s="8">
        <f t="shared" si="18"/>
        <v>1.9352148543999999</v>
      </c>
      <c r="AH26" s="8">
        <f t="shared" si="19"/>
        <v>1.3911199999999999</v>
      </c>
      <c r="AS26" s="53">
        <v>43619.584027777775</v>
      </c>
      <c r="AT26" s="54">
        <v>67.89</v>
      </c>
      <c r="AU26" s="16">
        <v>69.132000000000005</v>
      </c>
      <c r="AV26" s="8">
        <f t="shared" si="20"/>
        <v>4609.0520999999999</v>
      </c>
      <c r="AW26" s="8">
        <f t="shared" si="21"/>
        <v>-2.196167664670682</v>
      </c>
      <c r="AX26" s="56">
        <f t="shared" si="22"/>
        <v>-4.2223155688622569</v>
      </c>
      <c r="AY26" s="8">
        <f t="shared" si="23"/>
        <v>9.2729129223708853</v>
      </c>
      <c r="AZ26" s="8">
        <f t="shared" si="24"/>
        <v>4.8231524113450774</v>
      </c>
      <c r="BA26" s="8">
        <f t="shared" si="25"/>
        <v>17.827948763056604</v>
      </c>
      <c r="BB26" s="56">
        <f t="shared" si="26"/>
        <v>1.2420000000000044</v>
      </c>
      <c r="BC26" s="57">
        <f t="shared" si="27"/>
        <v>1.5425640000000109</v>
      </c>
      <c r="BD26" s="8">
        <f t="shared" si="28"/>
        <v>1.2420000000000044</v>
      </c>
    </row>
    <row r="27" spans="1:56" x14ac:dyDescent="0.25">
      <c r="A27" s="28">
        <v>43619.625694444447</v>
      </c>
      <c r="B27" s="34">
        <v>0.12</v>
      </c>
      <c r="C27" s="4">
        <v>0.117661</v>
      </c>
      <c r="D27" s="8">
        <f t="shared" si="2"/>
        <v>1.44E-2</v>
      </c>
      <c r="E27" s="8">
        <f t="shared" si="3"/>
        <v>-1.3772455089819252E-3</v>
      </c>
      <c r="F27" s="8">
        <f t="shared" si="4"/>
        <v>-1.3203573053892123E-2</v>
      </c>
      <c r="G27" s="8">
        <f t="shared" si="5"/>
        <v>1.8184561690987691E-5</v>
      </c>
      <c r="H27" s="8">
        <f t="shared" si="6"/>
        <v>1.8968051920108822E-6</v>
      </c>
      <c r="I27" s="8">
        <f t="shared" si="7"/>
        <v>1.7433434138946618E-4</v>
      </c>
      <c r="J27" s="8">
        <f t="shared" si="8"/>
        <v>-2.3389999999999939E-3</v>
      </c>
      <c r="K27" s="8">
        <f t="shared" si="9"/>
        <v>5.4709209999999716E-6</v>
      </c>
      <c r="L27" s="8">
        <f t="shared" si="10"/>
        <v>2.3389999999999939E-3</v>
      </c>
      <c r="W27" s="53">
        <v>43619.625694444447</v>
      </c>
      <c r="X27" s="54">
        <v>2.5299999999999998</v>
      </c>
      <c r="Y27" s="16">
        <v>3.6447600000000002</v>
      </c>
      <c r="Z27" s="8">
        <f t="shared" si="11"/>
        <v>6.4008999999999991</v>
      </c>
      <c r="AA27" s="8">
        <f t="shared" si="12"/>
        <v>-0.77868263473053956</v>
      </c>
      <c r="AB27" s="56">
        <f t="shared" si="13"/>
        <v>0.51915077844311375</v>
      </c>
      <c r="AC27" s="8">
        <f t="shared" si="14"/>
        <v>-0.40425369598049443</v>
      </c>
      <c r="AD27" s="8">
        <f t="shared" si="15"/>
        <v>0.60634664563089491</v>
      </c>
      <c r="AE27" s="8">
        <f t="shared" si="16"/>
        <v>0.26951753075809098</v>
      </c>
      <c r="AF27" s="8">
        <f t="shared" si="17"/>
        <v>1.1147600000000004</v>
      </c>
      <c r="AG27" s="8">
        <f t="shared" si="18"/>
        <v>1.2426898576000009</v>
      </c>
      <c r="AH27" s="8">
        <f t="shared" si="19"/>
        <v>1.1147600000000004</v>
      </c>
      <c r="AS27" s="53">
        <v>43619.625694444447</v>
      </c>
      <c r="AT27" s="54">
        <v>76.680000000000007</v>
      </c>
      <c r="AU27" s="16">
        <v>68.820300000000003</v>
      </c>
      <c r="AV27" s="8">
        <f t="shared" si="20"/>
        <v>5879.8224000000009</v>
      </c>
      <c r="AW27" s="8">
        <f t="shared" si="21"/>
        <v>6.5938323353293242</v>
      </c>
      <c r="AX27" s="56">
        <f t="shared" si="22"/>
        <v>-4.5340155688622588</v>
      </c>
      <c r="AY27" s="8">
        <f t="shared" si="23"/>
        <v>-29.896538466850544</v>
      </c>
      <c r="AZ27" s="8">
        <f t="shared" si="24"/>
        <v>43.478624866434572</v>
      </c>
      <c r="BA27" s="8">
        <f t="shared" si="25"/>
        <v>20.557297178685353</v>
      </c>
      <c r="BB27" s="56">
        <f t="shared" si="26"/>
        <v>-7.8597000000000037</v>
      </c>
      <c r="BC27" s="57">
        <f t="shared" si="27"/>
        <v>61.774884090000057</v>
      </c>
      <c r="BD27" s="8">
        <f t="shared" si="28"/>
        <v>7.8597000000000037</v>
      </c>
    </row>
    <row r="28" spans="1:56" x14ac:dyDescent="0.25">
      <c r="A28" s="28">
        <v>43619.667361111111</v>
      </c>
      <c r="B28" s="34">
        <v>0.11</v>
      </c>
      <c r="C28" s="4">
        <v>0.106443</v>
      </c>
      <c r="D28" s="8">
        <f t="shared" si="2"/>
        <v>1.21E-2</v>
      </c>
      <c r="E28" s="8">
        <f t="shared" si="3"/>
        <v>-1.137724550898192E-2</v>
      </c>
      <c r="F28" s="8">
        <f t="shared" si="4"/>
        <v>-2.4421573053892129E-2</v>
      </c>
      <c r="G28" s="8">
        <f t="shared" si="5"/>
        <v>2.778502323496681E-4</v>
      </c>
      <c r="H28" s="8">
        <f t="shared" si="6"/>
        <v>1.2944171537164928E-4</v>
      </c>
      <c r="I28" s="8">
        <f t="shared" si="7"/>
        <v>5.9641323042659009E-4</v>
      </c>
      <c r="J28" s="8">
        <f t="shared" si="8"/>
        <v>-3.5570000000000046E-3</v>
      </c>
      <c r="K28" s="8">
        <f t="shared" si="9"/>
        <v>1.2652249000000034E-5</v>
      </c>
      <c r="L28" s="8">
        <f t="shared" si="10"/>
        <v>3.5570000000000046E-3</v>
      </c>
      <c r="W28" s="53">
        <v>43619.667361111111</v>
      </c>
      <c r="X28" s="54">
        <v>2.97</v>
      </c>
      <c r="Y28" s="16">
        <v>3.6495000000000002</v>
      </c>
      <c r="Z28" s="8">
        <f t="shared" si="11"/>
        <v>8.8209000000000017</v>
      </c>
      <c r="AA28" s="8">
        <f t="shared" si="12"/>
        <v>-0.33868263473053917</v>
      </c>
      <c r="AB28" s="56">
        <f t="shared" si="13"/>
        <v>0.52389077844311371</v>
      </c>
      <c r="AC28" s="8">
        <f t="shared" si="14"/>
        <v>-0.17743270915414691</v>
      </c>
      <c r="AD28" s="8">
        <f t="shared" si="15"/>
        <v>0.11470592706801981</v>
      </c>
      <c r="AE28" s="8">
        <f t="shared" si="16"/>
        <v>0.27446154773773168</v>
      </c>
      <c r="AF28" s="8">
        <f t="shared" si="17"/>
        <v>0.67949999999999999</v>
      </c>
      <c r="AG28" s="8">
        <f t="shared" si="18"/>
        <v>0.46172025</v>
      </c>
      <c r="AH28" s="8">
        <f t="shared" si="19"/>
        <v>0.67949999999999999</v>
      </c>
      <c r="AS28" s="53">
        <v>43619.667361111111</v>
      </c>
      <c r="AT28" s="54">
        <v>69.849999999999994</v>
      </c>
      <c r="AU28" s="16">
        <v>69.539599999999993</v>
      </c>
      <c r="AV28" s="8">
        <f t="shared" si="20"/>
        <v>4879.0224999999991</v>
      </c>
      <c r="AW28" s="8">
        <f t="shared" si="21"/>
        <v>-0.23616766467068828</v>
      </c>
      <c r="AX28" s="56">
        <f t="shared" si="22"/>
        <v>-3.8147155688622689</v>
      </c>
      <c r="AY28" s="8">
        <f t="shared" si="23"/>
        <v>0.90091246728111818</v>
      </c>
      <c r="AZ28" s="8">
        <f t="shared" si="24"/>
        <v>5.5775165836006668E-2</v>
      </c>
      <c r="BA28" s="8">
        <f t="shared" si="25"/>
        <v>14.552054871320184</v>
      </c>
      <c r="BB28" s="56">
        <f t="shared" si="26"/>
        <v>-0.31040000000000134</v>
      </c>
      <c r="BC28" s="57">
        <f t="shared" si="27"/>
        <v>9.6348160000000835E-2</v>
      </c>
      <c r="BD28" s="8">
        <f t="shared" si="28"/>
        <v>0.31040000000000134</v>
      </c>
    </row>
    <row r="29" spans="1:56" x14ac:dyDescent="0.25">
      <c r="A29" s="28">
        <v>43619.709027777775</v>
      </c>
      <c r="B29" s="34">
        <v>0.11</v>
      </c>
      <c r="C29" s="4">
        <v>9.0874800000000006E-2</v>
      </c>
      <c r="D29" s="8">
        <f t="shared" si="2"/>
        <v>1.21E-2</v>
      </c>
      <c r="E29" s="8">
        <f t="shared" si="3"/>
        <v>-1.137724550898192E-2</v>
      </c>
      <c r="F29" s="8">
        <f t="shared" si="4"/>
        <v>-3.9989773053892119E-2</v>
      </c>
      <c r="G29" s="8">
        <f t="shared" si="5"/>
        <v>4.549734658826003E-4</v>
      </c>
      <c r="H29" s="8">
        <f t="shared" si="6"/>
        <v>1.2944171537164928E-4</v>
      </c>
      <c r="I29" s="8">
        <f t="shared" si="7"/>
        <v>1.5991819489017962E-3</v>
      </c>
      <c r="J29" s="8">
        <f t="shared" si="8"/>
        <v>-1.9125199999999995E-2</v>
      </c>
      <c r="K29" s="8">
        <f t="shared" si="9"/>
        <v>3.6577327503999979E-4</v>
      </c>
      <c r="L29" s="8">
        <f t="shared" si="10"/>
        <v>1.9125199999999995E-2</v>
      </c>
      <c r="W29" s="53">
        <v>43619.709027777775</v>
      </c>
      <c r="X29" s="54">
        <v>3.13</v>
      </c>
      <c r="Y29" s="16">
        <v>3.42435</v>
      </c>
      <c r="Z29" s="8">
        <f t="shared" si="11"/>
        <v>9.7968999999999991</v>
      </c>
      <c r="AA29" s="8">
        <f t="shared" si="12"/>
        <v>-0.17868263473053947</v>
      </c>
      <c r="AB29" s="56">
        <f t="shared" si="13"/>
        <v>0.29874077844311353</v>
      </c>
      <c r="AC29" s="8">
        <f t="shared" si="14"/>
        <v>-5.3379789393667873E-2</v>
      </c>
      <c r="AD29" s="8">
        <f t="shared" si="15"/>
        <v>3.1927483954247389E-2</v>
      </c>
      <c r="AE29" s="8">
        <f t="shared" si="16"/>
        <v>8.9246052704797449E-2</v>
      </c>
      <c r="AF29" s="8">
        <f t="shared" si="17"/>
        <v>0.29435000000000011</v>
      </c>
      <c r="AG29" s="8">
        <f t="shared" si="18"/>
        <v>8.6641922500000065E-2</v>
      </c>
      <c r="AH29" s="8">
        <f t="shared" si="19"/>
        <v>0.29435000000000011</v>
      </c>
      <c r="AS29" s="53">
        <v>43619.709027777775</v>
      </c>
      <c r="AT29" s="54">
        <v>73.77</v>
      </c>
      <c r="AU29" s="16">
        <v>72.104100000000003</v>
      </c>
      <c r="AV29" s="8">
        <f t="shared" si="20"/>
        <v>5442.0128999999997</v>
      </c>
      <c r="AW29" s="8">
        <f t="shared" si="21"/>
        <v>3.6838323353293134</v>
      </c>
      <c r="AX29" s="56">
        <f t="shared" si="22"/>
        <v>-1.2502155688622594</v>
      </c>
      <c r="AY29" s="8">
        <f t="shared" si="23"/>
        <v>-4.605584538706923</v>
      </c>
      <c r="AZ29" s="8">
        <f t="shared" si="24"/>
        <v>13.570620674817823</v>
      </c>
      <c r="BA29" s="8">
        <f t="shared" si="25"/>
        <v>1.5630389686255828</v>
      </c>
      <c r="BB29" s="56">
        <f t="shared" si="26"/>
        <v>-1.6658999999999935</v>
      </c>
      <c r="BC29" s="57">
        <f t="shared" si="27"/>
        <v>2.7752228099999785</v>
      </c>
      <c r="BD29" s="8">
        <f t="shared" si="28"/>
        <v>1.6658999999999935</v>
      </c>
    </row>
    <row r="30" spans="1:56" x14ac:dyDescent="0.25">
      <c r="A30" s="28">
        <v>43619.750694444447</v>
      </c>
      <c r="B30" s="34">
        <v>0.11</v>
      </c>
      <c r="C30" s="4">
        <v>8.5652400000000004E-2</v>
      </c>
      <c r="D30" s="8">
        <f t="shared" si="2"/>
        <v>1.21E-2</v>
      </c>
      <c r="E30" s="8">
        <f t="shared" si="3"/>
        <v>-1.137724550898192E-2</v>
      </c>
      <c r="F30" s="8">
        <f t="shared" si="4"/>
        <v>-4.5212173053892121E-2</v>
      </c>
      <c r="G30" s="8">
        <f t="shared" si="5"/>
        <v>5.1438999282870756E-4</v>
      </c>
      <c r="H30" s="8">
        <f t="shared" si="6"/>
        <v>1.2944171537164928E-4</v>
      </c>
      <c r="I30" s="8">
        <f t="shared" si="7"/>
        <v>2.044140592255089E-3</v>
      </c>
      <c r="J30" s="8">
        <f t="shared" si="8"/>
        <v>-2.4347599999999997E-2</v>
      </c>
      <c r="K30" s="8">
        <f t="shared" si="9"/>
        <v>5.9280562575999987E-4</v>
      </c>
      <c r="L30" s="8">
        <f t="shared" si="10"/>
        <v>2.4347599999999997E-2</v>
      </c>
      <c r="W30" s="53">
        <v>43619.750694444447</v>
      </c>
      <c r="X30" s="54">
        <v>3.55</v>
      </c>
      <c r="Y30" s="16">
        <v>3.1660499999999998</v>
      </c>
      <c r="Z30" s="8">
        <f t="shared" si="11"/>
        <v>12.602499999999999</v>
      </c>
      <c r="AA30" s="8">
        <f t="shared" si="12"/>
        <v>0.24131736526946046</v>
      </c>
      <c r="AB30" s="56">
        <f t="shared" si="13"/>
        <v>4.0440778443113334E-2</v>
      </c>
      <c r="AC30" s="8">
        <f t="shared" si="14"/>
        <v>9.7590621033381026E-3</v>
      </c>
      <c r="AD30" s="8">
        <f t="shared" si="15"/>
        <v>5.8234070780594199E-2</v>
      </c>
      <c r="AE30" s="8">
        <f t="shared" si="16"/>
        <v>1.6354565610849801E-3</v>
      </c>
      <c r="AF30" s="8">
        <f t="shared" si="17"/>
        <v>-0.38395000000000001</v>
      </c>
      <c r="AG30" s="8">
        <f t="shared" si="18"/>
        <v>0.14741760250000002</v>
      </c>
      <c r="AH30" s="8">
        <f t="shared" si="19"/>
        <v>0.38395000000000001</v>
      </c>
      <c r="AS30" s="53">
        <v>43619.750694444447</v>
      </c>
      <c r="AT30" s="54">
        <v>72.650000000000006</v>
      </c>
      <c r="AU30" s="16">
        <v>74.484399999999994</v>
      </c>
      <c r="AV30" s="8">
        <f t="shared" si="20"/>
        <v>5278.0225000000009</v>
      </c>
      <c r="AW30" s="8">
        <f t="shared" si="21"/>
        <v>2.5638323353293231</v>
      </c>
      <c r="AX30" s="56">
        <f t="shared" si="22"/>
        <v>1.1300844311377318</v>
      </c>
      <c r="AY30" s="8">
        <f t="shared" si="23"/>
        <v>2.8973470062031605</v>
      </c>
      <c r="AZ30" s="8">
        <f t="shared" si="24"/>
        <v>6.5732362436802108</v>
      </c>
      <c r="BA30" s="8">
        <f t="shared" si="25"/>
        <v>1.2770908214998908</v>
      </c>
      <c r="BB30" s="56">
        <f t="shared" si="26"/>
        <v>1.834399999999988</v>
      </c>
      <c r="BC30" s="57">
        <f t="shared" si="27"/>
        <v>3.3650233599999559</v>
      </c>
      <c r="BD30" s="8">
        <f t="shared" si="28"/>
        <v>1.834399999999988</v>
      </c>
    </row>
    <row r="31" spans="1:56" x14ac:dyDescent="0.25">
      <c r="A31" s="28">
        <v>43619.792361111111</v>
      </c>
      <c r="B31" s="34">
        <v>0.11</v>
      </c>
      <c r="C31" s="4">
        <v>0.104126</v>
      </c>
      <c r="D31" s="8">
        <f t="shared" si="2"/>
        <v>1.21E-2</v>
      </c>
      <c r="E31" s="8">
        <f t="shared" si="3"/>
        <v>-1.137724550898192E-2</v>
      </c>
      <c r="F31" s="8">
        <f t="shared" si="4"/>
        <v>-2.6738573053892128E-2</v>
      </c>
      <c r="G31" s="8">
        <f t="shared" si="5"/>
        <v>3.042113101939792E-4</v>
      </c>
      <c r="H31" s="8">
        <f t="shared" si="6"/>
        <v>1.2944171537164928E-4</v>
      </c>
      <c r="I31" s="8">
        <f t="shared" si="7"/>
        <v>7.1495128895832625E-4</v>
      </c>
      <c r="J31" s="8">
        <f t="shared" si="8"/>
        <v>-5.8740000000000042E-3</v>
      </c>
      <c r="K31" s="8">
        <f t="shared" si="9"/>
        <v>3.4503876000000049E-5</v>
      </c>
      <c r="L31" s="8">
        <f t="shared" si="10"/>
        <v>5.8740000000000042E-3</v>
      </c>
      <c r="W31" s="53">
        <v>43619.792361111111</v>
      </c>
      <c r="X31" s="54">
        <v>3.66</v>
      </c>
      <c r="Y31" s="16">
        <v>3.0802900000000002</v>
      </c>
      <c r="Z31" s="8">
        <f t="shared" si="11"/>
        <v>13.395600000000002</v>
      </c>
      <c r="AA31" s="8">
        <f t="shared" si="12"/>
        <v>0.35131736526946078</v>
      </c>
      <c r="AB31" s="56">
        <f t="shared" si="13"/>
        <v>-4.531922155688628E-2</v>
      </c>
      <c r="AC31" s="8">
        <f t="shared" si="14"/>
        <v>-1.5921429513428238E-2</v>
      </c>
      <c r="AD31" s="8">
        <f t="shared" si="15"/>
        <v>0.12342389113987573</v>
      </c>
      <c r="AE31" s="8">
        <f t="shared" si="16"/>
        <v>2.0538318425221461E-3</v>
      </c>
      <c r="AF31" s="8">
        <f t="shared" si="17"/>
        <v>-0.57970999999999995</v>
      </c>
      <c r="AG31" s="8">
        <f t="shared" si="18"/>
        <v>0.33606368409999993</v>
      </c>
      <c r="AH31" s="8">
        <f t="shared" si="19"/>
        <v>0.57970999999999995</v>
      </c>
      <c r="AS31" s="53">
        <v>43619.792361111111</v>
      </c>
      <c r="AT31" s="54">
        <v>75.150000000000006</v>
      </c>
      <c r="AU31" s="16">
        <v>74.542400000000001</v>
      </c>
      <c r="AV31" s="8">
        <f t="shared" si="20"/>
        <v>5647.5225000000009</v>
      </c>
      <c r="AW31" s="8">
        <f t="shared" si="21"/>
        <v>5.0638323353293231</v>
      </c>
      <c r="AX31" s="56">
        <f t="shared" si="22"/>
        <v>1.1880844311377388</v>
      </c>
      <c r="AY31" s="8">
        <f t="shared" si="23"/>
        <v>6.0162603594966262</v>
      </c>
      <c r="AZ31" s="8">
        <f t="shared" si="24"/>
        <v>25.642397920326825</v>
      </c>
      <c r="BA31" s="8">
        <f t="shared" si="25"/>
        <v>1.4115446155118843</v>
      </c>
      <c r="BB31" s="56">
        <f t="shared" si="26"/>
        <v>-0.60760000000000502</v>
      </c>
      <c r="BC31" s="57">
        <f t="shared" si="27"/>
        <v>0.36917776000000613</v>
      </c>
      <c r="BD31" s="8">
        <f t="shared" si="28"/>
        <v>0.60760000000000502</v>
      </c>
    </row>
    <row r="32" spans="1:56" x14ac:dyDescent="0.25">
      <c r="A32" s="28">
        <v>43619.834027777775</v>
      </c>
      <c r="B32" s="34">
        <v>0.1</v>
      </c>
      <c r="C32" s="4">
        <v>0.131441</v>
      </c>
      <c r="D32" s="8">
        <f t="shared" si="2"/>
        <v>1.0000000000000002E-2</v>
      </c>
      <c r="E32" s="8">
        <f t="shared" si="3"/>
        <v>-2.1377245508981915E-2</v>
      </c>
      <c r="F32" s="8">
        <f t="shared" si="4"/>
        <v>5.7642694610787748E-4</v>
      </c>
      <c r="G32" s="8">
        <f t="shared" si="5"/>
        <v>-1.2322420344940785E-5</v>
      </c>
      <c r="H32" s="8">
        <f t="shared" si="6"/>
        <v>4.5698662555128746E-4</v>
      </c>
      <c r="I32" s="8">
        <f t="shared" si="7"/>
        <v>3.3226802419925389E-7</v>
      </c>
      <c r="J32" s="8">
        <f t="shared" si="8"/>
        <v>3.1440999999999997E-2</v>
      </c>
      <c r="K32" s="8">
        <f t="shared" si="9"/>
        <v>9.8853648099999974E-4</v>
      </c>
      <c r="L32" s="8">
        <f t="shared" si="10"/>
        <v>3.1440999999999997E-2</v>
      </c>
      <c r="W32" s="53">
        <v>43619.834027777775</v>
      </c>
      <c r="X32" s="54">
        <v>3.65</v>
      </c>
      <c r="Y32" s="16">
        <v>3.2763599999999999</v>
      </c>
      <c r="Z32" s="8">
        <f t="shared" si="11"/>
        <v>13.3225</v>
      </c>
      <c r="AA32" s="8">
        <f t="shared" si="12"/>
        <v>0.34131736526946055</v>
      </c>
      <c r="AB32" s="56">
        <f t="shared" si="13"/>
        <v>0.15075077844311346</v>
      </c>
      <c r="AC32" s="8">
        <f t="shared" si="14"/>
        <v>5.1453858510523677E-2</v>
      </c>
      <c r="AD32" s="8">
        <f t="shared" si="15"/>
        <v>0.11649754383448635</v>
      </c>
      <c r="AE32" s="8">
        <f t="shared" si="16"/>
        <v>2.2725797201204684E-2</v>
      </c>
      <c r="AF32" s="8">
        <f t="shared" si="17"/>
        <v>-0.37363999999999997</v>
      </c>
      <c r="AG32" s="8">
        <f t="shared" si="18"/>
        <v>0.13960684959999997</v>
      </c>
      <c r="AH32" s="8">
        <f t="shared" si="19"/>
        <v>0.37363999999999997</v>
      </c>
      <c r="AS32" s="53">
        <v>43619.834027777775</v>
      </c>
      <c r="AT32" s="54">
        <v>67.290000000000006</v>
      </c>
      <c r="AU32" s="16">
        <v>73.558999999999997</v>
      </c>
      <c r="AV32" s="8">
        <f t="shared" si="20"/>
        <v>4527.9441000000006</v>
      </c>
      <c r="AW32" s="8">
        <f t="shared" si="21"/>
        <v>-2.7961676646706763</v>
      </c>
      <c r="AX32" s="56">
        <f t="shared" si="22"/>
        <v>0.2046844311377356</v>
      </c>
      <c r="AY32" s="8">
        <f t="shared" si="23"/>
        <v>-0.57233198780884798</v>
      </c>
      <c r="AZ32" s="8">
        <f t="shared" si="24"/>
        <v>7.8185536089498635</v>
      </c>
      <c r="BA32" s="8">
        <f t="shared" si="25"/>
        <v>4.1895716350178427E-2</v>
      </c>
      <c r="BB32" s="56">
        <f t="shared" si="26"/>
        <v>6.2689999999999912</v>
      </c>
      <c r="BC32" s="57">
        <f t="shared" si="27"/>
        <v>39.300360999999889</v>
      </c>
      <c r="BD32" s="8">
        <f t="shared" si="28"/>
        <v>6.2689999999999912</v>
      </c>
    </row>
    <row r="33" spans="1:56" x14ac:dyDescent="0.25">
      <c r="A33" s="28">
        <v>43619.875694444447</v>
      </c>
      <c r="B33" s="34">
        <v>0.11</v>
      </c>
      <c r="C33" s="4">
        <v>0.14755499999999999</v>
      </c>
      <c r="D33" s="8">
        <f t="shared" si="2"/>
        <v>1.21E-2</v>
      </c>
      <c r="E33" s="8">
        <f t="shared" si="3"/>
        <v>-1.137724550898192E-2</v>
      </c>
      <c r="F33" s="8">
        <f t="shared" si="4"/>
        <v>1.6690426946107867E-2</v>
      </c>
      <c r="G33" s="8">
        <f t="shared" si="5"/>
        <v>-1.8989108501559656E-4</v>
      </c>
      <c r="H33" s="8">
        <f t="shared" si="6"/>
        <v>1.2944171537164928E-4</v>
      </c>
      <c r="I33" s="8">
        <f t="shared" si="7"/>
        <v>2.7857035164336358E-4</v>
      </c>
      <c r="J33" s="8">
        <f t="shared" si="8"/>
        <v>3.7554999999999991E-2</v>
      </c>
      <c r="K33" s="8">
        <f t="shared" si="9"/>
        <v>1.4103780249999994E-3</v>
      </c>
      <c r="L33" s="8">
        <f t="shared" si="10"/>
        <v>3.7554999999999991E-2</v>
      </c>
      <c r="W33" s="53">
        <v>43619.875694444447</v>
      </c>
      <c r="X33" s="54">
        <v>3.64</v>
      </c>
      <c r="Y33" s="16">
        <v>3.3868100000000001</v>
      </c>
      <c r="Z33" s="8">
        <f t="shared" si="11"/>
        <v>13.249600000000001</v>
      </c>
      <c r="AA33" s="8">
        <f t="shared" si="12"/>
        <v>0.33131736526946076</v>
      </c>
      <c r="AB33" s="56">
        <f t="shared" si="13"/>
        <v>0.26120077844311362</v>
      </c>
      <c r="AC33" s="8">
        <f t="shared" si="14"/>
        <v>8.6540353720104574E-2</v>
      </c>
      <c r="AD33" s="8">
        <f t="shared" si="15"/>
        <v>0.10977119652909728</v>
      </c>
      <c r="AE33" s="8">
        <f t="shared" si="16"/>
        <v>6.8225846659288533E-2</v>
      </c>
      <c r="AF33" s="8">
        <f t="shared" si="17"/>
        <v>-0.25319000000000003</v>
      </c>
      <c r="AG33" s="8">
        <f t="shared" si="18"/>
        <v>6.4105176100000008E-2</v>
      </c>
      <c r="AH33" s="8">
        <f t="shared" si="19"/>
        <v>0.25319000000000003</v>
      </c>
      <c r="AS33" s="53">
        <v>43619.875694444447</v>
      </c>
      <c r="AT33" s="54">
        <v>67.819999999999993</v>
      </c>
      <c r="AU33" s="16">
        <v>72.895899999999997</v>
      </c>
      <c r="AV33" s="8">
        <f t="shared" si="20"/>
        <v>4599.5523999999987</v>
      </c>
      <c r="AW33" s="8">
        <f t="shared" si="21"/>
        <v>-2.2661676646706894</v>
      </c>
      <c r="AX33" s="56">
        <f t="shared" si="22"/>
        <v>-0.45841556886226442</v>
      </c>
      <c r="AY33" s="8">
        <f t="shared" si="23"/>
        <v>1.0388465391372834</v>
      </c>
      <c r="AZ33" s="8">
        <f t="shared" si="24"/>
        <v>5.1355158843990063</v>
      </c>
      <c r="BA33" s="8">
        <f t="shared" si="25"/>
        <v>0.21014483377531348</v>
      </c>
      <c r="BB33" s="56">
        <f t="shared" si="26"/>
        <v>5.0759000000000043</v>
      </c>
      <c r="BC33" s="57">
        <f t="shared" si="27"/>
        <v>25.764760810000045</v>
      </c>
      <c r="BD33" s="8">
        <f t="shared" si="28"/>
        <v>5.0759000000000043</v>
      </c>
    </row>
    <row r="34" spans="1:56" x14ac:dyDescent="0.25">
      <c r="A34" s="28">
        <v>43619.917361111111</v>
      </c>
      <c r="B34" s="34">
        <v>0.12</v>
      </c>
      <c r="C34" s="4">
        <v>0.15375900000000001</v>
      </c>
      <c r="D34" s="8">
        <f t="shared" si="2"/>
        <v>1.44E-2</v>
      </c>
      <c r="E34" s="8">
        <f t="shared" si="3"/>
        <v>-1.3772455089819252E-3</v>
      </c>
      <c r="F34" s="8">
        <f t="shared" si="4"/>
        <v>2.2894426946107882E-2</v>
      </c>
      <c r="G34" s="8">
        <f t="shared" si="5"/>
        <v>-3.1531246692241857E-5</v>
      </c>
      <c r="H34" s="8">
        <f t="shared" si="6"/>
        <v>1.8968051920108822E-6</v>
      </c>
      <c r="I34" s="8">
        <f t="shared" si="7"/>
        <v>5.2415478519067071E-4</v>
      </c>
      <c r="J34" s="8">
        <f t="shared" si="8"/>
        <v>3.3759000000000011E-2</v>
      </c>
      <c r="K34" s="8">
        <f t="shared" si="9"/>
        <v>1.1396700810000007E-3</v>
      </c>
      <c r="L34" s="8">
        <f t="shared" si="10"/>
        <v>3.3759000000000011E-2</v>
      </c>
      <c r="W34" s="53">
        <v>43619.917361111111</v>
      </c>
      <c r="X34" s="54">
        <v>3.57</v>
      </c>
      <c r="Y34" s="16">
        <v>3.3654999999999999</v>
      </c>
      <c r="Z34" s="8">
        <f t="shared" si="11"/>
        <v>12.744899999999999</v>
      </c>
      <c r="AA34" s="8">
        <f t="shared" si="12"/>
        <v>0.26131736526946048</v>
      </c>
      <c r="AB34" s="56">
        <f t="shared" si="13"/>
        <v>0.23989077844311346</v>
      </c>
      <c r="AC34" s="8">
        <f t="shared" si="14"/>
        <v>6.26876261751943E-2</v>
      </c>
      <c r="AD34" s="8">
        <f t="shared" si="15"/>
        <v>6.8286765391372628E-2</v>
      </c>
      <c r="AE34" s="8">
        <f t="shared" si="16"/>
        <v>5.7547585582042947E-2</v>
      </c>
      <c r="AF34" s="8">
        <f t="shared" si="17"/>
        <v>-0.2044999999999999</v>
      </c>
      <c r="AG34" s="8">
        <f t="shared" si="18"/>
        <v>4.1820249999999962E-2</v>
      </c>
      <c r="AH34" s="8">
        <f t="shared" si="19"/>
        <v>0.2044999999999999</v>
      </c>
      <c r="AS34" s="53">
        <v>43619.917361111111</v>
      </c>
      <c r="AT34" s="54">
        <v>72.44</v>
      </c>
      <c r="AU34" s="16">
        <v>72.644300000000001</v>
      </c>
      <c r="AV34" s="8">
        <f t="shared" si="20"/>
        <v>5247.5535999999993</v>
      </c>
      <c r="AW34" s="8">
        <f t="shared" si="21"/>
        <v>2.3538323353293151</v>
      </c>
      <c r="AX34" s="56">
        <f t="shared" si="22"/>
        <v>-0.71001556886226069</v>
      </c>
      <c r="AY34" s="8">
        <f t="shared" si="23"/>
        <v>-1.6712576045752272</v>
      </c>
      <c r="AZ34" s="8">
        <f t="shared" si="24"/>
        <v>5.5405266628418577</v>
      </c>
      <c r="BA34" s="8">
        <f t="shared" si="25"/>
        <v>0.50412210802679969</v>
      </c>
      <c r="BB34" s="56">
        <f t="shared" si="26"/>
        <v>0.20430000000000348</v>
      </c>
      <c r="BC34" s="57">
        <f t="shared" si="27"/>
        <v>4.1738490000001419E-2</v>
      </c>
      <c r="BD34" s="8">
        <f t="shared" si="28"/>
        <v>0.20430000000000348</v>
      </c>
    </row>
    <row r="35" spans="1:56" x14ac:dyDescent="0.25">
      <c r="A35" s="28">
        <v>43619.959027777775</v>
      </c>
      <c r="B35" s="34">
        <v>0.13</v>
      </c>
      <c r="C35" s="4">
        <v>0.153701</v>
      </c>
      <c r="D35" s="8">
        <f t="shared" si="2"/>
        <v>1.6900000000000002E-2</v>
      </c>
      <c r="E35" s="8">
        <f t="shared" si="3"/>
        <v>8.6227544910180837E-3</v>
      </c>
      <c r="F35" s="8">
        <f t="shared" si="4"/>
        <v>2.2836426946107879E-2</v>
      </c>
      <c r="G35" s="8">
        <f t="shared" si="5"/>
        <v>1.969129030083581E-4</v>
      </c>
      <c r="H35" s="8">
        <f t="shared" si="6"/>
        <v>7.4351895012372531E-5</v>
      </c>
      <c r="I35" s="8">
        <f t="shared" si="7"/>
        <v>5.2150239566492202E-4</v>
      </c>
      <c r="J35" s="8">
        <f t="shared" si="8"/>
        <v>2.3701E-2</v>
      </c>
      <c r="K35" s="8">
        <f t="shared" si="9"/>
        <v>5.61737401E-4</v>
      </c>
      <c r="L35" s="8">
        <f t="shared" si="10"/>
        <v>2.3701E-2</v>
      </c>
      <c r="W35" s="53">
        <v>43619.959027777775</v>
      </c>
      <c r="X35" s="54">
        <v>3.51</v>
      </c>
      <c r="Y35" s="16">
        <v>3.3051200000000001</v>
      </c>
      <c r="Z35" s="8">
        <f t="shared" si="11"/>
        <v>12.320099999999998</v>
      </c>
      <c r="AA35" s="8">
        <f t="shared" si="12"/>
        <v>0.20131736526946042</v>
      </c>
      <c r="AB35" s="56">
        <f t="shared" si="13"/>
        <v>0.17951077844311358</v>
      </c>
      <c r="AC35" s="8">
        <f t="shared" si="14"/>
        <v>3.6138636953637476E-2</v>
      </c>
      <c r="AD35" s="8">
        <f t="shared" si="15"/>
        <v>4.0528681559037348E-2</v>
      </c>
      <c r="AE35" s="8">
        <f t="shared" si="16"/>
        <v>3.2224119577252609E-2</v>
      </c>
      <c r="AF35" s="8">
        <f t="shared" si="17"/>
        <v>-0.20487999999999973</v>
      </c>
      <c r="AG35" s="8">
        <f t="shared" si="18"/>
        <v>4.1975814399999888E-2</v>
      </c>
      <c r="AH35" s="8">
        <f t="shared" si="19"/>
        <v>0.20487999999999973</v>
      </c>
      <c r="AS35" s="53">
        <v>43619.959027777775</v>
      </c>
      <c r="AT35" s="54">
        <v>71.319999999999993</v>
      </c>
      <c r="AU35" s="16">
        <v>72.650499999999994</v>
      </c>
      <c r="AV35" s="8">
        <f t="shared" si="20"/>
        <v>5086.5423999999994</v>
      </c>
      <c r="AW35" s="8">
        <f t="shared" si="21"/>
        <v>1.2338323353293106</v>
      </c>
      <c r="AX35" s="56">
        <f t="shared" si="22"/>
        <v>-0.70381556886226804</v>
      </c>
      <c r="AY35" s="8">
        <f t="shared" si="23"/>
        <v>-0.86839040697045933</v>
      </c>
      <c r="AZ35" s="8">
        <f t="shared" si="24"/>
        <v>1.5223422317041804</v>
      </c>
      <c r="BA35" s="8">
        <f t="shared" si="25"/>
        <v>0.49535635497291797</v>
      </c>
      <c r="BB35" s="56">
        <f t="shared" si="26"/>
        <v>1.3305000000000007</v>
      </c>
      <c r="BC35" s="57">
        <f t="shared" si="27"/>
        <v>1.7702302500000018</v>
      </c>
      <c r="BD35" s="8">
        <f t="shared" si="28"/>
        <v>1.3305000000000007</v>
      </c>
    </row>
    <row r="36" spans="1:56" x14ac:dyDescent="0.25">
      <c r="A36" s="28">
        <v>43620.000694444447</v>
      </c>
      <c r="B36" s="34">
        <v>0.14000000000000001</v>
      </c>
      <c r="C36" s="4">
        <v>0.149842</v>
      </c>
      <c r="D36" s="8">
        <f t="shared" si="2"/>
        <v>1.9600000000000003E-2</v>
      </c>
      <c r="E36" s="8">
        <f t="shared" si="3"/>
        <v>1.8622754491018093E-2</v>
      </c>
      <c r="F36" s="8">
        <f t="shared" si="4"/>
        <v>1.8977426946107878E-2</v>
      </c>
      <c r="G36" s="8">
        <f t="shared" si="5"/>
        <v>3.5341196288859826E-4</v>
      </c>
      <c r="H36" s="8">
        <f t="shared" si="6"/>
        <v>3.4680698483273453E-4</v>
      </c>
      <c r="I36" s="8">
        <f t="shared" si="7"/>
        <v>3.601427334948614E-4</v>
      </c>
      <c r="J36" s="8">
        <f t="shared" si="8"/>
        <v>9.8419999999999896E-3</v>
      </c>
      <c r="K36" s="8">
        <f t="shared" si="9"/>
        <v>9.6864963999999793E-5</v>
      </c>
      <c r="L36" s="8">
        <f t="shared" si="10"/>
        <v>9.8419999999999896E-3</v>
      </c>
      <c r="W36" s="53">
        <v>43620.000694444447</v>
      </c>
      <c r="X36" s="54">
        <v>3.49</v>
      </c>
      <c r="Y36" s="16">
        <v>3.26214</v>
      </c>
      <c r="Z36" s="8">
        <f t="shared" si="11"/>
        <v>12.180100000000001</v>
      </c>
      <c r="AA36" s="8">
        <f t="shared" si="12"/>
        <v>0.18131736526946085</v>
      </c>
      <c r="AB36" s="56">
        <f t="shared" si="13"/>
        <v>0.13653077844311357</v>
      </c>
      <c r="AC36" s="8">
        <f t="shared" si="14"/>
        <v>2.4755401025493853E-2</v>
      </c>
      <c r="AD36" s="8">
        <f t="shared" si="15"/>
        <v>3.2875986948259085E-2</v>
      </c>
      <c r="AE36" s="8">
        <f t="shared" si="16"/>
        <v>1.8640653462282563E-2</v>
      </c>
      <c r="AF36" s="8">
        <f t="shared" si="17"/>
        <v>-0.22786000000000017</v>
      </c>
      <c r="AG36" s="8">
        <f t="shared" si="18"/>
        <v>5.1920179600000081E-2</v>
      </c>
      <c r="AH36" s="8">
        <f t="shared" si="19"/>
        <v>0.22786000000000017</v>
      </c>
      <c r="AS36" s="53">
        <v>43620.000694444447</v>
      </c>
      <c r="AT36" s="54">
        <v>72.11</v>
      </c>
      <c r="AU36" s="16">
        <v>72.860399999999998</v>
      </c>
      <c r="AV36" s="8">
        <f t="shared" si="20"/>
        <v>5199.8521000000001</v>
      </c>
      <c r="AW36" s="8">
        <f t="shared" si="21"/>
        <v>2.0238323353293168</v>
      </c>
      <c r="AX36" s="56">
        <f t="shared" si="22"/>
        <v>-0.4939155688622634</v>
      </c>
      <c r="AY36" s="8">
        <f t="shared" si="23"/>
        <v>-0.9996022991860225</v>
      </c>
      <c r="AZ36" s="8">
        <f t="shared" si="24"/>
        <v>4.0958973215245162</v>
      </c>
      <c r="BA36" s="8">
        <f t="shared" si="25"/>
        <v>0.24395258916453325</v>
      </c>
      <c r="BB36" s="56">
        <f t="shared" si="26"/>
        <v>0.75039999999999907</v>
      </c>
      <c r="BC36" s="57">
        <f t="shared" si="27"/>
        <v>0.56310015999999863</v>
      </c>
      <c r="BD36" s="8">
        <f t="shared" si="28"/>
        <v>0.75039999999999907</v>
      </c>
    </row>
    <row r="37" spans="1:56" x14ac:dyDescent="0.25">
      <c r="A37" s="28">
        <v>43620.042361111111</v>
      </c>
      <c r="B37" s="34">
        <v>0.14000000000000001</v>
      </c>
      <c r="C37" s="4">
        <v>0.144763</v>
      </c>
      <c r="D37" s="8">
        <f t="shared" si="2"/>
        <v>1.9600000000000003E-2</v>
      </c>
      <c r="E37" s="8">
        <f t="shared" si="3"/>
        <v>1.8622754491018093E-2</v>
      </c>
      <c r="F37" s="8">
        <f t="shared" si="4"/>
        <v>1.3898426946107878E-2</v>
      </c>
      <c r="G37" s="8">
        <f t="shared" si="5"/>
        <v>2.5882699282871738E-4</v>
      </c>
      <c r="H37" s="8">
        <f t="shared" si="6"/>
        <v>3.4680698483273453E-4</v>
      </c>
      <c r="I37" s="8">
        <f t="shared" si="7"/>
        <v>1.9316627157629754E-4</v>
      </c>
      <c r="J37" s="8">
        <f t="shared" si="8"/>
        <v>4.7629999999999895E-3</v>
      </c>
      <c r="K37" s="8">
        <f t="shared" si="9"/>
        <v>2.26861689999999E-5</v>
      </c>
      <c r="L37" s="8">
        <f t="shared" si="10"/>
        <v>4.7629999999999895E-3</v>
      </c>
      <c r="W37" s="53">
        <v>43620.042361111111</v>
      </c>
      <c r="X37" s="54">
        <v>3.76</v>
      </c>
      <c r="Y37" s="16">
        <v>3.22716</v>
      </c>
      <c r="Z37" s="8">
        <f t="shared" si="11"/>
        <v>14.137599999999999</v>
      </c>
      <c r="AA37" s="8">
        <f t="shared" si="12"/>
        <v>0.45131736526946042</v>
      </c>
      <c r="AB37" s="56">
        <f t="shared" si="13"/>
        <v>0.10155077844311355</v>
      </c>
      <c r="AC37" s="8">
        <f t="shared" si="14"/>
        <v>4.5831629768008725E-2</v>
      </c>
      <c r="AD37" s="8">
        <f t="shared" si="15"/>
        <v>0.20368736419376757</v>
      </c>
      <c r="AE37" s="8">
        <f t="shared" si="16"/>
        <v>1.0312560602402336E-2</v>
      </c>
      <c r="AF37" s="8">
        <f t="shared" si="17"/>
        <v>-0.53283999999999976</v>
      </c>
      <c r="AG37" s="8">
        <f t="shared" si="18"/>
        <v>0.28391846559999973</v>
      </c>
      <c r="AH37" s="8">
        <f t="shared" si="19"/>
        <v>0.53283999999999976</v>
      </c>
      <c r="AS37" s="53">
        <v>43620.042361111111</v>
      </c>
      <c r="AT37" s="54">
        <v>65.239999999999995</v>
      </c>
      <c r="AU37" s="16">
        <v>73.168899999999994</v>
      </c>
      <c r="AV37" s="8">
        <f t="shared" si="20"/>
        <v>4256.257599999999</v>
      </c>
      <c r="AW37" s="8">
        <f t="shared" si="21"/>
        <v>-4.8461676646706877</v>
      </c>
      <c r="AX37" s="56">
        <f t="shared" si="22"/>
        <v>-0.18541556886226829</v>
      </c>
      <c r="AY37" s="8">
        <f t="shared" si="23"/>
        <v>0.89855493434684575</v>
      </c>
      <c r="AZ37" s="8">
        <f t="shared" si="24"/>
        <v>23.485341034099747</v>
      </c>
      <c r="BA37" s="8">
        <f t="shared" si="25"/>
        <v>3.437893317651855E-2</v>
      </c>
      <c r="BB37" s="56">
        <f t="shared" si="26"/>
        <v>7.9288999999999987</v>
      </c>
      <c r="BC37" s="57">
        <f t="shared" si="27"/>
        <v>62.867455209999981</v>
      </c>
      <c r="BD37" s="8">
        <f t="shared" si="28"/>
        <v>7.9288999999999987</v>
      </c>
    </row>
    <row r="38" spans="1:56" x14ac:dyDescent="0.25">
      <c r="A38" s="28">
        <v>43620.084027777775</v>
      </c>
      <c r="B38" s="34">
        <v>0.13</v>
      </c>
      <c r="C38" s="4">
        <v>0.139678</v>
      </c>
      <c r="D38" s="8">
        <f t="shared" si="2"/>
        <v>1.6900000000000002E-2</v>
      </c>
      <c r="E38" s="8">
        <f t="shared" si="3"/>
        <v>8.6227544910180837E-3</v>
      </c>
      <c r="F38" s="8">
        <f t="shared" si="4"/>
        <v>8.8134269461078718E-3</v>
      </c>
      <c r="G38" s="8">
        <f t="shared" si="5"/>
        <v>7.599601678081145E-5</v>
      </c>
      <c r="H38" s="8">
        <f t="shared" si="6"/>
        <v>7.4351895012372531E-5</v>
      </c>
      <c r="I38" s="8">
        <f t="shared" si="7"/>
        <v>7.7676494534380331E-5</v>
      </c>
      <c r="J38" s="8">
        <f t="shared" si="8"/>
        <v>9.6779999999999922E-3</v>
      </c>
      <c r="K38" s="8">
        <f t="shared" si="9"/>
        <v>9.3663683999999843E-5</v>
      </c>
      <c r="L38" s="8">
        <f t="shared" si="10"/>
        <v>9.6779999999999922E-3</v>
      </c>
      <c r="W38" s="53">
        <v>43620.084027777775</v>
      </c>
      <c r="X38" s="54">
        <v>3.93</v>
      </c>
      <c r="Y38" s="16">
        <v>3.1902300000000001</v>
      </c>
      <c r="Z38" s="8">
        <f t="shared" si="11"/>
        <v>15.444900000000001</v>
      </c>
      <c r="AA38" s="8">
        <f t="shared" si="12"/>
        <v>0.6213173652694608</v>
      </c>
      <c r="AB38" s="56">
        <f t="shared" si="13"/>
        <v>6.4620778443113647E-2</v>
      </c>
      <c r="AC38" s="8">
        <f t="shared" si="14"/>
        <v>4.0150011803936937E-2</v>
      </c>
      <c r="AD38" s="8">
        <f t="shared" si="15"/>
        <v>0.38603526838538454</v>
      </c>
      <c r="AE38" s="8">
        <f t="shared" si="16"/>
        <v>4.1758450065939815E-3</v>
      </c>
      <c r="AF38" s="8">
        <f t="shared" si="17"/>
        <v>-0.73977000000000004</v>
      </c>
      <c r="AG38" s="8">
        <f t="shared" si="18"/>
        <v>0.5472596529</v>
      </c>
      <c r="AH38" s="8">
        <f t="shared" si="19"/>
        <v>0.73977000000000004</v>
      </c>
      <c r="AS38" s="53">
        <v>43620.084027777775</v>
      </c>
      <c r="AT38" s="54">
        <v>69.53</v>
      </c>
      <c r="AU38" s="16">
        <v>73.471999999999994</v>
      </c>
      <c r="AV38" s="8">
        <f t="shared" si="20"/>
        <v>4834.4209000000001</v>
      </c>
      <c r="AW38" s="8">
        <f t="shared" si="21"/>
        <v>-0.55616766467068146</v>
      </c>
      <c r="AX38" s="56">
        <f t="shared" si="22"/>
        <v>0.1176844311377323</v>
      </c>
      <c r="AY38" s="8">
        <f t="shared" si="23"/>
        <v>-6.5452275233970209E-2</v>
      </c>
      <c r="AZ38" s="8">
        <f t="shared" si="24"/>
        <v>0.30932247122523959</v>
      </c>
      <c r="BA38" s="8">
        <f t="shared" si="25"/>
        <v>1.3849625332211657E-2</v>
      </c>
      <c r="BB38" s="56">
        <f t="shared" si="26"/>
        <v>3.9419999999999931</v>
      </c>
      <c r="BC38" s="57">
        <f t="shared" si="27"/>
        <v>15.539363999999946</v>
      </c>
      <c r="BD38" s="8">
        <f t="shared" si="28"/>
        <v>3.9419999999999931</v>
      </c>
    </row>
    <row r="39" spans="1:56" x14ac:dyDescent="0.25">
      <c r="A39" s="28">
        <v>43620.125694444447</v>
      </c>
      <c r="B39" s="34">
        <v>0.13</v>
      </c>
      <c r="C39" s="4">
        <v>0.13442499999999999</v>
      </c>
      <c r="D39" s="8">
        <f t="shared" si="2"/>
        <v>1.6900000000000002E-2</v>
      </c>
      <c r="E39" s="8">
        <f t="shared" si="3"/>
        <v>8.6227544910180837E-3</v>
      </c>
      <c r="F39" s="8">
        <f t="shared" si="4"/>
        <v>3.5604269461078641E-3</v>
      </c>
      <c r="G39" s="8">
        <f t="shared" si="5"/>
        <v>3.0700687439493385E-5</v>
      </c>
      <c r="H39" s="8">
        <f t="shared" si="6"/>
        <v>7.4351895012372531E-5</v>
      </c>
      <c r="I39" s="8">
        <f t="shared" si="7"/>
        <v>1.2676640038570971E-5</v>
      </c>
      <c r="J39" s="8">
        <f t="shared" si="8"/>
        <v>4.4249999999999845E-3</v>
      </c>
      <c r="K39" s="8">
        <f t="shared" si="9"/>
        <v>1.9580624999999863E-5</v>
      </c>
      <c r="L39" s="8">
        <f t="shared" si="10"/>
        <v>4.4249999999999845E-3</v>
      </c>
      <c r="W39" s="53">
        <v>43620.125694444447</v>
      </c>
      <c r="X39" s="54">
        <v>3.86</v>
      </c>
      <c r="Y39" s="16">
        <v>3.1432199999999999</v>
      </c>
      <c r="Z39" s="8">
        <f t="shared" si="11"/>
        <v>14.8996</v>
      </c>
      <c r="AA39" s="8">
        <f t="shared" si="12"/>
        <v>0.55131736526946051</v>
      </c>
      <c r="AB39" s="56">
        <f t="shared" si="13"/>
        <v>1.7610778443113428E-2</v>
      </c>
      <c r="AC39" s="8">
        <f t="shared" si="14"/>
        <v>9.7091279716015073E-3</v>
      </c>
      <c r="AD39" s="8">
        <f t="shared" si="15"/>
        <v>0.30395083724765976</v>
      </c>
      <c r="AE39" s="8">
        <f t="shared" si="16"/>
        <v>3.1013951737242861E-4</v>
      </c>
      <c r="AF39" s="8">
        <f t="shared" si="17"/>
        <v>-0.71677999999999997</v>
      </c>
      <c r="AG39" s="8">
        <f t="shared" si="18"/>
        <v>0.51377356839999999</v>
      </c>
      <c r="AH39" s="8">
        <f t="shared" si="19"/>
        <v>0.71677999999999997</v>
      </c>
      <c r="AS39" s="53">
        <v>43620.125694444447</v>
      </c>
      <c r="AT39" s="54">
        <v>61.96</v>
      </c>
      <c r="AU39" s="16">
        <v>73.812100000000001</v>
      </c>
      <c r="AV39" s="8">
        <f t="shared" si="20"/>
        <v>3839.0416</v>
      </c>
      <c r="AW39" s="8">
        <f t="shared" si="21"/>
        <v>-8.1261676646706817</v>
      </c>
      <c r="AX39" s="56">
        <f t="shared" si="22"/>
        <v>0.45778443113773903</v>
      </c>
      <c r="AY39" s="8">
        <f t="shared" si="23"/>
        <v>-3.7200330417011571</v>
      </c>
      <c r="AZ39" s="8">
        <f t="shared" si="24"/>
        <v>66.034600914339364</v>
      </c>
      <c r="BA39" s="8">
        <f t="shared" si="25"/>
        <v>0.20956658539210332</v>
      </c>
      <c r="BB39" s="56">
        <f t="shared" si="26"/>
        <v>11.8521</v>
      </c>
      <c r="BC39" s="57">
        <f t="shared" si="27"/>
        <v>140.47227441000001</v>
      </c>
      <c r="BD39" s="8">
        <f t="shared" si="28"/>
        <v>11.8521</v>
      </c>
    </row>
    <row r="40" spans="1:56" x14ac:dyDescent="0.25">
      <c r="A40" s="28">
        <v>43620.167361111111</v>
      </c>
      <c r="B40" s="34">
        <v>0.14000000000000001</v>
      </c>
      <c r="C40" s="4">
        <v>0.12806500000000001</v>
      </c>
      <c r="D40" s="8">
        <f t="shared" si="2"/>
        <v>1.9600000000000003E-2</v>
      </c>
      <c r="E40" s="8">
        <f t="shared" si="3"/>
        <v>1.8622754491018093E-2</v>
      </c>
      <c r="F40" s="8">
        <f t="shared" si="4"/>
        <v>-2.7995730538921126E-3</v>
      </c>
      <c r="G40" s="8">
        <f t="shared" si="5"/>
        <v>-5.213576166230258E-5</v>
      </c>
      <c r="H40" s="8">
        <f t="shared" si="6"/>
        <v>3.4680698483273453E-4</v>
      </c>
      <c r="I40" s="8">
        <f t="shared" si="7"/>
        <v>7.83760928407881E-6</v>
      </c>
      <c r="J40" s="8">
        <f t="shared" si="8"/>
        <v>-1.1935000000000001E-2</v>
      </c>
      <c r="K40" s="8">
        <f t="shared" si="9"/>
        <v>1.4244422500000003E-4</v>
      </c>
      <c r="L40" s="8">
        <f t="shared" si="10"/>
        <v>1.1935000000000001E-2</v>
      </c>
      <c r="W40" s="53">
        <v>43620.167361111111</v>
      </c>
      <c r="X40" s="54">
        <v>3.78</v>
      </c>
      <c r="Y40" s="16">
        <v>3.0762</v>
      </c>
      <c r="Z40" s="8">
        <f t="shared" si="11"/>
        <v>14.288399999999999</v>
      </c>
      <c r="AA40" s="8">
        <f t="shared" si="12"/>
        <v>0.47131736526946044</v>
      </c>
      <c r="AB40" s="56">
        <f t="shared" si="13"/>
        <v>-4.9409221556886429E-2</v>
      </c>
      <c r="AC40" s="8">
        <f t="shared" si="14"/>
        <v>-2.328742412420674E-2</v>
      </c>
      <c r="AD40" s="8">
        <f t="shared" si="15"/>
        <v>0.22214005880454599</v>
      </c>
      <c r="AE40" s="8">
        <f t="shared" si="16"/>
        <v>2.4412711748574905E-3</v>
      </c>
      <c r="AF40" s="8">
        <f t="shared" si="17"/>
        <v>-0.70379999999999976</v>
      </c>
      <c r="AG40" s="8">
        <f t="shared" si="18"/>
        <v>0.49533443999999965</v>
      </c>
      <c r="AH40" s="8">
        <f t="shared" si="19"/>
        <v>0.70379999999999976</v>
      </c>
      <c r="AS40" s="53">
        <v>43620.167361111111</v>
      </c>
      <c r="AT40" s="54">
        <v>64.2</v>
      </c>
      <c r="AU40" s="16">
        <v>74.224400000000003</v>
      </c>
      <c r="AV40" s="8">
        <f t="shared" si="20"/>
        <v>4121.6400000000003</v>
      </c>
      <c r="AW40" s="8">
        <f t="shared" si="21"/>
        <v>-5.8861676646706798</v>
      </c>
      <c r="AX40" s="56">
        <f t="shared" si="22"/>
        <v>0.87008443113774092</v>
      </c>
      <c r="AY40" s="8">
        <f t="shared" si="23"/>
        <v>-5.121462844096353</v>
      </c>
      <c r="AZ40" s="8">
        <f t="shared" si="24"/>
        <v>34.646969776614682</v>
      </c>
      <c r="BA40" s="8">
        <f t="shared" si="25"/>
        <v>0.75704691730828622</v>
      </c>
      <c r="BB40" s="56">
        <f t="shared" si="26"/>
        <v>10.0244</v>
      </c>
      <c r="BC40" s="57">
        <f t="shared" si="27"/>
        <v>100.48859536000001</v>
      </c>
      <c r="BD40" s="8">
        <f t="shared" si="28"/>
        <v>10.0244</v>
      </c>
    </row>
    <row r="41" spans="1:56" x14ac:dyDescent="0.25">
      <c r="A41" s="28">
        <v>43620.209027777775</v>
      </c>
      <c r="B41" s="34">
        <v>0.13</v>
      </c>
      <c r="C41" s="4">
        <v>0.1222</v>
      </c>
      <c r="D41" s="8">
        <f t="shared" si="2"/>
        <v>1.6900000000000002E-2</v>
      </c>
      <c r="E41" s="8">
        <f t="shared" si="3"/>
        <v>8.6227544910180837E-3</v>
      </c>
      <c r="F41" s="8">
        <f t="shared" si="4"/>
        <v>-8.6645730538921217E-3</v>
      </c>
      <c r="G41" s="8">
        <f t="shared" si="5"/>
        <v>-7.4712486213202565E-5</v>
      </c>
      <c r="H41" s="8">
        <f t="shared" si="6"/>
        <v>7.4351895012372531E-5</v>
      </c>
      <c r="I41" s="8">
        <f t="shared" si="7"/>
        <v>7.5074826206233454E-5</v>
      </c>
      <c r="J41" s="8">
        <f t="shared" si="8"/>
        <v>-7.8000000000000014E-3</v>
      </c>
      <c r="K41" s="8">
        <f t="shared" si="9"/>
        <v>6.0840000000000021E-5</v>
      </c>
      <c r="L41" s="8">
        <f t="shared" si="10"/>
        <v>7.8000000000000014E-3</v>
      </c>
      <c r="W41" s="53">
        <v>43620.209027777775</v>
      </c>
      <c r="X41" s="54">
        <v>3.71</v>
      </c>
      <c r="Y41" s="16">
        <v>2.9988000000000001</v>
      </c>
      <c r="Z41" s="8">
        <f t="shared" si="11"/>
        <v>13.764099999999999</v>
      </c>
      <c r="AA41" s="8">
        <f t="shared" si="12"/>
        <v>0.4013173652694606</v>
      </c>
      <c r="AB41" s="56">
        <f t="shared" si="13"/>
        <v>-0.12680922155688634</v>
      </c>
      <c r="AC41" s="8">
        <f t="shared" si="14"/>
        <v>-5.0890742687080916E-2</v>
      </c>
      <c r="AD41" s="8">
        <f t="shared" si="15"/>
        <v>0.16105562766682166</v>
      </c>
      <c r="AE41" s="8">
        <f t="shared" si="16"/>
        <v>1.6080578671863487E-2</v>
      </c>
      <c r="AF41" s="8">
        <f t="shared" si="17"/>
        <v>-0.71119999999999983</v>
      </c>
      <c r="AG41" s="8">
        <f t="shared" si="18"/>
        <v>0.50580543999999972</v>
      </c>
      <c r="AH41" s="8">
        <f t="shared" si="19"/>
        <v>0.71119999999999983</v>
      </c>
      <c r="AS41" s="53">
        <v>43620.209027777775</v>
      </c>
      <c r="AT41" s="54">
        <v>66.5</v>
      </c>
      <c r="AU41" s="16">
        <v>74.808800000000005</v>
      </c>
      <c r="AV41" s="8">
        <f t="shared" si="20"/>
        <v>4422.25</v>
      </c>
      <c r="AW41" s="8">
        <f t="shared" si="21"/>
        <v>-3.5861676646706826</v>
      </c>
      <c r="AX41" s="56">
        <f t="shared" si="22"/>
        <v>1.4544844311377432</v>
      </c>
      <c r="AY41" s="8">
        <f t="shared" si="23"/>
        <v>-5.2160250357131064</v>
      </c>
      <c r="AZ41" s="8">
        <f t="shared" si="24"/>
        <v>12.860598519129578</v>
      </c>
      <c r="BA41" s="8">
        <f t="shared" si="25"/>
        <v>2.1155249604220843</v>
      </c>
      <c r="BB41" s="56">
        <f t="shared" si="26"/>
        <v>8.3088000000000051</v>
      </c>
      <c r="BC41" s="57">
        <f t="shared" si="27"/>
        <v>69.036157440000082</v>
      </c>
      <c r="BD41" s="8">
        <f t="shared" si="28"/>
        <v>8.3088000000000051</v>
      </c>
    </row>
    <row r="42" spans="1:56" x14ac:dyDescent="0.25">
      <c r="A42" s="28">
        <v>43620.250694444447</v>
      </c>
      <c r="B42" s="34">
        <v>0.12</v>
      </c>
      <c r="C42" s="4">
        <v>0.118757</v>
      </c>
      <c r="D42" s="8">
        <f t="shared" si="2"/>
        <v>1.44E-2</v>
      </c>
      <c r="E42" s="8">
        <f t="shared" si="3"/>
        <v>-1.3772455089819252E-3</v>
      </c>
      <c r="F42" s="8">
        <f t="shared" si="4"/>
        <v>-1.2107573053892123E-2</v>
      </c>
      <c r="G42" s="8">
        <f t="shared" si="5"/>
        <v>1.66751006131435E-5</v>
      </c>
      <c r="H42" s="8">
        <f t="shared" si="6"/>
        <v>1.8968051920108822E-6</v>
      </c>
      <c r="I42" s="8">
        <f t="shared" si="7"/>
        <v>1.4659332525533464E-4</v>
      </c>
      <c r="J42" s="8">
        <f t="shared" si="8"/>
        <v>-1.2429999999999941E-3</v>
      </c>
      <c r="K42" s="8">
        <f t="shared" si="9"/>
        <v>1.5450489999999853E-6</v>
      </c>
      <c r="L42" s="8">
        <f t="shared" si="10"/>
        <v>1.2429999999999941E-3</v>
      </c>
      <c r="W42" s="53">
        <v>43620.250694444447</v>
      </c>
      <c r="X42" s="54">
        <v>3.66</v>
      </c>
      <c r="Y42" s="16">
        <v>2.9392999999999998</v>
      </c>
      <c r="Z42" s="8">
        <f t="shared" si="11"/>
        <v>13.395600000000002</v>
      </c>
      <c r="AA42" s="8">
        <f t="shared" si="12"/>
        <v>0.35131736526946078</v>
      </c>
      <c r="AB42" s="56">
        <f t="shared" si="13"/>
        <v>-0.18630922155688667</v>
      </c>
      <c r="AC42" s="8">
        <f t="shared" si="14"/>
        <v>-6.5453664842769654E-2</v>
      </c>
      <c r="AD42" s="8">
        <f t="shared" si="15"/>
        <v>0.12342389113987573</v>
      </c>
      <c r="AE42" s="8">
        <f t="shared" si="16"/>
        <v>3.4711126037133083E-2</v>
      </c>
      <c r="AF42" s="8">
        <f t="shared" si="17"/>
        <v>-0.72070000000000034</v>
      </c>
      <c r="AG42" s="8">
        <f t="shared" si="18"/>
        <v>0.51940849000000044</v>
      </c>
      <c r="AH42" s="8">
        <f t="shared" si="19"/>
        <v>0.72070000000000034</v>
      </c>
      <c r="AS42" s="53">
        <v>43620.250694444447</v>
      </c>
      <c r="AT42" s="54">
        <v>61.2</v>
      </c>
      <c r="AU42" s="16">
        <v>75.436499999999995</v>
      </c>
      <c r="AV42" s="8">
        <f t="shared" si="20"/>
        <v>3745.4400000000005</v>
      </c>
      <c r="AW42" s="8">
        <f t="shared" si="21"/>
        <v>-8.8861676646706798</v>
      </c>
      <c r="AX42" s="56">
        <f t="shared" si="22"/>
        <v>2.0821844311377333</v>
      </c>
      <c r="AY42" s="8">
        <f t="shared" si="23"/>
        <v>-18.50263996385684</v>
      </c>
      <c r="AZ42" s="8">
        <f t="shared" si="24"/>
        <v>78.963975764638761</v>
      </c>
      <c r="BA42" s="8">
        <f t="shared" si="25"/>
        <v>4.335492005272366</v>
      </c>
      <c r="BB42" s="56">
        <f t="shared" si="26"/>
        <v>14.236499999999992</v>
      </c>
      <c r="BC42" s="57">
        <f t="shared" si="27"/>
        <v>202.67793224999977</v>
      </c>
      <c r="BD42" s="8">
        <f t="shared" si="28"/>
        <v>14.236499999999992</v>
      </c>
    </row>
    <row r="43" spans="1:56" x14ac:dyDescent="0.25">
      <c r="A43" s="28">
        <v>43620.292361111111</v>
      </c>
      <c r="B43" s="34">
        <v>0.12</v>
      </c>
      <c r="C43" s="4">
        <v>0.117017</v>
      </c>
      <c r="D43" s="8">
        <f t="shared" si="2"/>
        <v>1.44E-2</v>
      </c>
      <c r="E43" s="8">
        <f t="shared" si="3"/>
        <v>-1.3772455089819252E-3</v>
      </c>
      <c r="F43" s="8">
        <f t="shared" si="4"/>
        <v>-1.3847573053892129E-2</v>
      </c>
      <c r="G43" s="8">
        <f t="shared" si="5"/>
        <v>1.9071507798772057E-5</v>
      </c>
      <c r="H43" s="8">
        <f t="shared" si="6"/>
        <v>1.8968051920108822E-6</v>
      </c>
      <c r="I43" s="8">
        <f t="shared" si="7"/>
        <v>1.9175527948287938E-4</v>
      </c>
      <c r="J43" s="8">
        <f t="shared" si="8"/>
        <v>-2.9829999999999995E-3</v>
      </c>
      <c r="K43" s="8">
        <f t="shared" si="9"/>
        <v>8.8982889999999974E-6</v>
      </c>
      <c r="L43" s="8">
        <f t="shared" si="10"/>
        <v>2.9829999999999995E-3</v>
      </c>
      <c r="W43" s="53">
        <v>43620.292361111111</v>
      </c>
      <c r="X43" s="54">
        <v>3.84</v>
      </c>
      <c r="Y43" s="16">
        <v>2.9020199999999998</v>
      </c>
      <c r="Z43" s="8">
        <f t="shared" si="11"/>
        <v>14.7456</v>
      </c>
      <c r="AA43" s="8">
        <f t="shared" si="12"/>
        <v>0.5313173652694605</v>
      </c>
      <c r="AB43" s="56">
        <f t="shared" si="13"/>
        <v>-0.22358922155688665</v>
      </c>
      <c r="AC43" s="8">
        <f t="shared" si="14"/>
        <v>-0.11879683610025468</v>
      </c>
      <c r="AD43" s="8">
        <f t="shared" si="15"/>
        <v>0.2822981426368813</v>
      </c>
      <c r="AE43" s="8">
        <f t="shared" si="16"/>
        <v>4.9992139996414546E-2</v>
      </c>
      <c r="AF43" s="8">
        <f t="shared" si="17"/>
        <v>-0.93798000000000004</v>
      </c>
      <c r="AG43" s="8">
        <f t="shared" si="18"/>
        <v>0.87980648040000009</v>
      </c>
      <c r="AH43" s="8">
        <f t="shared" si="19"/>
        <v>0.93798000000000004</v>
      </c>
      <c r="AS43" s="53">
        <v>43620.292361111111</v>
      </c>
      <c r="AT43" s="54">
        <v>76.02</v>
      </c>
      <c r="AU43" s="16">
        <v>75.916600000000003</v>
      </c>
      <c r="AV43" s="8">
        <f t="shared" si="20"/>
        <v>5779.040399999999</v>
      </c>
      <c r="AW43" s="8">
        <f t="shared" si="21"/>
        <v>5.9338323353293134</v>
      </c>
      <c r="AX43" s="56">
        <f t="shared" si="22"/>
        <v>2.5622844311377406</v>
      </c>
      <c r="AY43" s="8">
        <f t="shared" si="23"/>
        <v>15.204166209796</v>
      </c>
      <c r="AZ43" s="8">
        <f t="shared" si="24"/>
        <v>35.210366183799735</v>
      </c>
      <c r="BA43" s="8">
        <f t="shared" si="25"/>
        <v>6.5653015060508553</v>
      </c>
      <c r="BB43" s="56">
        <f t="shared" si="26"/>
        <v>-0.1033999999999935</v>
      </c>
      <c r="BC43" s="57">
        <f t="shared" si="27"/>
        <v>1.0691559999998655E-2</v>
      </c>
      <c r="BD43" s="8">
        <f t="shared" si="28"/>
        <v>0.1033999999999935</v>
      </c>
    </row>
    <row r="44" spans="1:56" x14ac:dyDescent="0.25">
      <c r="A44" s="28">
        <v>43620.334027777775</v>
      </c>
      <c r="B44" s="34">
        <v>0.13</v>
      </c>
      <c r="C44" s="4">
        <v>0.11559</v>
      </c>
      <c r="D44" s="8">
        <f t="shared" si="2"/>
        <v>1.6900000000000002E-2</v>
      </c>
      <c r="E44" s="8">
        <f t="shared" si="3"/>
        <v>8.6227544910180837E-3</v>
      </c>
      <c r="F44" s="8">
        <f t="shared" si="4"/>
        <v>-1.5274573053892126E-2</v>
      </c>
      <c r="G44" s="8">
        <f t="shared" si="5"/>
        <v>-1.3170889339883215E-4</v>
      </c>
      <c r="H44" s="8">
        <f t="shared" si="6"/>
        <v>7.4351895012372531E-5</v>
      </c>
      <c r="I44" s="8">
        <f t="shared" si="7"/>
        <v>2.3331258197868744E-4</v>
      </c>
      <c r="J44" s="8">
        <f t="shared" si="8"/>
        <v>-1.4410000000000006E-2</v>
      </c>
      <c r="K44" s="8">
        <f t="shared" si="9"/>
        <v>2.0764810000000017E-4</v>
      </c>
      <c r="L44" s="8">
        <f t="shared" si="10"/>
        <v>1.4410000000000006E-2</v>
      </c>
      <c r="W44" s="53">
        <v>43620.334027777775</v>
      </c>
      <c r="X44" s="54">
        <v>3.96</v>
      </c>
      <c r="Y44" s="16">
        <v>2.8750900000000001</v>
      </c>
      <c r="Z44" s="8">
        <f t="shared" si="11"/>
        <v>15.6816</v>
      </c>
      <c r="AA44" s="8">
        <f t="shared" si="12"/>
        <v>0.6513173652694606</v>
      </c>
      <c r="AB44" s="56">
        <f t="shared" si="13"/>
        <v>-0.25051922155688633</v>
      </c>
      <c r="AC44" s="8">
        <f t="shared" si="14"/>
        <v>-0.16316751933378745</v>
      </c>
      <c r="AD44" s="8">
        <f t="shared" si="15"/>
        <v>0.42421431030155199</v>
      </c>
      <c r="AE44" s="8">
        <f t="shared" si="16"/>
        <v>6.2759880369468293E-2</v>
      </c>
      <c r="AF44" s="8">
        <f t="shared" si="17"/>
        <v>-1.0849099999999998</v>
      </c>
      <c r="AG44" s="8">
        <f t="shared" si="18"/>
        <v>1.1770297080999996</v>
      </c>
      <c r="AH44" s="8">
        <f t="shared" si="19"/>
        <v>1.0849099999999998</v>
      </c>
      <c r="AS44" s="53">
        <v>43620.334027777775</v>
      </c>
      <c r="AT44" s="54">
        <v>69.23</v>
      </c>
      <c r="AU44" s="16">
        <v>76.252399999999994</v>
      </c>
      <c r="AV44" s="8">
        <f t="shared" si="20"/>
        <v>4792.7929000000004</v>
      </c>
      <c r="AW44" s="8">
        <f t="shared" si="21"/>
        <v>-0.85616766467067862</v>
      </c>
      <c r="AX44" s="56">
        <f t="shared" si="22"/>
        <v>2.8980844311377325</v>
      </c>
      <c r="AY44" s="8">
        <f t="shared" si="23"/>
        <v>-2.4812461794256446</v>
      </c>
      <c r="AZ44" s="8">
        <f t="shared" si="24"/>
        <v>0.73302307002764355</v>
      </c>
      <c r="BA44" s="8">
        <f t="shared" si="25"/>
        <v>8.3988933700029147</v>
      </c>
      <c r="BB44" s="56">
        <f t="shared" si="26"/>
        <v>7.0223999999999904</v>
      </c>
      <c r="BC44" s="57">
        <f t="shared" si="27"/>
        <v>49.314101759999865</v>
      </c>
      <c r="BD44" s="8">
        <f t="shared" si="28"/>
        <v>7.0223999999999904</v>
      </c>
    </row>
    <row r="45" spans="1:56" x14ac:dyDescent="0.25">
      <c r="A45" s="28">
        <v>43620.375694444447</v>
      </c>
      <c r="B45" s="34">
        <v>0.12</v>
      </c>
      <c r="C45" s="4">
        <v>0.113418</v>
      </c>
      <c r="D45" s="8">
        <f t="shared" si="2"/>
        <v>1.44E-2</v>
      </c>
      <c r="E45" s="8">
        <f t="shared" si="3"/>
        <v>-1.3772455089819252E-3</v>
      </c>
      <c r="F45" s="8">
        <f t="shared" si="4"/>
        <v>-1.744657305389212E-2</v>
      </c>
      <c r="G45" s="8">
        <f t="shared" si="5"/>
        <v>2.4028214385597993E-5</v>
      </c>
      <c r="H45" s="8">
        <f t="shared" si="6"/>
        <v>1.8968051920108822E-6</v>
      </c>
      <c r="I45" s="8">
        <f t="shared" si="7"/>
        <v>3.0438291132479461E-4</v>
      </c>
      <c r="J45" s="8">
        <f t="shared" si="8"/>
        <v>-6.5819999999999906E-3</v>
      </c>
      <c r="K45" s="8">
        <f t="shared" si="9"/>
        <v>4.3322723999999875E-5</v>
      </c>
      <c r="L45" s="8">
        <f t="shared" si="10"/>
        <v>6.5819999999999906E-3</v>
      </c>
      <c r="W45" s="53">
        <v>43620.375694444447</v>
      </c>
      <c r="X45" s="54">
        <v>3.9</v>
      </c>
      <c r="Y45" s="16">
        <v>2.8490899999999999</v>
      </c>
      <c r="Z45" s="8">
        <f t="shared" si="11"/>
        <v>15.209999999999999</v>
      </c>
      <c r="AA45" s="8">
        <f t="shared" si="12"/>
        <v>0.59131736526946055</v>
      </c>
      <c r="AB45" s="56">
        <f t="shared" si="13"/>
        <v>-0.27651922155688657</v>
      </c>
      <c r="AC45" s="8">
        <f t="shared" si="14"/>
        <v>-0.16351061753738039</v>
      </c>
      <c r="AD45" s="8">
        <f t="shared" si="15"/>
        <v>0.34965622646921662</v>
      </c>
      <c r="AE45" s="8">
        <f t="shared" si="16"/>
        <v>7.6462879890426522E-2</v>
      </c>
      <c r="AF45" s="8">
        <f t="shared" si="17"/>
        <v>-1.05091</v>
      </c>
      <c r="AG45" s="8">
        <f t="shared" si="18"/>
        <v>1.1044118280999999</v>
      </c>
      <c r="AH45" s="8">
        <f t="shared" si="19"/>
        <v>1.05091</v>
      </c>
      <c r="AS45" s="53">
        <v>43620.375694444447</v>
      </c>
      <c r="AT45" s="54">
        <v>73.790000000000006</v>
      </c>
      <c r="AU45" s="16">
        <v>76.4178</v>
      </c>
      <c r="AV45" s="8">
        <f t="shared" si="20"/>
        <v>5444.9641000000011</v>
      </c>
      <c r="AW45" s="8">
        <f t="shared" si="21"/>
        <v>3.7038323353293237</v>
      </c>
      <c r="AX45" s="56">
        <f t="shared" si="22"/>
        <v>3.0634844311377378</v>
      </c>
      <c r="AY45" s="8">
        <f t="shared" si="23"/>
        <v>11.346632694825912</v>
      </c>
      <c r="AZ45" s="8">
        <f t="shared" si="24"/>
        <v>13.718373968231072</v>
      </c>
      <c r="BA45" s="8">
        <f t="shared" si="25"/>
        <v>9.3849368598233092</v>
      </c>
      <c r="BB45" s="56">
        <f t="shared" si="26"/>
        <v>2.6277999999999935</v>
      </c>
      <c r="BC45" s="57">
        <f t="shared" si="27"/>
        <v>6.9053328399999661</v>
      </c>
      <c r="BD45" s="8">
        <f t="shared" si="28"/>
        <v>2.6277999999999935</v>
      </c>
    </row>
    <row r="46" spans="1:56" x14ac:dyDescent="0.25">
      <c r="A46" s="28">
        <v>43620.417361111111</v>
      </c>
      <c r="B46" s="34">
        <v>0.12</v>
      </c>
      <c r="C46" s="4">
        <v>0.109276</v>
      </c>
      <c r="D46" s="8">
        <f t="shared" si="2"/>
        <v>1.44E-2</v>
      </c>
      <c r="E46" s="8">
        <f t="shared" si="3"/>
        <v>-1.3772455089819252E-3</v>
      </c>
      <c r="F46" s="8">
        <f t="shared" si="4"/>
        <v>-2.1588573053892127E-2</v>
      </c>
      <c r="G46" s="8">
        <f t="shared" si="5"/>
        <v>2.9732765283801139E-5</v>
      </c>
      <c r="H46" s="8">
        <f t="shared" si="6"/>
        <v>1.8968051920108822E-6</v>
      </c>
      <c r="I46" s="8">
        <f t="shared" si="7"/>
        <v>4.6606648650323722E-4</v>
      </c>
      <c r="J46" s="8">
        <f t="shared" si="8"/>
        <v>-1.0723999999999997E-2</v>
      </c>
      <c r="K46" s="8">
        <f t="shared" si="9"/>
        <v>1.1500417599999995E-4</v>
      </c>
      <c r="L46" s="8">
        <f t="shared" si="10"/>
        <v>1.0723999999999997E-2</v>
      </c>
      <c r="W46" s="53">
        <v>43620.417361111111</v>
      </c>
      <c r="X46" s="54">
        <v>3.83</v>
      </c>
      <c r="Y46" s="16">
        <v>2.8113000000000001</v>
      </c>
      <c r="Z46" s="8">
        <f t="shared" si="11"/>
        <v>14.668900000000001</v>
      </c>
      <c r="AA46" s="8">
        <f t="shared" si="12"/>
        <v>0.52131736526946071</v>
      </c>
      <c r="AB46" s="56">
        <f t="shared" si="13"/>
        <v>-0.31430922155688634</v>
      </c>
      <c r="AC46" s="8">
        <f t="shared" si="14"/>
        <v>-0.16385485526193116</v>
      </c>
      <c r="AD46" s="8">
        <f t="shared" si="15"/>
        <v>0.27177179533149232</v>
      </c>
      <c r="AE46" s="8">
        <f t="shared" si="16"/>
        <v>9.8790286755695872E-2</v>
      </c>
      <c r="AF46" s="8">
        <f t="shared" si="17"/>
        <v>-1.0186999999999999</v>
      </c>
      <c r="AG46" s="8">
        <f t="shared" si="18"/>
        <v>1.0377496899999998</v>
      </c>
      <c r="AH46" s="8">
        <f t="shared" si="19"/>
        <v>1.0186999999999999</v>
      </c>
      <c r="AS46" s="53">
        <v>43620.417361111111</v>
      </c>
      <c r="AT46" s="54">
        <v>68.56</v>
      </c>
      <c r="AU46" s="16">
        <v>76.370400000000004</v>
      </c>
      <c r="AV46" s="8">
        <f t="shared" si="20"/>
        <v>4700.4736000000003</v>
      </c>
      <c r="AW46" s="8">
        <f t="shared" si="21"/>
        <v>-1.5261676646706803</v>
      </c>
      <c r="AX46" s="56">
        <f t="shared" si="22"/>
        <v>3.0160844311377417</v>
      </c>
      <c r="AY46" s="8">
        <f t="shared" si="23"/>
        <v>-4.6030505327190845</v>
      </c>
      <c r="AZ46" s="8">
        <f t="shared" si="24"/>
        <v>2.3291877406863581</v>
      </c>
      <c r="BA46" s="8">
        <f t="shared" si="25"/>
        <v>9.0967652957514744</v>
      </c>
      <c r="BB46" s="56">
        <f t="shared" si="26"/>
        <v>7.8104000000000013</v>
      </c>
      <c r="BC46" s="57">
        <f t="shared" si="27"/>
        <v>61.002348160000018</v>
      </c>
      <c r="BD46" s="8">
        <f t="shared" si="28"/>
        <v>7.8104000000000013</v>
      </c>
    </row>
    <row r="47" spans="1:56" x14ac:dyDescent="0.25">
      <c r="A47" s="28">
        <v>43620.459027777775</v>
      </c>
      <c r="B47" s="34">
        <v>0.1</v>
      </c>
      <c r="C47" s="4">
        <v>0.10413</v>
      </c>
      <c r="D47" s="8">
        <f t="shared" si="2"/>
        <v>1.0000000000000002E-2</v>
      </c>
      <c r="E47" s="8">
        <f t="shared" si="3"/>
        <v>-2.1377245508981915E-2</v>
      </c>
      <c r="F47" s="8">
        <f t="shared" si="4"/>
        <v>-2.6734573053892124E-2</v>
      </c>
      <c r="G47" s="8">
        <f t="shared" si="5"/>
        <v>5.7151153175086439E-4</v>
      </c>
      <c r="H47" s="8">
        <f t="shared" si="6"/>
        <v>4.5698662555128746E-4</v>
      </c>
      <c r="I47" s="8">
        <f t="shared" si="7"/>
        <v>7.1473739637389487E-4</v>
      </c>
      <c r="J47" s="8">
        <f t="shared" si="8"/>
        <v>4.1299999999999948E-3</v>
      </c>
      <c r="K47" s="8">
        <f t="shared" si="9"/>
        <v>1.7056899999999959E-5</v>
      </c>
      <c r="L47" s="8">
        <f t="shared" si="10"/>
        <v>4.1299999999999948E-3</v>
      </c>
      <c r="W47" s="53">
        <v>43620.459027777775</v>
      </c>
      <c r="X47" s="54">
        <v>3</v>
      </c>
      <c r="Y47" s="16">
        <v>2.7510599999999998</v>
      </c>
      <c r="Z47" s="8">
        <f t="shared" si="11"/>
        <v>9</v>
      </c>
      <c r="AA47" s="8">
        <f t="shared" si="12"/>
        <v>-0.30868263473053936</v>
      </c>
      <c r="AB47" s="56">
        <f t="shared" si="13"/>
        <v>-0.37454922155688664</v>
      </c>
      <c r="AC47" s="8">
        <f t="shared" si="14"/>
        <v>0.1156168405464523</v>
      </c>
      <c r="AD47" s="8">
        <f t="shared" si="15"/>
        <v>9.528496898418759E-2</v>
      </c>
      <c r="AE47" s="8">
        <f t="shared" si="16"/>
        <v>0.14028711936886976</v>
      </c>
      <c r="AF47" s="8">
        <f t="shared" si="17"/>
        <v>-0.24894000000000016</v>
      </c>
      <c r="AG47" s="8">
        <f t="shared" si="18"/>
        <v>6.197112360000008E-2</v>
      </c>
      <c r="AH47" s="8">
        <f t="shared" si="19"/>
        <v>0.24894000000000016</v>
      </c>
      <c r="AS47" s="53">
        <v>43620.459027777775</v>
      </c>
      <c r="AT47" s="54">
        <v>77.69</v>
      </c>
      <c r="AU47" s="16">
        <v>76.259799999999998</v>
      </c>
      <c r="AV47" s="8">
        <f t="shared" si="20"/>
        <v>6035.7361000000001</v>
      </c>
      <c r="AW47" s="8">
        <f t="shared" si="21"/>
        <v>7.6038323353293151</v>
      </c>
      <c r="AX47" s="56">
        <f t="shared" si="22"/>
        <v>2.9054844311377366</v>
      </c>
      <c r="AY47" s="8">
        <f t="shared" si="23"/>
        <v>22.092816467281022</v>
      </c>
      <c r="AZ47" s="8">
        <f t="shared" si="24"/>
        <v>57.818266183799665</v>
      </c>
      <c r="BA47" s="8">
        <f t="shared" si="25"/>
        <v>8.441839779583777</v>
      </c>
      <c r="BB47" s="56">
        <f t="shared" si="26"/>
        <v>-1.4301999999999992</v>
      </c>
      <c r="BC47" s="57">
        <f t="shared" si="27"/>
        <v>2.0454720399999977</v>
      </c>
      <c r="BD47" s="8">
        <f t="shared" si="28"/>
        <v>1.4301999999999992</v>
      </c>
    </row>
    <row r="48" spans="1:56" x14ac:dyDescent="0.25">
      <c r="A48" s="28">
        <v>43620.500694444447</v>
      </c>
      <c r="B48" s="34">
        <v>0.12</v>
      </c>
      <c r="C48" s="4">
        <v>9.9389199999999997E-2</v>
      </c>
      <c r="D48" s="8">
        <f t="shared" si="2"/>
        <v>1.44E-2</v>
      </c>
      <c r="E48" s="8">
        <f t="shared" si="3"/>
        <v>-1.3772455089819252E-3</v>
      </c>
      <c r="F48" s="8">
        <f t="shared" si="4"/>
        <v>-3.1475373053892128E-2</v>
      </c>
      <c r="G48" s="8">
        <f t="shared" si="5"/>
        <v>4.3349316182003635E-5</v>
      </c>
      <c r="H48" s="8">
        <f t="shared" si="6"/>
        <v>1.8968051920108822E-6</v>
      </c>
      <c r="I48" s="8">
        <f t="shared" si="7"/>
        <v>9.9069910888167868E-4</v>
      </c>
      <c r="J48" s="8">
        <f t="shared" si="8"/>
        <v>-2.0610799999999999E-2</v>
      </c>
      <c r="K48" s="8">
        <f t="shared" si="9"/>
        <v>4.2480507663999995E-4</v>
      </c>
      <c r="L48" s="8">
        <f t="shared" si="10"/>
        <v>2.0610799999999999E-2</v>
      </c>
      <c r="W48" s="53">
        <v>43620.500694444447</v>
      </c>
      <c r="X48" s="54">
        <v>2.5299999999999998</v>
      </c>
      <c r="Y48" s="16">
        <v>2.6803400000000002</v>
      </c>
      <c r="Z48" s="8">
        <f t="shared" si="11"/>
        <v>6.4008999999999991</v>
      </c>
      <c r="AA48" s="8">
        <f t="shared" si="12"/>
        <v>-0.77868263473053956</v>
      </c>
      <c r="AB48" s="56">
        <f t="shared" si="13"/>
        <v>-0.44526922155688631</v>
      </c>
      <c r="AC48" s="8">
        <f t="shared" si="14"/>
        <v>0.3467234106063326</v>
      </c>
      <c r="AD48" s="8">
        <f t="shared" si="15"/>
        <v>0.60634664563089491</v>
      </c>
      <c r="AE48" s="8">
        <f t="shared" si="16"/>
        <v>0.19826467966587549</v>
      </c>
      <c r="AF48" s="8">
        <f t="shared" si="17"/>
        <v>0.15034000000000036</v>
      </c>
      <c r="AG48" s="8">
        <f t="shared" si="18"/>
        <v>2.2602115600000108E-2</v>
      </c>
      <c r="AH48" s="8">
        <f t="shared" si="19"/>
        <v>0.15034000000000036</v>
      </c>
      <c r="AS48" s="53">
        <v>43620.500694444447</v>
      </c>
      <c r="AT48" s="54">
        <v>75.239999999999995</v>
      </c>
      <c r="AU48" s="16">
        <v>76.224500000000006</v>
      </c>
      <c r="AV48" s="8">
        <f t="shared" si="20"/>
        <v>5661.0575999999992</v>
      </c>
      <c r="AW48" s="8">
        <f t="shared" si="21"/>
        <v>5.1538323353293123</v>
      </c>
      <c r="AX48" s="56">
        <f t="shared" si="22"/>
        <v>2.8701844311377442</v>
      </c>
      <c r="AY48" s="8">
        <f t="shared" si="23"/>
        <v>14.792449329556474</v>
      </c>
      <c r="AZ48" s="8">
        <f t="shared" si="24"/>
        <v>26.561987740685993</v>
      </c>
      <c r="BA48" s="8">
        <f t="shared" si="25"/>
        <v>8.2379586687454971</v>
      </c>
      <c r="BB48" s="56">
        <f t="shared" si="26"/>
        <v>0.98450000000001125</v>
      </c>
      <c r="BC48" s="57">
        <f t="shared" si="27"/>
        <v>0.96924025000002212</v>
      </c>
      <c r="BD48" s="8">
        <f t="shared" si="28"/>
        <v>0.98450000000001125</v>
      </c>
    </row>
    <row r="49" spans="1:56" x14ac:dyDescent="0.25">
      <c r="A49" s="28">
        <v>43620.542361111111</v>
      </c>
      <c r="B49" s="34">
        <v>0.12</v>
      </c>
      <c r="C49" s="4">
        <v>9.4394199999999998E-2</v>
      </c>
      <c r="D49" s="8">
        <f t="shared" si="2"/>
        <v>1.44E-2</v>
      </c>
      <c r="E49" s="8">
        <f t="shared" si="3"/>
        <v>-1.3772455089819252E-3</v>
      </c>
      <c r="F49" s="8">
        <f t="shared" si="4"/>
        <v>-3.6470373053892127E-2</v>
      </c>
      <c r="G49" s="8">
        <f t="shared" si="5"/>
        <v>5.0228657499368353E-5</v>
      </c>
      <c r="H49" s="8">
        <f t="shared" si="6"/>
        <v>1.8968051920108822E-6</v>
      </c>
      <c r="I49" s="8">
        <f t="shared" si="7"/>
        <v>1.330088110690061E-3</v>
      </c>
      <c r="J49" s="8">
        <f t="shared" si="8"/>
        <v>-2.5605799999999998E-2</v>
      </c>
      <c r="K49" s="8">
        <f t="shared" si="9"/>
        <v>6.5565699363999994E-4</v>
      </c>
      <c r="L49" s="8">
        <f t="shared" si="10"/>
        <v>2.5605799999999998E-2</v>
      </c>
      <c r="W49" s="53">
        <v>43620.542361111111</v>
      </c>
      <c r="X49" s="54">
        <v>2.2400000000000002</v>
      </c>
      <c r="Y49" s="16">
        <v>2.61321</v>
      </c>
      <c r="Z49" s="8">
        <f t="shared" si="11"/>
        <v>5.0176000000000007</v>
      </c>
      <c r="AA49" s="8">
        <f t="shared" si="12"/>
        <v>-1.0686826347305391</v>
      </c>
      <c r="AB49" s="56">
        <f t="shared" si="13"/>
        <v>-0.51239922155688644</v>
      </c>
      <c r="AC49" s="8">
        <f t="shared" si="14"/>
        <v>0.54759215012729068</v>
      </c>
      <c r="AD49" s="8">
        <f t="shared" si="15"/>
        <v>1.142082573774607</v>
      </c>
      <c r="AE49" s="8">
        <f t="shared" si="16"/>
        <v>0.26255296225210317</v>
      </c>
      <c r="AF49" s="8">
        <f t="shared" si="17"/>
        <v>0.37320999999999982</v>
      </c>
      <c r="AG49" s="8">
        <f t="shared" si="18"/>
        <v>0.13928570409999985</v>
      </c>
      <c r="AH49" s="8">
        <f t="shared" si="19"/>
        <v>0.37320999999999982</v>
      </c>
      <c r="AS49" s="53">
        <v>43620.542361111111</v>
      </c>
      <c r="AT49" s="54">
        <v>75.05</v>
      </c>
      <c r="AU49" s="16">
        <v>76.183999999999997</v>
      </c>
      <c r="AV49" s="8">
        <f t="shared" si="20"/>
        <v>5632.5024999999996</v>
      </c>
      <c r="AW49" s="8">
        <f t="shared" si="21"/>
        <v>4.9638323353293146</v>
      </c>
      <c r="AX49" s="56">
        <f t="shared" si="22"/>
        <v>2.8296844311377356</v>
      </c>
      <c r="AY49" s="8">
        <f t="shared" si="23"/>
        <v>14.04607907805943</v>
      </c>
      <c r="AZ49" s="8">
        <f t="shared" si="24"/>
        <v>24.639631453260876</v>
      </c>
      <c r="BA49" s="8">
        <f t="shared" si="25"/>
        <v>8.0071139798232895</v>
      </c>
      <c r="BB49" s="56">
        <f t="shared" si="26"/>
        <v>1.1340000000000003</v>
      </c>
      <c r="BC49" s="57">
        <f t="shared" si="27"/>
        <v>1.2859560000000008</v>
      </c>
      <c r="BD49" s="8">
        <f t="shared" si="28"/>
        <v>1.1340000000000003</v>
      </c>
    </row>
    <row r="50" spans="1:56" x14ac:dyDescent="0.25">
      <c r="A50" s="28">
        <v>43620.584027777775</v>
      </c>
      <c r="B50" s="34">
        <v>0.11</v>
      </c>
      <c r="C50" s="4">
        <v>9.0151300000000004E-2</v>
      </c>
      <c r="D50" s="8">
        <f t="shared" si="2"/>
        <v>1.21E-2</v>
      </c>
      <c r="E50" s="8">
        <f t="shared" si="3"/>
        <v>-1.137724550898192E-2</v>
      </c>
      <c r="F50" s="8">
        <f t="shared" si="4"/>
        <v>-4.0713273053892121E-2</v>
      </c>
      <c r="G50" s="8">
        <f t="shared" si="5"/>
        <v>4.6320490300834875E-4</v>
      </c>
      <c r="H50" s="8">
        <f t="shared" si="6"/>
        <v>1.2944171537164928E-4</v>
      </c>
      <c r="I50" s="8">
        <f t="shared" si="7"/>
        <v>1.6575706027607783E-3</v>
      </c>
      <c r="J50" s="8">
        <f t="shared" si="8"/>
        <v>-1.9848699999999997E-2</v>
      </c>
      <c r="K50" s="8">
        <f t="shared" si="9"/>
        <v>3.9397089168999988E-4</v>
      </c>
      <c r="L50" s="8">
        <f t="shared" si="10"/>
        <v>1.9848699999999997E-2</v>
      </c>
      <c r="W50" s="53">
        <v>43620.584027777775</v>
      </c>
      <c r="X50" s="54">
        <v>2.29</v>
      </c>
      <c r="Y50" s="16">
        <v>2.55722</v>
      </c>
      <c r="Z50" s="8">
        <f t="shared" si="11"/>
        <v>5.2441000000000004</v>
      </c>
      <c r="AA50" s="8">
        <f t="shared" si="12"/>
        <v>-1.0186826347305393</v>
      </c>
      <c r="AB50" s="56">
        <f t="shared" si="13"/>
        <v>-0.56838922155688643</v>
      </c>
      <c r="AC50" s="8">
        <f t="shared" si="14"/>
        <v>0.57900822976800936</v>
      </c>
      <c r="AD50" s="8">
        <f t="shared" si="15"/>
        <v>1.0377143103015534</v>
      </c>
      <c r="AE50" s="8">
        <f t="shared" si="16"/>
        <v>0.32306630718204332</v>
      </c>
      <c r="AF50" s="8">
        <f t="shared" si="17"/>
        <v>0.26722000000000001</v>
      </c>
      <c r="AG50" s="8">
        <f t="shared" si="18"/>
        <v>7.1406528400000002E-2</v>
      </c>
      <c r="AH50" s="8">
        <f t="shared" si="19"/>
        <v>0.26722000000000001</v>
      </c>
      <c r="AS50" s="53">
        <v>43620.584027777775</v>
      </c>
      <c r="AT50" s="54">
        <v>73.7</v>
      </c>
      <c r="AU50" s="16">
        <v>76.249799999999993</v>
      </c>
      <c r="AV50" s="8">
        <f t="shared" si="20"/>
        <v>5431.6900000000005</v>
      </c>
      <c r="AW50" s="8">
        <f t="shared" si="21"/>
        <v>3.6138323353293202</v>
      </c>
      <c r="AX50" s="56">
        <f t="shared" si="22"/>
        <v>2.8954844311377315</v>
      </c>
      <c r="AY50" s="8">
        <f t="shared" si="23"/>
        <v>10.463795263688157</v>
      </c>
      <c r="AZ50" s="8">
        <f t="shared" si="24"/>
        <v>13.059784147871769</v>
      </c>
      <c r="BA50" s="8">
        <f t="shared" si="25"/>
        <v>8.3838300909609931</v>
      </c>
      <c r="BB50" s="56">
        <f t="shared" si="26"/>
        <v>2.5497999999999905</v>
      </c>
      <c r="BC50" s="57">
        <f t="shared" si="27"/>
        <v>6.5014800399999517</v>
      </c>
      <c r="BD50" s="8">
        <f t="shared" si="28"/>
        <v>2.5497999999999905</v>
      </c>
    </row>
    <row r="51" spans="1:56" x14ac:dyDescent="0.25">
      <c r="A51" s="28">
        <v>43620.625694444447</v>
      </c>
      <c r="B51" s="34">
        <v>0.1</v>
      </c>
      <c r="C51" s="4">
        <v>8.7654899999999994E-2</v>
      </c>
      <c r="D51" s="8">
        <f t="shared" si="2"/>
        <v>1.0000000000000002E-2</v>
      </c>
      <c r="E51" s="8">
        <f t="shared" si="3"/>
        <v>-2.1377245508981915E-2</v>
      </c>
      <c r="F51" s="8">
        <f t="shared" si="4"/>
        <v>-4.3209673053892131E-2</v>
      </c>
      <c r="G51" s="8">
        <f t="shared" si="5"/>
        <v>9.2370378923589246E-4</v>
      </c>
      <c r="H51" s="8">
        <f t="shared" si="6"/>
        <v>4.5698662555128746E-4</v>
      </c>
      <c r="I51" s="8">
        <f t="shared" si="7"/>
        <v>1.8670758454242518E-3</v>
      </c>
      <c r="J51" s="8">
        <f t="shared" si="8"/>
        <v>-1.2345100000000012E-2</v>
      </c>
      <c r="K51" s="8">
        <f t="shared" si="9"/>
        <v>1.5240149401000029E-4</v>
      </c>
      <c r="L51" s="8">
        <f t="shared" si="10"/>
        <v>1.2345100000000012E-2</v>
      </c>
      <c r="W51" s="53">
        <v>43620.625694444447</v>
      </c>
      <c r="X51" s="54">
        <v>2.14</v>
      </c>
      <c r="Y51" s="16">
        <v>2.5268000000000002</v>
      </c>
      <c r="Z51" s="8">
        <f t="shared" si="11"/>
        <v>4.5796000000000001</v>
      </c>
      <c r="AA51" s="8">
        <f t="shared" si="12"/>
        <v>-1.1686826347305392</v>
      </c>
      <c r="AB51" s="56">
        <f t="shared" si="13"/>
        <v>-0.59880922155688632</v>
      </c>
      <c r="AC51" s="8">
        <f t="shared" si="14"/>
        <v>0.69981793875004517</v>
      </c>
      <c r="AD51" s="8">
        <f t="shared" si="15"/>
        <v>1.365819100720715</v>
      </c>
      <c r="AE51" s="8">
        <f t="shared" si="16"/>
        <v>0.35857248382156415</v>
      </c>
      <c r="AF51" s="8">
        <f t="shared" si="17"/>
        <v>0.38680000000000003</v>
      </c>
      <c r="AG51" s="8">
        <f t="shared" si="18"/>
        <v>0.14961424000000004</v>
      </c>
      <c r="AH51" s="8">
        <f t="shared" si="19"/>
        <v>0.38680000000000003</v>
      </c>
      <c r="AS51" s="53">
        <v>43620.625694444447</v>
      </c>
      <c r="AT51" s="54">
        <v>76.92</v>
      </c>
      <c r="AU51" s="16">
        <v>76.266300000000001</v>
      </c>
      <c r="AV51" s="8">
        <f t="shared" si="20"/>
        <v>5916.6864000000005</v>
      </c>
      <c r="AW51" s="8">
        <f t="shared" si="21"/>
        <v>6.8338323353293191</v>
      </c>
      <c r="AX51" s="56">
        <f t="shared" si="22"/>
        <v>2.9119844311377392</v>
      </c>
      <c r="AY51" s="8">
        <f t="shared" si="23"/>
        <v>19.900013365484636</v>
      </c>
      <c r="AZ51" s="8">
        <f t="shared" si="24"/>
        <v>46.701264387392577</v>
      </c>
      <c r="BA51" s="8">
        <f t="shared" si="25"/>
        <v>8.4796533271885828</v>
      </c>
      <c r="BB51" s="56">
        <f t="shared" si="26"/>
        <v>-0.65370000000000061</v>
      </c>
      <c r="BC51" s="57">
        <f t="shared" si="27"/>
        <v>0.42732369000000081</v>
      </c>
      <c r="BD51" s="8">
        <f t="shared" si="28"/>
        <v>0.65370000000000061</v>
      </c>
    </row>
    <row r="52" spans="1:56" x14ac:dyDescent="0.25">
      <c r="A52" s="28">
        <v>43620.667361111111</v>
      </c>
      <c r="B52" s="34">
        <v>0.1</v>
      </c>
      <c r="C52" s="4">
        <v>8.4041000000000005E-2</v>
      </c>
      <c r="D52" s="8">
        <f t="shared" si="2"/>
        <v>1.0000000000000002E-2</v>
      </c>
      <c r="E52" s="8">
        <f t="shared" si="3"/>
        <v>-2.1377245508981915E-2</v>
      </c>
      <c r="F52" s="8">
        <f t="shared" si="4"/>
        <v>-4.682357305389212E-2</v>
      </c>
      <c r="G52" s="8">
        <f t="shared" si="5"/>
        <v>1.0009590167808018E-3</v>
      </c>
      <c r="H52" s="8">
        <f t="shared" si="6"/>
        <v>4.5698662555128746E-4</v>
      </c>
      <c r="I52" s="8">
        <f t="shared" si="7"/>
        <v>2.1924469935331722E-3</v>
      </c>
      <c r="J52" s="8">
        <f t="shared" si="8"/>
        <v>-1.5959000000000001E-2</v>
      </c>
      <c r="K52" s="8">
        <f t="shared" si="9"/>
        <v>2.5468968100000004E-4</v>
      </c>
      <c r="L52" s="8">
        <f t="shared" si="10"/>
        <v>1.5959000000000001E-2</v>
      </c>
      <c r="W52" s="53">
        <v>43620.667361111111</v>
      </c>
      <c r="X52" s="54">
        <v>2.1800000000000002</v>
      </c>
      <c r="Y52" s="16">
        <v>2.5059200000000001</v>
      </c>
      <c r="Z52" s="8">
        <f t="shared" si="11"/>
        <v>4.7524000000000006</v>
      </c>
      <c r="AA52" s="8">
        <f t="shared" si="12"/>
        <v>-1.1286826347305392</v>
      </c>
      <c r="AB52" s="56">
        <f t="shared" si="13"/>
        <v>-0.61968922155688633</v>
      </c>
      <c r="AC52" s="8">
        <f t="shared" si="14"/>
        <v>0.69943246330094333</v>
      </c>
      <c r="AD52" s="8">
        <f t="shared" si="15"/>
        <v>1.2739244899422717</v>
      </c>
      <c r="AE52" s="8">
        <f t="shared" si="16"/>
        <v>0.38401473131377972</v>
      </c>
      <c r="AF52" s="8">
        <f t="shared" si="17"/>
        <v>0.32591999999999999</v>
      </c>
      <c r="AG52" s="8">
        <f t="shared" si="18"/>
        <v>0.10622384639999999</v>
      </c>
      <c r="AH52" s="8">
        <f t="shared" si="19"/>
        <v>0.32591999999999999</v>
      </c>
      <c r="AS52" s="53">
        <v>43620.667361111111</v>
      </c>
      <c r="AT52" s="54">
        <v>79.209999999999994</v>
      </c>
      <c r="AU52" s="16">
        <v>76.102999999999994</v>
      </c>
      <c r="AV52" s="8">
        <f t="shared" si="20"/>
        <v>6274.2240999999995</v>
      </c>
      <c r="AW52" s="8">
        <f t="shared" si="21"/>
        <v>9.1238323353293111</v>
      </c>
      <c r="AX52" s="56">
        <f t="shared" si="22"/>
        <v>2.7486844311377325</v>
      </c>
      <c r="AY52" s="8">
        <f t="shared" si="23"/>
        <v>25.078535892430697</v>
      </c>
      <c r="AZ52" s="8">
        <f t="shared" si="24"/>
        <v>83.244316483200706</v>
      </c>
      <c r="BA52" s="8">
        <f t="shared" si="25"/>
        <v>7.55526610197896</v>
      </c>
      <c r="BB52" s="56">
        <f t="shared" si="26"/>
        <v>-3.1069999999999993</v>
      </c>
      <c r="BC52" s="57">
        <f t="shared" si="27"/>
        <v>9.6534489999999966</v>
      </c>
      <c r="BD52" s="8">
        <f t="shared" si="28"/>
        <v>3.1069999999999993</v>
      </c>
    </row>
    <row r="53" spans="1:56" x14ac:dyDescent="0.25">
      <c r="A53" s="28">
        <v>43620.709027777775</v>
      </c>
      <c r="B53" s="34">
        <v>0.09</v>
      </c>
      <c r="C53" s="4">
        <v>8.0565499999999998E-2</v>
      </c>
      <c r="D53" s="8">
        <f t="shared" si="2"/>
        <v>8.0999999999999996E-3</v>
      </c>
      <c r="E53" s="8">
        <f t="shared" si="3"/>
        <v>-3.1377245508981924E-2</v>
      </c>
      <c r="F53" s="8">
        <f t="shared" si="4"/>
        <v>-5.0299073053892127E-2</v>
      </c>
      <c r="G53" s="8">
        <f t="shared" si="5"/>
        <v>1.5782463640861904E-3</v>
      </c>
      <c r="H53" s="8">
        <f t="shared" si="6"/>
        <v>9.8453153573092628E-4</v>
      </c>
      <c r="I53" s="8">
        <f t="shared" si="7"/>
        <v>2.5299967500807771E-3</v>
      </c>
      <c r="J53" s="8">
        <f t="shared" si="8"/>
        <v>-9.4344999999999984E-3</v>
      </c>
      <c r="K53" s="8">
        <f t="shared" si="9"/>
        <v>8.9009790249999974E-5</v>
      </c>
      <c r="L53" s="8">
        <f t="shared" si="10"/>
        <v>9.4344999999999984E-3</v>
      </c>
      <c r="W53" s="53">
        <v>43620.709027777775</v>
      </c>
      <c r="X53" s="54">
        <v>2.21</v>
      </c>
      <c r="Y53" s="16">
        <v>2.4494199999999999</v>
      </c>
      <c r="Z53" s="8">
        <f t="shared" si="11"/>
        <v>4.8841000000000001</v>
      </c>
      <c r="AA53" s="8">
        <f t="shared" si="12"/>
        <v>-1.0986826347305394</v>
      </c>
      <c r="AB53" s="56">
        <f t="shared" si="13"/>
        <v>-0.67618922155688654</v>
      </c>
      <c r="AC53" s="8">
        <f t="shared" si="14"/>
        <v>0.7429173555165125</v>
      </c>
      <c r="AD53" s="8">
        <f t="shared" si="15"/>
        <v>1.2071035318584398</v>
      </c>
      <c r="AE53" s="8">
        <f t="shared" si="16"/>
        <v>0.45723186334970822</v>
      </c>
      <c r="AF53" s="8">
        <f t="shared" si="17"/>
        <v>0.23941999999999997</v>
      </c>
      <c r="AG53" s="8">
        <f t="shared" si="18"/>
        <v>5.7321936399999981E-2</v>
      </c>
      <c r="AH53" s="8">
        <f t="shared" si="19"/>
        <v>0.23941999999999997</v>
      </c>
      <c r="AS53" s="53">
        <v>43620.709027777775</v>
      </c>
      <c r="AT53" s="54">
        <v>74.73</v>
      </c>
      <c r="AU53" s="16">
        <v>75.853999999999999</v>
      </c>
      <c r="AV53" s="8">
        <f t="shared" si="20"/>
        <v>5584.572900000001</v>
      </c>
      <c r="AW53" s="8">
        <f t="shared" si="21"/>
        <v>4.6438323353293214</v>
      </c>
      <c r="AX53" s="56">
        <f t="shared" si="22"/>
        <v>2.4996844311377373</v>
      </c>
      <c r="AY53" s="8">
        <f t="shared" si="23"/>
        <v>11.608115389436705</v>
      </c>
      <c r="AZ53" s="8">
        <f t="shared" si="24"/>
        <v>21.56517875865018</v>
      </c>
      <c r="BA53" s="8">
        <f t="shared" si="25"/>
        <v>6.2484222552723931</v>
      </c>
      <c r="BB53" s="56">
        <f t="shared" si="26"/>
        <v>1.1239999999999952</v>
      </c>
      <c r="BC53" s="57">
        <f t="shared" si="27"/>
        <v>1.2633759999999892</v>
      </c>
      <c r="BD53" s="8">
        <f t="shared" si="28"/>
        <v>1.1239999999999952</v>
      </c>
    </row>
    <row r="54" spans="1:56" x14ac:dyDescent="0.25">
      <c r="A54" s="28">
        <v>43620.750694444447</v>
      </c>
      <c r="B54" s="34">
        <v>0.09</v>
      </c>
      <c r="C54" s="4">
        <v>9.13244E-2</v>
      </c>
      <c r="D54" s="8">
        <f t="shared" si="2"/>
        <v>8.0999999999999996E-3</v>
      </c>
      <c r="E54" s="8">
        <f t="shared" si="3"/>
        <v>-3.1377245508981924E-2</v>
      </c>
      <c r="F54" s="8">
        <f t="shared" si="4"/>
        <v>-3.9540173053892125E-2</v>
      </c>
      <c r="G54" s="8">
        <f t="shared" si="5"/>
        <v>1.2406617173796048E-3</v>
      </c>
      <c r="H54" s="8">
        <f t="shared" si="6"/>
        <v>9.8453153573092628E-4</v>
      </c>
      <c r="I54" s="8">
        <f t="shared" si="7"/>
        <v>1.5634252851317368E-3</v>
      </c>
      <c r="J54" s="8">
        <f t="shared" si="8"/>
        <v>1.3244000000000034E-3</v>
      </c>
      <c r="K54" s="8">
        <f t="shared" si="9"/>
        <v>1.7540353600000089E-6</v>
      </c>
      <c r="L54" s="8">
        <f t="shared" si="10"/>
        <v>1.3244000000000034E-3</v>
      </c>
      <c r="W54" s="53">
        <v>43620.750694444447</v>
      </c>
      <c r="X54" s="54">
        <v>2.42</v>
      </c>
      <c r="Y54" s="16">
        <v>2.4716399999999998</v>
      </c>
      <c r="Z54" s="8">
        <f t="shared" si="11"/>
        <v>5.8563999999999998</v>
      </c>
      <c r="AA54" s="8">
        <f t="shared" si="12"/>
        <v>-0.88868263473053943</v>
      </c>
      <c r="AB54" s="56">
        <f t="shared" si="13"/>
        <v>-0.65396922155688664</v>
      </c>
      <c r="AC54" s="8">
        <f t="shared" si="14"/>
        <v>0.58117109084585394</v>
      </c>
      <c r="AD54" s="8">
        <f t="shared" si="15"/>
        <v>0.78975682527161339</v>
      </c>
      <c r="AE54" s="8">
        <f t="shared" si="16"/>
        <v>0.42767574274372028</v>
      </c>
      <c r="AF54" s="8">
        <f t="shared" si="17"/>
        <v>5.1639999999999908E-2</v>
      </c>
      <c r="AG54" s="8">
        <f t="shared" si="18"/>
        <v>2.6666895999999905E-3</v>
      </c>
      <c r="AH54" s="8">
        <f t="shared" si="19"/>
        <v>5.1639999999999908E-2</v>
      </c>
      <c r="AS54" s="53">
        <v>43620.750694444447</v>
      </c>
      <c r="AT54" s="54">
        <v>79.09</v>
      </c>
      <c r="AU54" s="16">
        <v>75.283699999999996</v>
      </c>
      <c r="AV54" s="8">
        <f t="shared" si="20"/>
        <v>6255.2281000000003</v>
      </c>
      <c r="AW54" s="8">
        <f t="shared" si="21"/>
        <v>9.0038323353293208</v>
      </c>
      <c r="AX54" s="56">
        <f t="shared" si="22"/>
        <v>1.9293844311377342</v>
      </c>
      <c r="AY54" s="8">
        <f t="shared" si="23"/>
        <v>17.371853928358899</v>
      </c>
      <c r="AZ54" s="8">
        <f t="shared" si="24"/>
        <v>81.068996722721849</v>
      </c>
      <c r="BA54" s="8">
        <f t="shared" si="25"/>
        <v>3.722524283116678</v>
      </c>
      <c r="BB54" s="56">
        <f t="shared" si="26"/>
        <v>-3.8063000000000073</v>
      </c>
      <c r="BC54" s="57">
        <f t="shared" si="27"/>
        <v>14.487919690000055</v>
      </c>
      <c r="BD54" s="8">
        <f t="shared" si="28"/>
        <v>3.8063000000000073</v>
      </c>
    </row>
    <row r="55" spans="1:56" x14ac:dyDescent="0.25">
      <c r="A55" s="28">
        <v>43620.792361111111</v>
      </c>
      <c r="B55" s="34">
        <v>0.09</v>
      </c>
      <c r="C55" s="4">
        <v>0.11454</v>
      </c>
      <c r="D55" s="8">
        <f t="shared" si="2"/>
        <v>8.0999999999999996E-3</v>
      </c>
      <c r="E55" s="8">
        <f t="shared" si="3"/>
        <v>-3.1377245508981924E-2</v>
      </c>
      <c r="F55" s="8">
        <f t="shared" si="4"/>
        <v>-1.6324573053892122E-2</v>
      </c>
      <c r="G55" s="8">
        <f t="shared" si="5"/>
        <v>5.1222013654128389E-4</v>
      </c>
      <c r="H55" s="8">
        <f t="shared" si="6"/>
        <v>9.8453153573092628E-4</v>
      </c>
      <c r="I55" s="8">
        <f t="shared" si="7"/>
        <v>2.6649168539186077E-4</v>
      </c>
      <c r="J55" s="8">
        <f t="shared" si="8"/>
        <v>2.4540000000000006E-2</v>
      </c>
      <c r="K55" s="8">
        <f t="shared" si="9"/>
        <v>6.0221160000000027E-4</v>
      </c>
      <c r="L55" s="8">
        <f t="shared" si="10"/>
        <v>2.4540000000000006E-2</v>
      </c>
      <c r="W55" s="53">
        <v>43620.792361111111</v>
      </c>
      <c r="X55" s="54">
        <v>2.62</v>
      </c>
      <c r="Y55" s="16">
        <v>2.82619</v>
      </c>
      <c r="Z55" s="8">
        <f t="shared" si="11"/>
        <v>6.8644000000000007</v>
      </c>
      <c r="AA55" s="8">
        <f t="shared" si="12"/>
        <v>-0.68868263473053926</v>
      </c>
      <c r="AB55" s="56">
        <f t="shared" si="13"/>
        <v>-0.29941922155688649</v>
      </c>
      <c r="AC55" s="8">
        <f t="shared" si="14"/>
        <v>0.20620481839076366</v>
      </c>
      <c r="AD55" s="8">
        <f t="shared" si="15"/>
        <v>0.47428377137939737</v>
      </c>
      <c r="AE55" s="8">
        <f t="shared" si="16"/>
        <v>8.9651870237731884E-2</v>
      </c>
      <c r="AF55" s="8">
        <f t="shared" si="17"/>
        <v>0.20618999999999987</v>
      </c>
      <c r="AG55" s="8">
        <f t="shared" si="18"/>
        <v>4.2514316099999949E-2</v>
      </c>
      <c r="AH55" s="8">
        <f t="shared" si="19"/>
        <v>0.20618999999999987</v>
      </c>
      <c r="AS55" s="53">
        <v>43620.792361111111</v>
      </c>
      <c r="AT55" s="54">
        <v>73.81</v>
      </c>
      <c r="AU55" s="16">
        <v>74.187399999999997</v>
      </c>
      <c r="AV55" s="8">
        <f t="shared" si="20"/>
        <v>5447.9161000000004</v>
      </c>
      <c r="AW55" s="8">
        <f t="shared" si="21"/>
        <v>3.7238323353293197</v>
      </c>
      <c r="AX55" s="56">
        <f t="shared" si="22"/>
        <v>0.83308443113773478</v>
      </c>
      <c r="AY55" s="8">
        <f t="shared" si="23"/>
        <v>3.1022667427301287</v>
      </c>
      <c r="AZ55" s="8">
        <f t="shared" si="24"/>
        <v>13.866927261644214</v>
      </c>
      <c r="BA55" s="8">
        <f t="shared" si="25"/>
        <v>0.69402966940408317</v>
      </c>
      <c r="BB55" s="56">
        <f t="shared" si="26"/>
        <v>0.37739999999999441</v>
      </c>
      <c r="BC55" s="57">
        <f t="shared" si="27"/>
        <v>0.14243075999999577</v>
      </c>
      <c r="BD55" s="8">
        <f t="shared" si="28"/>
        <v>0.37739999999999441</v>
      </c>
    </row>
    <row r="56" spans="1:56" x14ac:dyDescent="0.25">
      <c r="A56" s="28">
        <v>43620.834027777775</v>
      </c>
      <c r="B56" s="34">
        <v>0.1</v>
      </c>
      <c r="C56" s="4">
        <v>0.134433</v>
      </c>
      <c r="D56" s="8">
        <f t="shared" si="2"/>
        <v>1.0000000000000002E-2</v>
      </c>
      <c r="E56" s="8">
        <f t="shared" si="3"/>
        <v>-2.1377245508981915E-2</v>
      </c>
      <c r="F56" s="8">
        <f t="shared" si="4"/>
        <v>3.5684269461078721E-3</v>
      </c>
      <c r="G56" s="8">
        <f t="shared" si="5"/>
        <v>-7.628313890781456E-5</v>
      </c>
      <c r="H56" s="8">
        <f t="shared" si="6"/>
        <v>4.5698662555128746E-4</v>
      </c>
      <c r="I56" s="8">
        <f t="shared" si="7"/>
        <v>1.2733670869708754E-5</v>
      </c>
      <c r="J56" s="8">
        <f t="shared" si="8"/>
        <v>3.4432999999999991E-2</v>
      </c>
      <c r="K56" s="8">
        <f t="shared" si="9"/>
        <v>1.1856314889999995E-3</v>
      </c>
      <c r="L56" s="8">
        <f t="shared" si="10"/>
        <v>3.4432999999999991E-2</v>
      </c>
      <c r="W56" s="53">
        <v>43620.834027777775</v>
      </c>
      <c r="X56" s="54">
        <v>3.18</v>
      </c>
      <c r="Y56" s="16">
        <v>3.1540499999999998</v>
      </c>
      <c r="Z56" s="8">
        <f t="shared" si="11"/>
        <v>10.112400000000001</v>
      </c>
      <c r="AA56" s="8">
        <f t="shared" si="12"/>
        <v>-0.1286826347305392</v>
      </c>
      <c r="AB56" s="56">
        <f t="shared" si="13"/>
        <v>2.8440778443113324E-2</v>
      </c>
      <c r="AC56" s="8">
        <f t="shared" si="14"/>
        <v>-3.6598343038473451E-3</v>
      </c>
      <c r="AD56" s="8">
        <f t="shared" si="15"/>
        <v>1.6559220481193373E-2</v>
      </c>
      <c r="AE56" s="8">
        <f t="shared" si="16"/>
        <v>8.0887787845025953E-4</v>
      </c>
      <c r="AF56" s="8">
        <f t="shared" si="17"/>
        <v>-2.5950000000000362E-2</v>
      </c>
      <c r="AG56" s="8">
        <f t="shared" si="18"/>
        <v>6.7340250000001874E-4</v>
      </c>
      <c r="AH56" s="8">
        <f t="shared" si="19"/>
        <v>2.5950000000000362E-2</v>
      </c>
      <c r="AS56" s="53">
        <v>43620.834027777775</v>
      </c>
      <c r="AT56" s="54">
        <v>76.75</v>
      </c>
      <c r="AU56" s="16">
        <v>73.148700000000005</v>
      </c>
      <c r="AV56" s="8">
        <f t="shared" si="20"/>
        <v>5890.5625</v>
      </c>
      <c r="AW56" s="8">
        <f t="shared" si="21"/>
        <v>6.6638323353293174</v>
      </c>
      <c r="AX56" s="56">
        <f t="shared" si="22"/>
        <v>-0.20561556886225674</v>
      </c>
      <c r="AY56" s="8">
        <f t="shared" si="23"/>
        <v>-1.3701876764314385</v>
      </c>
      <c r="AZ56" s="8">
        <f t="shared" si="24"/>
        <v>44.406661393380581</v>
      </c>
      <c r="BA56" s="8">
        <f t="shared" si="25"/>
        <v>4.2277762158549441E-2</v>
      </c>
      <c r="BB56" s="56">
        <f t="shared" si="26"/>
        <v>-3.6012999999999948</v>
      </c>
      <c r="BC56" s="57">
        <f t="shared" si="27"/>
        <v>12.969361689999962</v>
      </c>
      <c r="BD56" s="8">
        <f t="shared" si="28"/>
        <v>3.6012999999999948</v>
      </c>
    </row>
    <row r="57" spans="1:56" x14ac:dyDescent="0.25">
      <c r="A57" s="28">
        <v>43620.875694444447</v>
      </c>
      <c r="B57" s="34">
        <v>0.11</v>
      </c>
      <c r="C57" s="4">
        <v>0.14557</v>
      </c>
      <c r="D57" s="8">
        <f t="shared" si="2"/>
        <v>1.21E-2</v>
      </c>
      <c r="E57" s="8">
        <f t="shared" si="3"/>
        <v>-1.137724550898192E-2</v>
      </c>
      <c r="F57" s="8">
        <f t="shared" si="4"/>
        <v>1.470542694610788E-2</v>
      </c>
      <c r="G57" s="8">
        <f t="shared" si="5"/>
        <v>-1.6730725268026758E-4</v>
      </c>
      <c r="H57" s="8">
        <f t="shared" si="6"/>
        <v>1.2944171537164928E-4</v>
      </c>
      <c r="I57" s="8">
        <f t="shared" si="7"/>
        <v>2.1624958166731572E-4</v>
      </c>
      <c r="J57" s="8">
        <f t="shared" si="8"/>
        <v>3.5570000000000004E-2</v>
      </c>
      <c r="K57" s="8">
        <f t="shared" si="9"/>
        <v>1.2652249000000002E-3</v>
      </c>
      <c r="L57" s="8">
        <f t="shared" si="10"/>
        <v>3.5570000000000004E-2</v>
      </c>
      <c r="W57" s="53">
        <v>43620.875694444447</v>
      </c>
      <c r="X57" s="54">
        <v>3.17</v>
      </c>
      <c r="Y57" s="16">
        <v>3.2938399999999999</v>
      </c>
      <c r="Z57" s="8">
        <f t="shared" si="11"/>
        <v>10.0489</v>
      </c>
      <c r="AA57" s="8">
        <f t="shared" si="12"/>
        <v>-0.13868263473053943</v>
      </c>
      <c r="AB57" s="56">
        <f t="shared" si="13"/>
        <v>0.1682307784431134</v>
      </c>
      <c r="AC57" s="8">
        <f t="shared" si="14"/>
        <v>-2.3330687597260605E-2</v>
      </c>
      <c r="AD57" s="8">
        <f t="shared" si="15"/>
        <v>1.9232873175804223E-2</v>
      </c>
      <c r="AE57" s="8">
        <f t="shared" si="16"/>
        <v>2.8301594815575908E-2</v>
      </c>
      <c r="AF57" s="8">
        <f t="shared" si="17"/>
        <v>0.12383999999999995</v>
      </c>
      <c r="AG57" s="8">
        <f t="shared" si="18"/>
        <v>1.5336345599999988E-2</v>
      </c>
      <c r="AH57" s="8">
        <f t="shared" si="19"/>
        <v>0.12383999999999995</v>
      </c>
      <c r="AS57" s="53">
        <v>43620.875694444447</v>
      </c>
      <c r="AT57" s="54">
        <v>72.58</v>
      </c>
      <c r="AU57" s="16">
        <v>72.715500000000006</v>
      </c>
      <c r="AV57" s="8">
        <f t="shared" si="20"/>
        <v>5267.8563999999997</v>
      </c>
      <c r="AW57" s="8">
        <f t="shared" si="21"/>
        <v>2.4938323353293157</v>
      </c>
      <c r="AX57" s="56">
        <f t="shared" si="22"/>
        <v>-0.6388155688622561</v>
      </c>
      <c r="AY57" s="8">
        <f t="shared" si="23"/>
        <v>-1.5930989219404854</v>
      </c>
      <c r="AZ57" s="8">
        <f t="shared" si="24"/>
        <v>6.2191997167340682</v>
      </c>
      <c r="BA57" s="8">
        <f t="shared" si="25"/>
        <v>0.40808533102080785</v>
      </c>
      <c r="BB57" s="56">
        <f t="shared" si="26"/>
        <v>0.1355000000000075</v>
      </c>
      <c r="BC57" s="57">
        <f t="shared" si="27"/>
        <v>1.8360250000002035E-2</v>
      </c>
      <c r="BD57" s="8">
        <f t="shared" si="28"/>
        <v>0.1355000000000075</v>
      </c>
    </row>
    <row r="58" spans="1:56" x14ac:dyDescent="0.25">
      <c r="A58" s="28">
        <v>43620.917361111111</v>
      </c>
      <c r="B58" s="34">
        <v>0.12</v>
      </c>
      <c r="C58" s="4">
        <v>0.14757200000000001</v>
      </c>
      <c r="D58" s="8">
        <f t="shared" si="2"/>
        <v>1.44E-2</v>
      </c>
      <c r="E58" s="8">
        <f t="shared" si="3"/>
        <v>-1.3772455089819252E-3</v>
      </c>
      <c r="F58" s="8">
        <f t="shared" si="4"/>
        <v>1.6707426946107884E-2</v>
      </c>
      <c r="G58" s="8">
        <f t="shared" si="5"/>
        <v>-2.3010228728170686E-5</v>
      </c>
      <c r="H58" s="8">
        <f t="shared" si="6"/>
        <v>1.8968051920108822E-6</v>
      </c>
      <c r="I58" s="8">
        <f t="shared" si="7"/>
        <v>2.7913811515953182E-4</v>
      </c>
      <c r="J58" s="8">
        <f t="shared" si="8"/>
        <v>2.7572000000000013E-2</v>
      </c>
      <c r="K58" s="8">
        <f t="shared" si="9"/>
        <v>7.6021518400000074E-4</v>
      </c>
      <c r="L58" s="8">
        <f t="shared" si="10"/>
        <v>2.7572000000000013E-2</v>
      </c>
      <c r="W58" s="53">
        <v>43620.917361111111</v>
      </c>
      <c r="X58" s="54">
        <v>3.22</v>
      </c>
      <c r="Y58" s="16">
        <v>3.30688</v>
      </c>
      <c r="Z58" s="8">
        <f t="shared" si="11"/>
        <v>10.368400000000001</v>
      </c>
      <c r="AA58" s="8">
        <f t="shared" si="12"/>
        <v>-8.8682634730539167E-2</v>
      </c>
      <c r="AB58" s="56">
        <f t="shared" si="13"/>
        <v>0.18127077844311357</v>
      </c>
      <c r="AC58" s="8">
        <f t="shared" si="14"/>
        <v>-1.6075570231991135E-2</v>
      </c>
      <c r="AD58" s="8">
        <f t="shared" si="15"/>
        <v>7.8646097027502311E-3</v>
      </c>
      <c r="AE58" s="8">
        <f t="shared" si="16"/>
        <v>3.2859095117372367E-2</v>
      </c>
      <c r="AF58" s="8">
        <f t="shared" si="17"/>
        <v>8.6879999999999846E-2</v>
      </c>
      <c r="AG58" s="8">
        <f t="shared" si="18"/>
        <v>7.548134399999973E-3</v>
      </c>
      <c r="AH58" s="8">
        <f t="shared" si="19"/>
        <v>8.6879999999999846E-2</v>
      </c>
      <c r="AS58" s="53">
        <v>43620.917361111111</v>
      </c>
      <c r="AT58" s="54">
        <v>70.849999999999994</v>
      </c>
      <c r="AU58" s="16">
        <v>72.710099999999997</v>
      </c>
      <c r="AV58" s="8">
        <f t="shared" si="20"/>
        <v>5019.7224999999989</v>
      </c>
      <c r="AW58" s="8">
        <f t="shared" si="21"/>
        <v>0.76383233532931172</v>
      </c>
      <c r="AX58" s="56">
        <f t="shared" si="22"/>
        <v>-0.64421556886226483</v>
      </c>
      <c r="AY58" s="8">
        <f t="shared" si="23"/>
        <v>-0.49207268241956476</v>
      </c>
      <c r="AZ58" s="8">
        <f t="shared" si="24"/>
        <v>0.58343983649463005</v>
      </c>
      <c r="BA58" s="8">
        <f t="shared" si="25"/>
        <v>0.41501369916453146</v>
      </c>
      <c r="BB58" s="56">
        <f t="shared" si="26"/>
        <v>1.8601000000000028</v>
      </c>
      <c r="BC58" s="57">
        <f t="shared" si="27"/>
        <v>3.4599720100000102</v>
      </c>
      <c r="BD58" s="8">
        <f t="shared" si="28"/>
        <v>1.8601000000000028</v>
      </c>
    </row>
    <row r="59" spans="1:56" x14ac:dyDescent="0.25">
      <c r="A59" s="28">
        <v>43620.959027777775</v>
      </c>
      <c r="B59" s="34">
        <v>0.1</v>
      </c>
      <c r="C59" s="4">
        <v>0.143146</v>
      </c>
      <c r="D59" s="8">
        <f t="shared" si="2"/>
        <v>1.0000000000000002E-2</v>
      </c>
      <c r="E59" s="8">
        <f t="shared" si="3"/>
        <v>-2.1377245508981915E-2</v>
      </c>
      <c r="F59" s="8">
        <f t="shared" si="4"/>
        <v>1.2281426946107871E-2</v>
      </c>
      <c r="G59" s="8">
        <f t="shared" si="5"/>
        <v>-2.6254307902757394E-4</v>
      </c>
      <c r="H59" s="8">
        <f t="shared" si="6"/>
        <v>4.5698662555128746E-4</v>
      </c>
      <c r="I59" s="8">
        <f t="shared" si="7"/>
        <v>1.508334478325845E-4</v>
      </c>
      <c r="J59" s="8">
        <f t="shared" si="8"/>
        <v>4.314599999999999E-2</v>
      </c>
      <c r="K59" s="8">
        <f t="shared" si="9"/>
        <v>1.8615773159999991E-3</v>
      </c>
      <c r="L59" s="8">
        <f t="shared" si="10"/>
        <v>4.314599999999999E-2</v>
      </c>
      <c r="W59" s="53">
        <v>43620.959027777775</v>
      </c>
      <c r="X59" s="54">
        <v>3.47</v>
      </c>
      <c r="Y59" s="16">
        <v>3.26728</v>
      </c>
      <c r="Z59" s="8">
        <f t="shared" si="11"/>
        <v>12.040900000000001</v>
      </c>
      <c r="AA59" s="8">
        <f t="shared" si="12"/>
        <v>0.16131736526946083</v>
      </c>
      <c r="AB59" s="56">
        <f t="shared" si="13"/>
        <v>0.14167077844311349</v>
      </c>
      <c r="AC59" s="8">
        <f t="shared" si="14"/>
        <v>2.2853956714116597E-2</v>
      </c>
      <c r="AD59" s="8">
        <f t="shared" si="15"/>
        <v>2.6023292337480648E-2</v>
      </c>
      <c r="AE59" s="8">
        <f t="shared" si="16"/>
        <v>2.0070609464677751E-2</v>
      </c>
      <c r="AF59" s="8">
        <f t="shared" si="17"/>
        <v>-0.20272000000000023</v>
      </c>
      <c r="AG59" s="8">
        <f t="shared" si="18"/>
        <v>4.1095398400000094E-2</v>
      </c>
      <c r="AH59" s="8">
        <f t="shared" si="19"/>
        <v>0.20272000000000023</v>
      </c>
      <c r="AS59" s="53">
        <v>43620.959027777775</v>
      </c>
      <c r="AT59" s="54">
        <v>74.37</v>
      </c>
      <c r="AU59" s="16">
        <v>73.027799999999999</v>
      </c>
      <c r="AV59" s="8">
        <f t="shared" si="20"/>
        <v>5530.8969000000006</v>
      </c>
      <c r="AW59" s="8">
        <f t="shared" si="21"/>
        <v>4.2838323353293219</v>
      </c>
      <c r="AX59" s="56">
        <f t="shared" si="22"/>
        <v>-0.32651556886226274</v>
      </c>
      <c r="AY59" s="8">
        <f t="shared" si="23"/>
        <v>-1.3987379518806091</v>
      </c>
      <c r="AZ59" s="8">
        <f t="shared" si="24"/>
        <v>18.351219477213071</v>
      </c>
      <c r="BA59" s="8">
        <f t="shared" si="25"/>
        <v>0.10661241670944704</v>
      </c>
      <c r="BB59" s="56">
        <f t="shared" si="26"/>
        <v>-1.3422000000000054</v>
      </c>
      <c r="BC59" s="57">
        <f t="shared" si="27"/>
        <v>1.8015008400000145</v>
      </c>
      <c r="BD59" s="8">
        <f t="shared" si="28"/>
        <v>1.3422000000000054</v>
      </c>
    </row>
    <row r="60" spans="1:56" x14ac:dyDescent="0.25">
      <c r="A60" s="28">
        <v>43621.000694444447</v>
      </c>
      <c r="B60" s="34">
        <v>0.1</v>
      </c>
      <c r="C60" s="4">
        <v>0.13625699999999999</v>
      </c>
      <c r="D60" s="8">
        <f t="shared" si="2"/>
        <v>1.0000000000000002E-2</v>
      </c>
      <c r="E60" s="8">
        <f t="shared" si="3"/>
        <v>-2.1377245508981915E-2</v>
      </c>
      <c r="F60" s="8">
        <f t="shared" si="4"/>
        <v>5.3924269461078644E-3</v>
      </c>
      <c r="G60" s="8">
        <f t="shared" si="5"/>
        <v>-1.1527523471619742E-4</v>
      </c>
      <c r="H60" s="8">
        <f t="shared" si="6"/>
        <v>4.5698662555128746E-4</v>
      </c>
      <c r="I60" s="8">
        <f t="shared" si="7"/>
        <v>2.907826836911019E-5</v>
      </c>
      <c r="J60" s="8">
        <f t="shared" si="8"/>
        <v>3.6256999999999984E-2</v>
      </c>
      <c r="K60" s="8">
        <f t="shared" si="9"/>
        <v>1.3145700489999989E-3</v>
      </c>
      <c r="L60" s="8">
        <f t="shared" si="10"/>
        <v>3.6256999999999984E-2</v>
      </c>
      <c r="W60" s="53">
        <v>43621.000694444447</v>
      </c>
      <c r="X60" s="54">
        <v>3.17</v>
      </c>
      <c r="Y60" s="16">
        <v>3.20634</v>
      </c>
      <c r="Z60" s="8">
        <f t="shared" si="11"/>
        <v>10.0489</v>
      </c>
      <c r="AA60" s="8">
        <f t="shared" si="12"/>
        <v>-0.13868263473053943</v>
      </c>
      <c r="AB60" s="56">
        <f t="shared" si="13"/>
        <v>8.0730778443113493E-2</v>
      </c>
      <c r="AC60" s="8">
        <f t="shared" si="14"/>
        <v>-1.1195957058338415E-2</v>
      </c>
      <c r="AD60" s="8">
        <f t="shared" si="15"/>
        <v>1.9232873175804223E-2</v>
      </c>
      <c r="AE60" s="8">
        <f t="shared" si="16"/>
        <v>6.5174585880310781E-3</v>
      </c>
      <c r="AF60" s="8">
        <f t="shared" si="17"/>
        <v>3.6340000000000039E-2</v>
      </c>
      <c r="AG60" s="8">
        <f t="shared" si="18"/>
        <v>1.3205956000000027E-3</v>
      </c>
      <c r="AH60" s="8">
        <f t="shared" si="19"/>
        <v>3.6340000000000039E-2</v>
      </c>
      <c r="AS60" s="53">
        <v>43621.000694444447</v>
      </c>
      <c r="AT60" s="54">
        <v>71.64</v>
      </c>
      <c r="AU60" s="16">
        <v>73.491699999999994</v>
      </c>
      <c r="AV60" s="8">
        <f t="shared" si="20"/>
        <v>5132.2896000000001</v>
      </c>
      <c r="AW60" s="8">
        <f t="shared" si="21"/>
        <v>1.553832335329318</v>
      </c>
      <c r="AX60" s="56">
        <f t="shared" si="22"/>
        <v>0.13738443113773258</v>
      </c>
      <c r="AY60" s="8">
        <f t="shared" si="23"/>
        <v>0.21347237147263287</v>
      </c>
      <c r="AZ60" s="8">
        <f t="shared" si="24"/>
        <v>2.4143949263149622</v>
      </c>
      <c r="BA60" s="8">
        <f t="shared" si="25"/>
        <v>1.8874481919038386E-2</v>
      </c>
      <c r="BB60" s="56">
        <f t="shared" si="26"/>
        <v>1.8516999999999939</v>
      </c>
      <c r="BC60" s="57">
        <f t="shared" si="27"/>
        <v>3.4287928899999773</v>
      </c>
      <c r="BD60" s="8">
        <f t="shared" si="28"/>
        <v>1.8516999999999939</v>
      </c>
    </row>
    <row r="61" spans="1:56" x14ac:dyDescent="0.25">
      <c r="A61" s="28">
        <v>43621.042361111111</v>
      </c>
      <c r="B61" s="34">
        <v>0.1</v>
      </c>
      <c r="C61" s="4">
        <v>0.13011</v>
      </c>
      <c r="D61" s="8">
        <f t="shared" si="2"/>
        <v>1.0000000000000002E-2</v>
      </c>
      <c r="E61" s="8">
        <f t="shared" si="3"/>
        <v>-2.1377245508981915E-2</v>
      </c>
      <c r="F61" s="8">
        <f t="shared" si="4"/>
        <v>-7.5457305389212137E-4</v>
      </c>
      <c r="G61" s="8">
        <f t="shared" si="5"/>
        <v>1.6130693427514119E-5</v>
      </c>
      <c r="H61" s="8">
        <f t="shared" si="6"/>
        <v>4.5698662555128746E-4</v>
      </c>
      <c r="I61" s="8">
        <f t="shared" si="7"/>
        <v>5.6938049366008226E-7</v>
      </c>
      <c r="J61" s="8">
        <f t="shared" si="8"/>
        <v>3.0109999999999998E-2</v>
      </c>
      <c r="K61" s="8">
        <f t="shared" si="9"/>
        <v>9.0661209999999993E-4</v>
      </c>
      <c r="L61" s="8">
        <f t="shared" si="10"/>
        <v>3.0109999999999998E-2</v>
      </c>
      <c r="W61" s="53">
        <v>43621.042361111111</v>
      </c>
      <c r="X61" s="54">
        <v>3.39</v>
      </c>
      <c r="Y61" s="16">
        <v>3.14479</v>
      </c>
      <c r="Z61" s="8">
        <f t="shared" si="11"/>
        <v>11.492100000000001</v>
      </c>
      <c r="AA61" s="8">
        <f t="shared" si="12"/>
        <v>8.1317365269460762E-2</v>
      </c>
      <c r="AB61" s="56">
        <f t="shared" si="13"/>
        <v>1.91807784431135E-2</v>
      </c>
      <c r="AC61" s="8">
        <f t="shared" si="14"/>
        <v>1.5597303668112594E-3</v>
      </c>
      <c r="AD61" s="8">
        <f t="shared" si="15"/>
        <v>6.612513894366903E-3</v>
      </c>
      <c r="AE61" s="8">
        <f t="shared" si="16"/>
        <v>3.6790226168380752E-4</v>
      </c>
      <c r="AF61" s="8">
        <f t="shared" si="17"/>
        <v>-0.24521000000000015</v>
      </c>
      <c r="AG61" s="8">
        <f t="shared" si="18"/>
        <v>6.0127944100000073E-2</v>
      </c>
      <c r="AH61" s="8">
        <f t="shared" si="19"/>
        <v>0.24521000000000015</v>
      </c>
      <c r="AS61" s="53">
        <v>43621.042361111111</v>
      </c>
      <c r="AT61" s="54">
        <v>72.53</v>
      </c>
      <c r="AU61" s="16">
        <v>73.986800000000002</v>
      </c>
      <c r="AV61" s="8">
        <f t="shared" si="20"/>
        <v>5260.6009000000004</v>
      </c>
      <c r="AW61" s="8">
        <f t="shared" si="21"/>
        <v>2.4438323353293185</v>
      </c>
      <c r="AX61" s="56">
        <f t="shared" si="22"/>
        <v>0.63248443113774044</v>
      </c>
      <c r="AY61" s="8">
        <f t="shared" si="23"/>
        <v>1.5456859044067799</v>
      </c>
      <c r="AZ61" s="8">
        <f t="shared" si="24"/>
        <v>5.9723164832011504</v>
      </c>
      <c r="BA61" s="8">
        <f t="shared" si="25"/>
        <v>0.40003655563163115</v>
      </c>
      <c r="BB61" s="56">
        <f t="shared" si="26"/>
        <v>1.4568000000000012</v>
      </c>
      <c r="BC61" s="57">
        <f t="shared" si="27"/>
        <v>2.1222662400000036</v>
      </c>
      <c r="BD61" s="8">
        <f t="shared" si="28"/>
        <v>1.4568000000000012</v>
      </c>
    </row>
    <row r="62" spans="1:56" x14ac:dyDescent="0.25">
      <c r="A62" s="28">
        <v>43621.084027777775</v>
      </c>
      <c r="B62" s="34">
        <v>0.09</v>
      </c>
      <c r="C62" s="4">
        <v>0.12506400000000001</v>
      </c>
      <c r="D62" s="8">
        <f t="shared" si="2"/>
        <v>8.0999999999999996E-3</v>
      </c>
      <c r="E62" s="8">
        <f t="shared" si="3"/>
        <v>-3.1377245508981924E-2</v>
      </c>
      <c r="F62" s="8">
        <f t="shared" si="4"/>
        <v>-5.8005730538921163E-3</v>
      </c>
      <c r="G62" s="8">
        <f t="shared" si="5"/>
        <v>1.8200600480475798E-4</v>
      </c>
      <c r="H62" s="8">
        <f t="shared" si="6"/>
        <v>9.8453153573092628E-4</v>
      </c>
      <c r="I62" s="8">
        <f t="shared" si="7"/>
        <v>3.3646647753539313E-5</v>
      </c>
      <c r="J62" s="8">
        <f t="shared" si="8"/>
        <v>3.5064000000000012E-2</v>
      </c>
      <c r="K62" s="8">
        <f t="shared" si="9"/>
        <v>1.2294840960000008E-3</v>
      </c>
      <c r="L62" s="8">
        <f t="shared" si="10"/>
        <v>3.5064000000000012E-2</v>
      </c>
      <c r="W62" s="53">
        <v>43621.084027777775</v>
      </c>
      <c r="X62" s="54">
        <v>3.31</v>
      </c>
      <c r="Y62" s="16">
        <v>3.0928599999999999</v>
      </c>
      <c r="Z62" s="8">
        <f t="shared" si="11"/>
        <v>10.956100000000001</v>
      </c>
      <c r="AA62" s="8">
        <f t="shared" si="12"/>
        <v>1.3173652694606908E-3</v>
      </c>
      <c r="AB62" s="56">
        <f t="shared" si="13"/>
        <v>-3.2749221556886532E-2</v>
      </c>
      <c r="AC62" s="8">
        <f t="shared" si="14"/>
        <v>-4.3142687080915689E-5</v>
      </c>
      <c r="AD62" s="8">
        <f t="shared" si="15"/>
        <v>1.7354512531812384E-6</v>
      </c>
      <c r="AE62" s="8">
        <f t="shared" si="16"/>
        <v>1.0725115125820414E-3</v>
      </c>
      <c r="AF62" s="8">
        <f t="shared" si="17"/>
        <v>-0.21714000000000011</v>
      </c>
      <c r="AG62" s="8">
        <f t="shared" si="18"/>
        <v>4.7149779600000045E-2</v>
      </c>
      <c r="AH62" s="8">
        <f t="shared" si="19"/>
        <v>0.21714000000000011</v>
      </c>
      <c r="AS62" s="53">
        <v>43621.084027777775</v>
      </c>
      <c r="AT62" s="54">
        <v>76.84</v>
      </c>
      <c r="AU62" s="16">
        <v>74.4345</v>
      </c>
      <c r="AV62" s="8">
        <f t="shared" si="20"/>
        <v>5904.3856000000005</v>
      </c>
      <c r="AW62" s="8">
        <f t="shared" si="21"/>
        <v>6.7538323353293208</v>
      </c>
      <c r="AX62" s="56">
        <f t="shared" si="22"/>
        <v>1.080184431137738</v>
      </c>
      <c r="AY62" s="8">
        <f t="shared" si="23"/>
        <v>7.2953845391373626</v>
      </c>
      <c r="AZ62" s="8">
        <f t="shared" si="24"/>
        <v>45.614251213739905</v>
      </c>
      <c r="BA62" s="8">
        <f t="shared" si="25"/>
        <v>1.1667984052723586</v>
      </c>
      <c r="BB62" s="56">
        <f t="shared" si="26"/>
        <v>-2.4055000000000035</v>
      </c>
      <c r="BC62" s="57">
        <f t="shared" si="27"/>
        <v>5.7864302500000173</v>
      </c>
      <c r="BD62" s="8">
        <f t="shared" si="28"/>
        <v>2.4055000000000035</v>
      </c>
    </row>
    <row r="63" spans="1:56" x14ac:dyDescent="0.25">
      <c r="A63" s="28">
        <v>43621.125694444447</v>
      </c>
      <c r="B63" s="34">
        <v>0.09</v>
      </c>
      <c r="C63" s="4">
        <v>0.120619</v>
      </c>
      <c r="D63" s="8">
        <f t="shared" si="2"/>
        <v>8.0999999999999996E-3</v>
      </c>
      <c r="E63" s="8">
        <f t="shared" si="3"/>
        <v>-3.1377245508981924E-2</v>
      </c>
      <c r="F63" s="8">
        <f t="shared" si="4"/>
        <v>-1.0245573053892121E-2</v>
      </c>
      <c r="G63" s="8">
        <f t="shared" si="5"/>
        <v>3.2147786109218277E-4</v>
      </c>
      <c r="H63" s="8">
        <f t="shared" si="6"/>
        <v>9.8453153573092628E-4</v>
      </c>
      <c r="I63" s="8">
        <f t="shared" si="7"/>
        <v>1.0497176720264032E-4</v>
      </c>
      <c r="J63" s="8">
        <f t="shared" si="8"/>
        <v>3.0619000000000007E-2</v>
      </c>
      <c r="K63" s="8">
        <f t="shared" si="9"/>
        <v>9.3752316100000044E-4</v>
      </c>
      <c r="L63" s="8">
        <f t="shared" si="10"/>
        <v>3.0619000000000007E-2</v>
      </c>
      <c r="W63" s="53">
        <v>43621.125694444447</v>
      </c>
      <c r="X63" s="54">
        <v>3.39</v>
      </c>
      <c r="Y63" s="16">
        <v>3.0451800000000002</v>
      </c>
      <c r="Z63" s="8">
        <f t="shared" si="11"/>
        <v>11.492100000000001</v>
      </c>
      <c r="AA63" s="8">
        <f t="shared" si="12"/>
        <v>8.1317365269460762E-2</v>
      </c>
      <c r="AB63" s="56">
        <f t="shared" si="13"/>
        <v>-8.0429221556886255E-2</v>
      </c>
      <c r="AC63" s="8">
        <f t="shared" si="14"/>
        <v>-6.5402923876797074E-3</v>
      </c>
      <c r="AD63" s="8">
        <f t="shared" si="15"/>
        <v>6.612513894366903E-3</v>
      </c>
      <c r="AE63" s="8">
        <f t="shared" si="16"/>
        <v>6.4688596802466962E-3</v>
      </c>
      <c r="AF63" s="8">
        <f t="shared" si="17"/>
        <v>-0.3448199999999999</v>
      </c>
      <c r="AG63" s="8">
        <f t="shared" si="18"/>
        <v>0.11890083239999993</v>
      </c>
      <c r="AH63" s="8">
        <f t="shared" si="19"/>
        <v>0.3448199999999999</v>
      </c>
      <c r="AS63" s="53">
        <v>43621.125694444447</v>
      </c>
      <c r="AT63" s="54">
        <v>78.91</v>
      </c>
      <c r="AU63" s="16">
        <v>74.848200000000006</v>
      </c>
      <c r="AV63" s="8">
        <f t="shared" si="20"/>
        <v>6226.7880999999998</v>
      </c>
      <c r="AW63" s="8">
        <f t="shared" si="21"/>
        <v>8.823832335329314</v>
      </c>
      <c r="AX63" s="56">
        <f t="shared" si="22"/>
        <v>1.4938844311377437</v>
      </c>
      <c r="AY63" s="8">
        <f t="shared" si="23"/>
        <v>13.18178574871826</v>
      </c>
      <c r="AZ63" s="8">
        <f t="shared" si="24"/>
        <v>77.860017082003182</v>
      </c>
      <c r="BA63" s="8">
        <f t="shared" si="25"/>
        <v>2.2316906935957403</v>
      </c>
      <c r="BB63" s="56">
        <f t="shared" si="26"/>
        <v>-4.061799999999991</v>
      </c>
      <c r="BC63" s="57">
        <f t="shared" si="27"/>
        <v>16.498219239999926</v>
      </c>
      <c r="BD63" s="8">
        <f t="shared" si="28"/>
        <v>4.061799999999991</v>
      </c>
    </row>
    <row r="64" spans="1:56" x14ac:dyDescent="0.25">
      <c r="A64" s="28">
        <v>43621.167361111111</v>
      </c>
      <c r="B64" s="34">
        <v>0.09</v>
      </c>
      <c r="C64" s="4">
        <v>0.11529200000000001</v>
      </c>
      <c r="D64" s="8">
        <f t="shared" si="2"/>
        <v>8.0999999999999996E-3</v>
      </c>
      <c r="E64" s="8">
        <f t="shared" si="3"/>
        <v>-3.1377245508981924E-2</v>
      </c>
      <c r="F64" s="8">
        <f t="shared" si="4"/>
        <v>-1.5572573053892119E-2</v>
      </c>
      <c r="G64" s="8">
        <f t="shared" si="5"/>
        <v>4.8862444791852942E-4</v>
      </c>
      <c r="H64" s="8">
        <f t="shared" si="6"/>
        <v>9.8453153573092628E-4</v>
      </c>
      <c r="I64" s="8">
        <f t="shared" si="7"/>
        <v>2.4250503151880692E-4</v>
      </c>
      <c r="J64" s="8">
        <f t="shared" si="8"/>
        <v>2.5292000000000009E-2</v>
      </c>
      <c r="K64" s="8">
        <f t="shared" si="9"/>
        <v>6.3968526400000043E-4</v>
      </c>
      <c r="L64" s="8">
        <f t="shared" si="10"/>
        <v>2.5292000000000009E-2</v>
      </c>
      <c r="W64" s="53">
        <v>43621.167361111111</v>
      </c>
      <c r="X64" s="54">
        <v>3.22</v>
      </c>
      <c r="Y64" s="16">
        <v>2.9910399999999999</v>
      </c>
      <c r="Z64" s="8">
        <f t="shared" si="11"/>
        <v>10.368400000000001</v>
      </c>
      <c r="AA64" s="8">
        <f t="shared" si="12"/>
        <v>-8.8682634730539167E-2</v>
      </c>
      <c r="AB64" s="56">
        <f t="shared" si="13"/>
        <v>-0.13456922155688655</v>
      </c>
      <c r="AC64" s="8">
        <f t="shared" si="14"/>
        <v>1.1933953121302368E-2</v>
      </c>
      <c r="AD64" s="8">
        <f t="shared" si="15"/>
        <v>7.8646097027502311E-3</v>
      </c>
      <c r="AE64" s="8">
        <f t="shared" si="16"/>
        <v>1.810887539042642E-2</v>
      </c>
      <c r="AF64" s="8">
        <f t="shared" si="17"/>
        <v>-0.22896000000000027</v>
      </c>
      <c r="AG64" s="8">
        <f t="shared" si="18"/>
        <v>5.2422681600000125E-2</v>
      </c>
      <c r="AH64" s="8">
        <f t="shared" si="19"/>
        <v>0.22896000000000027</v>
      </c>
      <c r="AS64" s="53">
        <v>43621.167361111111</v>
      </c>
      <c r="AT64" s="54">
        <v>76.56</v>
      </c>
      <c r="AU64" s="16">
        <v>75.278499999999994</v>
      </c>
      <c r="AV64" s="8">
        <f t="shared" si="20"/>
        <v>5861.4336000000003</v>
      </c>
      <c r="AW64" s="8">
        <f t="shared" si="21"/>
        <v>6.4738323353293197</v>
      </c>
      <c r="AX64" s="56">
        <f t="shared" si="22"/>
        <v>1.9241844311377321</v>
      </c>
      <c r="AY64" s="8">
        <f t="shared" si="23"/>
        <v>12.456847389436703</v>
      </c>
      <c r="AZ64" s="8">
        <f t="shared" si="24"/>
        <v>41.910505105955473</v>
      </c>
      <c r="BA64" s="8">
        <f t="shared" si="25"/>
        <v>3.7024857250328376</v>
      </c>
      <c r="BB64" s="56">
        <f t="shared" si="26"/>
        <v>-1.2815000000000083</v>
      </c>
      <c r="BC64" s="57">
        <f t="shared" si="27"/>
        <v>1.6422422500000213</v>
      </c>
      <c r="BD64" s="8">
        <f t="shared" si="28"/>
        <v>1.2815000000000083</v>
      </c>
    </row>
    <row r="65" spans="1:56" x14ac:dyDescent="0.25">
      <c r="A65" s="28">
        <v>43621.209027777775</v>
      </c>
      <c r="B65" s="34">
        <v>0.08</v>
      </c>
      <c r="C65" s="4">
        <v>0.10710699999999999</v>
      </c>
      <c r="D65" s="8">
        <f t="shared" si="2"/>
        <v>6.4000000000000003E-3</v>
      </c>
      <c r="E65" s="8">
        <f t="shared" si="3"/>
        <v>-4.1377245508981919E-2</v>
      </c>
      <c r="F65" s="8">
        <f t="shared" si="4"/>
        <v>-2.3757573053892131E-2</v>
      </c>
      <c r="G65" s="8">
        <f t="shared" si="5"/>
        <v>9.8302293294846811E-4</v>
      </c>
      <c r="H65" s="8">
        <f t="shared" si="6"/>
        <v>1.7120764459105644E-3</v>
      </c>
      <c r="I65" s="8">
        <f t="shared" si="7"/>
        <v>5.6442227741102143E-4</v>
      </c>
      <c r="J65" s="8">
        <f t="shared" si="8"/>
        <v>2.7106999999999992E-2</v>
      </c>
      <c r="K65" s="8">
        <f t="shared" si="9"/>
        <v>7.3478944899999963E-4</v>
      </c>
      <c r="L65" s="8">
        <f t="shared" si="10"/>
        <v>2.7106999999999992E-2</v>
      </c>
      <c r="W65" s="53">
        <v>43621.209027777775</v>
      </c>
      <c r="X65" s="54">
        <v>3.4</v>
      </c>
      <c r="Y65" s="16">
        <v>2.9055900000000001</v>
      </c>
      <c r="Z65" s="8">
        <f t="shared" si="11"/>
        <v>11.559999999999999</v>
      </c>
      <c r="AA65" s="8">
        <f t="shared" si="12"/>
        <v>9.1317365269460549E-2</v>
      </c>
      <c r="AB65" s="56">
        <f t="shared" si="13"/>
        <v>-0.22001922155688636</v>
      </c>
      <c r="AC65" s="8">
        <f t="shared" si="14"/>
        <v>-2.0091575621212561E-2</v>
      </c>
      <c r="AD65" s="8">
        <f t="shared" si="15"/>
        <v>8.3388611997560792E-3</v>
      </c>
      <c r="AE65" s="8">
        <f t="shared" si="16"/>
        <v>4.8408457854498245E-2</v>
      </c>
      <c r="AF65" s="8">
        <f t="shared" si="17"/>
        <v>-0.49440999999999979</v>
      </c>
      <c r="AG65" s="8">
        <f t="shared" si="18"/>
        <v>0.24444124809999979</v>
      </c>
      <c r="AH65" s="8">
        <f t="shared" si="19"/>
        <v>0.49440999999999979</v>
      </c>
      <c r="AS65" s="53">
        <v>43621.209027777775</v>
      </c>
      <c r="AT65" s="54">
        <v>75</v>
      </c>
      <c r="AU65" s="16">
        <v>75.713899999999995</v>
      </c>
      <c r="AV65" s="8">
        <f t="shared" si="20"/>
        <v>5625</v>
      </c>
      <c r="AW65" s="8">
        <f t="shared" si="21"/>
        <v>4.9138323353293174</v>
      </c>
      <c r="AX65" s="56">
        <f t="shared" si="22"/>
        <v>2.3595844311377334</v>
      </c>
      <c r="AY65" s="8">
        <f t="shared" si="23"/>
        <v>11.594602275664228</v>
      </c>
      <c r="AZ65" s="8">
        <f t="shared" si="24"/>
        <v>24.145748219727974</v>
      </c>
      <c r="BA65" s="8">
        <f t="shared" si="25"/>
        <v>5.5676386876675812</v>
      </c>
      <c r="BB65" s="56">
        <f t="shared" si="26"/>
        <v>0.71389999999999532</v>
      </c>
      <c r="BC65" s="57">
        <f t="shared" si="27"/>
        <v>0.50965320999999331</v>
      </c>
      <c r="BD65" s="8">
        <f t="shared" si="28"/>
        <v>0.71389999999999532</v>
      </c>
    </row>
    <row r="66" spans="1:56" x14ac:dyDescent="0.25">
      <c r="A66" s="28">
        <v>43621.250694444447</v>
      </c>
      <c r="B66" s="34">
        <v>0.08</v>
      </c>
      <c r="C66" s="4">
        <v>9.7394999999999995E-2</v>
      </c>
      <c r="D66" s="8">
        <f t="shared" si="2"/>
        <v>6.4000000000000003E-3</v>
      </c>
      <c r="E66" s="8">
        <f t="shared" si="3"/>
        <v>-4.1377245508981919E-2</v>
      </c>
      <c r="F66" s="8">
        <f t="shared" si="4"/>
        <v>-3.3469573053892129E-2</v>
      </c>
      <c r="G66" s="8">
        <f t="shared" si="5"/>
        <v>1.3848787413317004E-3</v>
      </c>
      <c r="H66" s="8">
        <f t="shared" si="6"/>
        <v>1.7120764459105644E-3</v>
      </c>
      <c r="I66" s="8">
        <f t="shared" si="7"/>
        <v>1.1202123204098221E-3</v>
      </c>
      <c r="J66" s="8">
        <f t="shared" si="8"/>
        <v>1.7394999999999994E-2</v>
      </c>
      <c r="K66" s="8">
        <f t="shared" si="9"/>
        <v>3.0258602499999977E-4</v>
      </c>
      <c r="L66" s="8">
        <f t="shared" si="10"/>
        <v>1.7394999999999994E-2</v>
      </c>
      <c r="W66" s="53">
        <v>43621.250694444447</v>
      </c>
      <c r="X66" s="54">
        <v>2.91</v>
      </c>
      <c r="Y66" s="16">
        <v>2.7795299999999998</v>
      </c>
      <c r="Z66" s="8">
        <f t="shared" si="11"/>
        <v>8.4681000000000015</v>
      </c>
      <c r="AA66" s="8">
        <f t="shared" si="12"/>
        <v>-0.39868263473053922</v>
      </c>
      <c r="AB66" s="56">
        <f t="shared" si="13"/>
        <v>-0.34607922155688664</v>
      </c>
      <c r="AC66" s="8">
        <f t="shared" si="14"/>
        <v>0.1379757758757936</v>
      </c>
      <c r="AD66" s="8">
        <f t="shared" si="15"/>
        <v>0.15894784323568456</v>
      </c>
      <c r="AE66" s="8">
        <f t="shared" si="16"/>
        <v>0.11977082759342063</v>
      </c>
      <c r="AF66" s="8">
        <f t="shared" si="17"/>
        <v>-0.13047000000000031</v>
      </c>
      <c r="AG66" s="8">
        <f t="shared" si="18"/>
        <v>1.7022420900000081E-2</v>
      </c>
      <c r="AH66" s="8">
        <f t="shared" si="19"/>
        <v>0.13047000000000031</v>
      </c>
      <c r="AS66" s="53">
        <v>43621.250694444447</v>
      </c>
      <c r="AT66" s="54">
        <v>80.02</v>
      </c>
      <c r="AU66" s="16">
        <v>76.247799999999998</v>
      </c>
      <c r="AV66" s="8">
        <f t="shared" si="20"/>
        <v>6403.2003999999997</v>
      </c>
      <c r="AW66" s="8">
        <f t="shared" si="21"/>
        <v>9.9338323353293134</v>
      </c>
      <c r="AX66" s="56">
        <f t="shared" si="22"/>
        <v>2.8934844311377361</v>
      </c>
      <c r="AY66" s="8">
        <f t="shared" si="23"/>
        <v>28.743389203807986</v>
      </c>
      <c r="AZ66" s="8">
        <f t="shared" si="24"/>
        <v>98.681024866434242</v>
      </c>
      <c r="BA66" s="8">
        <f t="shared" si="25"/>
        <v>8.3722521532364684</v>
      </c>
      <c r="BB66" s="56">
        <f t="shared" si="26"/>
        <v>-3.772199999999998</v>
      </c>
      <c r="BC66" s="57">
        <f t="shared" si="27"/>
        <v>14.229492839999985</v>
      </c>
      <c r="BD66" s="8">
        <f t="shared" si="28"/>
        <v>3.772199999999998</v>
      </c>
    </row>
    <row r="67" spans="1:56" x14ac:dyDescent="0.25">
      <c r="A67" s="28">
        <v>43621.292361111111</v>
      </c>
      <c r="B67" s="34">
        <v>0.08</v>
      </c>
      <c r="C67" s="4">
        <v>8.8342500000000004E-2</v>
      </c>
      <c r="D67" s="8">
        <f t="shared" si="2"/>
        <v>6.4000000000000003E-3</v>
      </c>
      <c r="E67" s="8">
        <f t="shared" si="3"/>
        <v>-4.1377245508981919E-2</v>
      </c>
      <c r="F67" s="8">
        <f t="shared" si="4"/>
        <v>-4.252207305389212E-2</v>
      </c>
      <c r="G67" s="8">
        <f t="shared" si="5"/>
        <v>1.7594462563017589E-3</v>
      </c>
      <c r="H67" s="8">
        <f t="shared" si="6"/>
        <v>1.7120764459105644E-3</v>
      </c>
      <c r="I67" s="8">
        <f t="shared" si="7"/>
        <v>1.8081266968005385E-3</v>
      </c>
      <c r="J67" s="8">
        <f t="shared" si="8"/>
        <v>8.3425000000000027E-3</v>
      </c>
      <c r="K67" s="8">
        <f t="shared" si="9"/>
        <v>6.9597306250000041E-5</v>
      </c>
      <c r="L67" s="8">
        <f t="shared" si="10"/>
        <v>8.3425000000000027E-3</v>
      </c>
      <c r="W67" s="53">
        <v>43621.292361111111</v>
      </c>
      <c r="X67" s="54">
        <v>2.93</v>
      </c>
      <c r="Y67" s="16">
        <v>2.6389100000000001</v>
      </c>
      <c r="Z67" s="8">
        <f t="shared" si="11"/>
        <v>8.5849000000000011</v>
      </c>
      <c r="AA67" s="8">
        <f t="shared" si="12"/>
        <v>-0.3786826347305392</v>
      </c>
      <c r="AB67" s="56">
        <f t="shared" si="13"/>
        <v>-0.48669922155688639</v>
      </c>
      <c r="AC67" s="8">
        <f t="shared" si="14"/>
        <v>0.18430454354046419</v>
      </c>
      <c r="AD67" s="8">
        <f t="shared" si="15"/>
        <v>0.14340053784646298</v>
      </c>
      <c r="AE67" s="8">
        <f t="shared" si="16"/>
        <v>0.23687613226407919</v>
      </c>
      <c r="AF67" s="8">
        <f t="shared" si="17"/>
        <v>-0.29109000000000007</v>
      </c>
      <c r="AG67" s="8">
        <f t="shared" si="18"/>
        <v>8.4733388100000043E-2</v>
      </c>
      <c r="AH67" s="8">
        <f t="shared" si="19"/>
        <v>0.29109000000000007</v>
      </c>
      <c r="AS67" s="53">
        <v>43621.292361111111</v>
      </c>
      <c r="AT67" s="54">
        <v>80.08</v>
      </c>
      <c r="AU67" s="16">
        <v>76.868600000000001</v>
      </c>
      <c r="AV67" s="8">
        <f t="shared" si="20"/>
        <v>6412.8063999999995</v>
      </c>
      <c r="AW67" s="8">
        <f t="shared" si="21"/>
        <v>9.9938323353293157</v>
      </c>
      <c r="AX67" s="56">
        <f t="shared" si="22"/>
        <v>3.5142844311377388</v>
      </c>
      <c r="AY67" s="8">
        <f t="shared" si="23"/>
        <v>35.121169383448724</v>
      </c>
      <c r="AZ67" s="8">
        <f t="shared" si="24"/>
        <v>99.876684746673803</v>
      </c>
      <c r="BA67" s="8">
        <f t="shared" si="25"/>
        <v>12.3501950629371</v>
      </c>
      <c r="BB67" s="56">
        <f t="shared" si="26"/>
        <v>-3.2113999999999976</v>
      </c>
      <c r="BC67" s="57">
        <f t="shared" si="27"/>
        <v>10.313089959999985</v>
      </c>
      <c r="BD67" s="8">
        <f t="shared" si="28"/>
        <v>3.2113999999999976</v>
      </c>
    </row>
    <row r="68" spans="1:56" x14ac:dyDescent="0.25">
      <c r="A68" s="28">
        <v>43621.334027777775</v>
      </c>
      <c r="B68" s="34">
        <v>0.08</v>
      </c>
      <c r="C68" s="4">
        <v>8.0388399999999999E-2</v>
      </c>
      <c r="D68" s="8">
        <f t="shared" ref="D68:D131" si="29">B68^2</f>
        <v>6.4000000000000003E-3</v>
      </c>
      <c r="E68" s="8">
        <f t="shared" ref="E68:E131" si="30">B68 - $B$1</f>
        <v>-4.1377245508981919E-2</v>
      </c>
      <c r="F68" s="8">
        <f t="shared" ref="F68:F131" si="31">C68 - $C$1</f>
        <v>-5.0476173053892126E-2</v>
      </c>
      <c r="G68" s="8">
        <f t="shared" ref="G68:G131" si="32">E68*F68</f>
        <v>2.0885650048047522E-3</v>
      </c>
      <c r="H68" s="8">
        <f t="shared" ref="H68:H131" si="33">(B68-$B$1)^2</f>
        <v>1.7120764459105644E-3</v>
      </c>
      <c r="I68" s="8">
        <f t="shared" ref="I68:I131" si="34">(C68-$C$1)^2</f>
        <v>2.5478440461664657E-3</v>
      </c>
      <c r="J68" s="8">
        <f t="shared" ref="J68:J131" si="35">C68-B68</f>
        <v>3.8839999999999708E-4</v>
      </c>
      <c r="K68" s="8">
        <f t="shared" ref="K68:K131" si="36">(C68-B68)^2</f>
        <v>1.5085455999999773E-7</v>
      </c>
      <c r="L68" s="8">
        <f t="shared" ref="L68:L131" si="37">ABS(B68-C68)</f>
        <v>3.8839999999999708E-4</v>
      </c>
      <c r="W68" s="53">
        <v>43621.334027777775</v>
      </c>
      <c r="X68" s="54">
        <v>3.16</v>
      </c>
      <c r="Y68" s="16">
        <v>2.5021800000000001</v>
      </c>
      <c r="Z68" s="8">
        <f t="shared" ref="Z68:Z131" si="38">X68^2</f>
        <v>9.9856000000000016</v>
      </c>
      <c r="AA68" s="8">
        <f t="shared" ref="AA68:AA131" si="39">X68 - $X$1</f>
        <v>-0.14868263473053922</v>
      </c>
      <c r="AB68" s="56">
        <f t="shared" ref="AB68:AB131" si="40">Y68 - $Y$1</f>
        <v>-0.6234292215568864</v>
      </c>
      <c r="AC68" s="8">
        <f t="shared" ref="AC68:AC131" si="41">AA68*AB68</f>
        <v>9.2693099229086945E-2</v>
      </c>
      <c r="AD68" s="8">
        <f t="shared" ref="AD68:AD131" si="42">(X68-$X$1)^2</f>
        <v>2.2106525870414947E-2</v>
      </c>
      <c r="AE68" s="8">
        <f t="shared" ref="AE68:AE131" si="43">(Y68-$Y$1)^2</f>
        <v>0.38866399429102533</v>
      </c>
      <c r="AF68" s="8">
        <f t="shared" ref="AF68:AF131" si="44">Y68-X68</f>
        <v>-0.65782000000000007</v>
      </c>
      <c r="AG68" s="8">
        <f t="shared" ref="AG68:AG131" si="45">(Y68-X68)^2</f>
        <v>0.43272715240000009</v>
      </c>
      <c r="AH68" s="8">
        <f t="shared" ref="AH68:AH131" si="46">ABS(X68-Y68)</f>
        <v>0.65782000000000007</v>
      </c>
      <c r="AS68" s="53">
        <v>43621.334027777775</v>
      </c>
      <c r="AT68" s="54">
        <v>76.72</v>
      </c>
      <c r="AU68" s="16">
        <v>77.3536</v>
      </c>
      <c r="AV68" s="8">
        <f t="shared" ref="AV68:AV131" si="47">AT68^2</f>
        <v>5885.9583999999995</v>
      </c>
      <c r="AW68" s="8">
        <f t="shared" ref="AW68:AW131" si="48">AT68 - $AT$1</f>
        <v>6.6338323353293163</v>
      </c>
      <c r="AX68" s="56">
        <f t="shared" ref="AX68:AX131" si="49">AU68 - $AU$1</f>
        <v>3.9992844311377382</v>
      </c>
      <c r="AY68" s="8">
        <f t="shared" ref="AY68:AY131" si="50">AW68*AX68</f>
        <v>26.53058237746064</v>
      </c>
      <c r="AZ68" s="8">
        <f t="shared" ref="AZ68:AZ131" si="51">(AT68-$AT$1)^2</f>
        <v>44.00773145326081</v>
      </c>
      <c r="BA68" s="8">
        <f t="shared" ref="BA68:BA131" si="52">(AU68-$AU$1)^2</f>
        <v>15.994275961140703</v>
      </c>
      <c r="BB68" s="56">
        <f t="shared" ref="BB68:BB131" si="53">AU68-AT68</f>
        <v>0.63360000000000127</v>
      </c>
      <c r="BC68" s="57">
        <f t="shared" ref="BC68:BC131" si="54">BB68^2</f>
        <v>0.40144896000000163</v>
      </c>
      <c r="BD68" s="8">
        <f t="shared" ref="BD68:BD131" si="55">ABS(AU68-AT68)</f>
        <v>0.63360000000000127</v>
      </c>
    </row>
    <row r="69" spans="1:56" x14ac:dyDescent="0.25">
      <c r="A69" s="28">
        <v>43621.375694444447</v>
      </c>
      <c r="B69" s="34">
        <v>0.08</v>
      </c>
      <c r="C69" s="4">
        <v>7.4731199999999998E-2</v>
      </c>
      <c r="D69" s="8">
        <f t="shared" si="29"/>
        <v>6.4000000000000003E-3</v>
      </c>
      <c r="E69" s="8">
        <f t="shared" si="30"/>
        <v>-4.1377245508981919E-2</v>
      </c>
      <c r="F69" s="8">
        <f t="shared" si="31"/>
        <v>-5.6133373053892127E-2</v>
      </c>
      <c r="G69" s="8">
        <f t="shared" si="32"/>
        <v>2.3226443580981648E-3</v>
      </c>
      <c r="H69" s="8">
        <f t="shared" si="33"/>
        <v>1.7120764459105644E-3</v>
      </c>
      <c r="I69" s="8">
        <f t="shared" si="34"/>
        <v>3.1509555704074227E-3</v>
      </c>
      <c r="J69" s="8">
        <f t="shared" si="35"/>
        <v>-5.268800000000004E-3</v>
      </c>
      <c r="K69" s="8">
        <f t="shared" si="36"/>
        <v>2.7760253440000044E-5</v>
      </c>
      <c r="L69" s="8">
        <f t="shared" si="37"/>
        <v>5.268800000000004E-3</v>
      </c>
      <c r="W69" s="53">
        <v>43621.375694444447</v>
      </c>
      <c r="X69" s="54">
        <v>2.88</v>
      </c>
      <c r="Y69" s="16">
        <v>2.3881199999999998</v>
      </c>
      <c r="Z69" s="8">
        <f t="shared" si="38"/>
        <v>8.2943999999999996</v>
      </c>
      <c r="AA69" s="8">
        <f t="shared" si="39"/>
        <v>-0.42868263473053947</v>
      </c>
      <c r="AB69" s="56">
        <f t="shared" si="40"/>
        <v>-0.73748922155688668</v>
      </c>
      <c r="AC69" s="8">
        <f t="shared" si="41"/>
        <v>0.31614882258238075</v>
      </c>
      <c r="AD69" s="8">
        <f t="shared" si="42"/>
        <v>0.18376880131951712</v>
      </c>
      <c r="AE69" s="8">
        <f t="shared" si="43"/>
        <v>0.54389035191258273</v>
      </c>
      <c r="AF69" s="8">
        <f t="shared" si="44"/>
        <v>-0.49188000000000009</v>
      </c>
      <c r="AG69" s="8">
        <f t="shared" si="45"/>
        <v>0.24194593440000009</v>
      </c>
      <c r="AH69" s="8">
        <f t="shared" si="46"/>
        <v>0.49188000000000009</v>
      </c>
      <c r="AS69" s="53">
        <v>43621.375694444447</v>
      </c>
      <c r="AT69" s="54">
        <v>79.45</v>
      </c>
      <c r="AU69" s="16">
        <v>78.031599999999997</v>
      </c>
      <c r="AV69" s="8">
        <f t="shared" si="47"/>
        <v>6312.3025000000007</v>
      </c>
      <c r="AW69" s="8">
        <f t="shared" si="48"/>
        <v>9.3638323353293202</v>
      </c>
      <c r="AX69" s="56">
        <f t="shared" si="49"/>
        <v>4.6772844311377355</v>
      </c>
      <c r="AY69" s="8">
        <f t="shared" si="50"/>
        <v>43.797307197819933</v>
      </c>
      <c r="AZ69" s="8">
        <f t="shared" si="51"/>
        <v>87.681356004158957</v>
      </c>
      <c r="BA69" s="8">
        <f t="shared" si="52"/>
        <v>21.876989649763448</v>
      </c>
      <c r="BB69" s="56">
        <f t="shared" si="53"/>
        <v>-1.4184000000000054</v>
      </c>
      <c r="BC69" s="57">
        <f t="shared" si="54"/>
        <v>2.0118585600000154</v>
      </c>
      <c r="BD69" s="8">
        <f t="shared" si="55"/>
        <v>1.4184000000000054</v>
      </c>
    </row>
    <row r="70" spans="1:56" x14ac:dyDescent="0.25">
      <c r="A70" s="28">
        <v>43621.417361111111</v>
      </c>
      <c r="B70" s="34">
        <v>0.1</v>
      </c>
      <c r="C70" s="4">
        <v>7.0666000000000007E-2</v>
      </c>
      <c r="D70" s="8">
        <f t="shared" si="29"/>
        <v>1.0000000000000002E-2</v>
      </c>
      <c r="E70" s="8">
        <f t="shared" si="30"/>
        <v>-2.1377245508981915E-2</v>
      </c>
      <c r="F70" s="8">
        <f t="shared" si="31"/>
        <v>-6.0198573053892118E-2</v>
      </c>
      <c r="G70" s="8">
        <f t="shared" si="32"/>
        <v>1.2868796754634351E-3</v>
      </c>
      <c r="H70" s="8">
        <f t="shared" si="33"/>
        <v>4.5698662555128746E-4</v>
      </c>
      <c r="I70" s="8">
        <f t="shared" si="34"/>
        <v>3.6238681977247863E-3</v>
      </c>
      <c r="J70" s="8">
        <f t="shared" si="35"/>
        <v>-2.9333999999999999E-2</v>
      </c>
      <c r="K70" s="8">
        <f t="shared" si="36"/>
        <v>8.6048355599999994E-4</v>
      </c>
      <c r="L70" s="8">
        <f t="shared" si="37"/>
        <v>2.9333999999999999E-2</v>
      </c>
      <c r="W70" s="53">
        <v>43621.417361111111</v>
      </c>
      <c r="X70" s="54">
        <v>2.13</v>
      </c>
      <c r="Y70" s="16">
        <v>2.3157100000000002</v>
      </c>
      <c r="Z70" s="8">
        <f t="shared" si="38"/>
        <v>4.5368999999999993</v>
      </c>
      <c r="AA70" s="8">
        <f t="shared" si="39"/>
        <v>-1.1786826347305395</v>
      </c>
      <c r="AB70" s="56">
        <f t="shared" si="40"/>
        <v>-0.80989922155688632</v>
      </c>
      <c r="AC70" s="8">
        <f t="shared" si="41"/>
        <v>0.95461414833088365</v>
      </c>
      <c r="AD70" s="8">
        <f t="shared" si="42"/>
        <v>1.3892927534153263</v>
      </c>
      <c r="AE70" s="8">
        <f t="shared" si="43"/>
        <v>0.65593674907845045</v>
      </c>
      <c r="AF70" s="8">
        <f t="shared" si="44"/>
        <v>0.18571000000000026</v>
      </c>
      <c r="AG70" s="8">
        <f t="shared" si="45"/>
        <v>3.44882041000001E-2</v>
      </c>
      <c r="AH70" s="8">
        <f t="shared" si="46"/>
        <v>0.18571000000000026</v>
      </c>
      <c r="AS70" s="53">
        <v>43621.417361111111</v>
      </c>
      <c r="AT70" s="54">
        <v>78.02</v>
      </c>
      <c r="AU70" s="16">
        <v>78.729399999999998</v>
      </c>
      <c r="AV70" s="8">
        <f t="shared" si="47"/>
        <v>6087.1203999999998</v>
      </c>
      <c r="AW70" s="8">
        <f t="shared" si="48"/>
        <v>7.9338323353293134</v>
      </c>
      <c r="AX70" s="56">
        <f t="shared" si="49"/>
        <v>5.3750844311377364</v>
      </c>
      <c r="AY70" s="8">
        <f t="shared" si="50"/>
        <v>42.64501866488574</v>
      </c>
      <c r="AZ70" s="8">
        <f t="shared" si="51"/>
        <v>62.945695525116989</v>
      </c>
      <c r="BA70" s="8">
        <f t="shared" si="52"/>
        <v>28.891532641859282</v>
      </c>
      <c r="BB70" s="56">
        <f t="shared" si="53"/>
        <v>0.70940000000000225</v>
      </c>
      <c r="BC70" s="57">
        <f t="shared" si="54"/>
        <v>0.50324836000000317</v>
      </c>
      <c r="BD70" s="8">
        <f t="shared" si="55"/>
        <v>0.70940000000000225</v>
      </c>
    </row>
    <row r="71" spans="1:56" x14ac:dyDescent="0.25">
      <c r="A71" s="28">
        <v>43621.459027777775</v>
      </c>
      <c r="B71" s="34">
        <v>0.1</v>
      </c>
      <c r="C71" s="4">
        <v>6.6273299999999993E-2</v>
      </c>
      <c r="D71" s="8">
        <f t="shared" si="29"/>
        <v>1.0000000000000002E-2</v>
      </c>
      <c r="E71" s="8">
        <f t="shared" si="30"/>
        <v>-2.1377245508981915E-2</v>
      </c>
      <c r="F71" s="8">
        <f t="shared" si="31"/>
        <v>-6.4591273053892131E-2</v>
      </c>
      <c r="G71" s="8">
        <f t="shared" si="32"/>
        <v>1.3807835018107401E-3</v>
      </c>
      <c r="H71" s="8">
        <f t="shared" si="33"/>
        <v>4.5698662555128746E-4</v>
      </c>
      <c r="I71" s="8">
        <f t="shared" si="34"/>
        <v>4.172032554722452E-3</v>
      </c>
      <c r="J71" s="8">
        <f t="shared" si="35"/>
        <v>-3.3726700000000012E-2</v>
      </c>
      <c r="K71" s="8">
        <f t="shared" si="36"/>
        <v>1.1374902928900008E-3</v>
      </c>
      <c r="L71" s="8">
        <f t="shared" si="37"/>
        <v>3.3726700000000012E-2</v>
      </c>
      <c r="W71" s="53">
        <v>43621.459027777775</v>
      </c>
      <c r="X71" s="54">
        <v>2.5</v>
      </c>
      <c r="Y71" s="16">
        <v>2.2576299999999998</v>
      </c>
      <c r="Z71" s="8">
        <f t="shared" si="38"/>
        <v>6.25</v>
      </c>
      <c r="AA71" s="8">
        <f t="shared" si="39"/>
        <v>-0.80868263473053936</v>
      </c>
      <c r="AB71" s="56">
        <f t="shared" si="40"/>
        <v>-0.86797922155688667</v>
      </c>
      <c r="AC71" s="8">
        <f t="shared" si="41"/>
        <v>0.70191972377998568</v>
      </c>
      <c r="AD71" s="8">
        <f t="shared" si="42"/>
        <v>0.65396760371472695</v>
      </c>
      <c r="AE71" s="8">
        <f t="shared" si="43"/>
        <v>0.75338792905449892</v>
      </c>
      <c r="AF71" s="8">
        <f t="shared" si="44"/>
        <v>-0.2423700000000002</v>
      </c>
      <c r="AG71" s="8">
        <f t="shared" si="45"/>
        <v>5.8743216900000096E-2</v>
      </c>
      <c r="AH71" s="8">
        <f t="shared" si="46"/>
        <v>0.2423700000000002</v>
      </c>
      <c r="AS71" s="53">
        <v>43621.459027777775</v>
      </c>
      <c r="AT71" s="54">
        <v>73.959999999999994</v>
      </c>
      <c r="AU71" s="16">
        <v>78.968800000000002</v>
      </c>
      <c r="AV71" s="8">
        <f t="shared" si="47"/>
        <v>5470.0815999999995</v>
      </c>
      <c r="AW71" s="8">
        <f t="shared" si="48"/>
        <v>3.8738323353293111</v>
      </c>
      <c r="AX71" s="56">
        <f t="shared" si="49"/>
        <v>5.6144844311377398</v>
      </c>
      <c r="AY71" s="8">
        <f t="shared" si="50"/>
        <v>21.74957133554437</v>
      </c>
      <c r="AZ71" s="8">
        <f t="shared" si="51"/>
        <v>15.006576962242944</v>
      </c>
      <c r="BA71" s="8">
        <f t="shared" si="52"/>
        <v>31.52243542748807</v>
      </c>
      <c r="BB71" s="56">
        <f t="shared" si="53"/>
        <v>5.0088000000000079</v>
      </c>
      <c r="BC71" s="57">
        <f t="shared" si="54"/>
        <v>25.088077440000081</v>
      </c>
      <c r="BD71" s="8">
        <f t="shared" si="55"/>
        <v>5.0088000000000079</v>
      </c>
    </row>
    <row r="72" spans="1:56" x14ac:dyDescent="0.25">
      <c r="A72" s="28">
        <v>43621.500694444447</v>
      </c>
      <c r="B72" s="34">
        <v>0.09</v>
      </c>
      <c r="C72" s="4">
        <v>6.1990900000000002E-2</v>
      </c>
      <c r="D72" s="8">
        <f t="shared" si="29"/>
        <v>8.0999999999999996E-3</v>
      </c>
      <c r="E72" s="8">
        <f t="shared" si="30"/>
        <v>-3.1377245508981924E-2</v>
      </c>
      <c r="F72" s="8">
        <f t="shared" si="31"/>
        <v>-6.8873673053892123E-2</v>
      </c>
      <c r="G72" s="8">
        <f t="shared" si="32"/>
        <v>2.1610661485173262E-3</v>
      </c>
      <c r="H72" s="8">
        <f t="shared" si="33"/>
        <v>9.8453153573092628E-4</v>
      </c>
      <c r="I72" s="8">
        <f t="shared" si="34"/>
        <v>4.7435828399344264E-3</v>
      </c>
      <c r="J72" s="8">
        <f t="shared" si="35"/>
        <v>-2.8009099999999995E-2</v>
      </c>
      <c r="K72" s="8">
        <f t="shared" si="36"/>
        <v>7.845096828099997E-4</v>
      </c>
      <c r="L72" s="8">
        <f t="shared" si="37"/>
        <v>2.8009099999999995E-2</v>
      </c>
      <c r="W72" s="53">
        <v>43621.500694444447</v>
      </c>
      <c r="X72" s="54">
        <v>2.48</v>
      </c>
      <c r="Y72" s="16">
        <v>2.1911700000000001</v>
      </c>
      <c r="Z72" s="8">
        <f t="shared" si="38"/>
        <v>6.1504000000000003</v>
      </c>
      <c r="AA72" s="8">
        <f t="shared" si="39"/>
        <v>-0.82868263473053938</v>
      </c>
      <c r="AB72" s="56">
        <f t="shared" si="40"/>
        <v>-0.93443922155688641</v>
      </c>
      <c r="AC72" s="8">
        <f t="shared" si="41"/>
        <v>0.77435355611531487</v>
      </c>
      <c r="AD72" s="8">
        <f t="shared" si="42"/>
        <v>0.6867149091039485</v>
      </c>
      <c r="AE72" s="8">
        <f t="shared" si="43"/>
        <v>0.87317665878383988</v>
      </c>
      <c r="AF72" s="8">
        <f t="shared" si="44"/>
        <v>-0.28882999999999992</v>
      </c>
      <c r="AG72" s="8">
        <f t="shared" si="45"/>
        <v>8.3422768899999958E-2</v>
      </c>
      <c r="AH72" s="8">
        <f t="shared" si="46"/>
        <v>0.28882999999999992</v>
      </c>
      <c r="AS72" s="53">
        <v>43621.500694444447</v>
      </c>
      <c r="AT72" s="54">
        <v>74.05</v>
      </c>
      <c r="AU72" s="16">
        <v>79.060199999999995</v>
      </c>
      <c r="AV72" s="8">
        <f t="shared" si="47"/>
        <v>5483.4024999999992</v>
      </c>
      <c r="AW72" s="8">
        <f t="shared" si="48"/>
        <v>3.9638323353293146</v>
      </c>
      <c r="AX72" s="56">
        <f t="shared" si="49"/>
        <v>5.7058844311377328</v>
      </c>
      <c r="AY72" s="8">
        <f t="shared" si="50"/>
        <v>22.617169209795858</v>
      </c>
      <c r="AZ72" s="8">
        <f t="shared" si="51"/>
        <v>15.711966782602248</v>
      </c>
      <c r="BA72" s="8">
        <f t="shared" si="52"/>
        <v>32.557117141499965</v>
      </c>
      <c r="BB72" s="56">
        <f t="shared" si="53"/>
        <v>5.0101999999999975</v>
      </c>
      <c r="BC72" s="57">
        <f t="shared" si="54"/>
        <v>25.102104039999976</v>
      </c>
      <c r="BD72" s="8">
        <f t="shared" si="55"/>
        <v>5.0101999999999975</v>
      </c>
    </row>
    <row r="73" spans="1:56" x14ac:dyDescent="0.25">
      <c r="A73" s="28">
        <v>43621.542361111111</v>
      </c>
      <c r="B73" s="34">
        <v>7.0000000000000007E-2</v>
      </c>
      <c r="C73" s="4">
        <v>5.9904800000000001E-2</v>
      </c>
      <c r="D73" s="8">
        <f t="shared" si="29"/>
        <v>4.9000000000000007E-3</v>
      </c>
      <c r="E73" s="8">
        <f t="shared" si="30"/>
        <v>-5.1377245508981914E-2</v>
      </c>
      <c r="F73" s="8">
        <f t="shared" si="31"/>
        <v>-7.0959773053892117E-2</v>
      </c>
      <c r="G73" s="8">
        <f t="shared" si="32"/>
        <v>3.6457176814514544E-3</v>
      </c>
      <c r="H73" s="8">
        <f t="shared" si="33"/>
        <v>2.6396213560902024E-3</v>
      </c>
      <c r="I73" s="8">
        <f t="shared" si="34"/>
        <v>5.0352893918598736E-3</v>
      </c>
      <c r="J73" s="8">
        <f t="shared" si="35"/>
        <v>-1.0095200000000006E-2</v>
      </c>
      <c r="K73" s="8">
        <f t="shared" si="36"/>
        <v>1.0191306304000011E-4</v>
      </c>
      <c r="L73" s="8">
        <f t="shared" si="37"/>
        <v>1.0095200000000006E-2</v>
      </c>
      <c r="W73" s="53">
        <v>43621.542361111111</v>
      </c>
      <c r="X73" s="54">
        <v>2.65</v>
      </c>
      <c r="Y73" s="16">
        <v>2.1446499999999999</v>
      </c>
      <c r="Z73" s="8">
        <f t="shared" si="38"/>
        <v>7.0225</v>
      </c>
      <c r="AA73" s="8">
        <f t="shared" si="39"/>
        <v>-0.65868263473053945</v>
      </c>
      <c r="AB73" s="56">
        <f t="shared" si="40"/>
        <v>-0.98095922155688653</v>
      </c>
      <c r="AC73" s="8">
        <f t="shared" si="41"/>
        <v>0.64614080461830903</v>
      </c>
      <c r="AD73" s="8">
        <f t="shared" si="42"/>
        <v>0.43386281329556525</v>
      </c>
      <c r="AE73" s="8">
        <f t="shared" si="43"/>
        <v>0.96228099435749281</v>
      </c>
      <c r="AF73" s="8">
        <f t="shared" si="44"/>
        <v>-0.50534999999999997</v>
      </c>
      <c r="AG73" s="8">
        <f t="shared" si="45"/>
        <v>0.25537862249999999</v>
      </c>
      <c r="AH73" s="8">
        <f t="shared" si="46"/>
        <v>0.50534999999999997</v>
      </c>
      <c r="AS73" s="53">
        <v>43621.542361111111</v>
      </c>
      <c r="AT73" s="54">
        <v>74.58</v>
      </c>
      <c r="AU73" s="16">
        <v>79.026700000000005</v>
      </c>
      <c r="AV73" s="8">
        <f t="shared" si="47"/>
        <v>5562.1763999999994</v>
      </c>
      <c r="AW73" s="8">
        <f t="shared" si="48"/>
        <v>4.4938323353293157</v>
      </c>
      <c r="AX73" s="56">
        <f t="shared" si="49"/>
        <v>5.6723844311377434</v>
      </c>
      <c r="AY73" s="8">
        <f t="shared" si="50"/>
        <v>25.490744575065378</v>
      </c>
      <c r="AZ73" s="8">
        <f t="shared" si="51"/>
        <v>20.19452905805133</v>
      </c>
      <c r="BA73" s="8">
        <f t="shared" si="52"/>
        <v>32.175945134613862</v>
      </c>
      <c r="BB73" s="56">
        <f t="shared" si="53"/>
        <v>4.446700000000007</v>
      </c>
      <c r="BC73" s="57">
        <f t="shared" si="54"/>
        <v>19.773140890000061</v>
      </c>
      <c r="BD73" s="8">
        <f t="shared" si="55"/>
        <v>4.446700000000007</v>
      </c>
    </row>
    <row r="74" spans="1:56" x14ac:dyDescent="0.25">
      <c r="A74" s="28">
        <v>43621.584027777775</v>
      </c>
      <c r="B74" s="34">
        <v>7.0000000000000007E-2</v>
      </c>
      <c r="C74" s="4">
        <v>7.3045700000000005E-2</v>
      </c>
      <c r="D74" s="8">
        <f t="shared" si="29"/>
        <v>4.9000000000000007E-3</v>
      </c>
      <c r="E74" s="8">
        <f t="shared" si="30"/>
        <v>-5.1377245508981914E-2</v>
      </c>
      <c r="F74" s="8">
        <f t="shared" si="31"/>
        <v>-5.781887305389212E-2</v>
      </c>
      <c r="G74" s="8">
        <f t="shared" si="32"/>
        <v>2.9705744359424745E-3</v>
      </c>
      <c r="H74" s="8">
        <f t="shared" si="33"/>
        <v>2.6396213560902024E-3</v>
      </c>
      <c r="I74" s="8">
        <f t="shared" si="34"/>
        <v>3.3430220812220922E-3</v>
      </c>
      <c r="J74" s="8">
        <f t="shared" si="35"/>
        <v>3.0456999999999984E-3</v>
      </c>
      <c r="K74" s="8">
        <f t="shared" si="36"/>
        <v>9.2762884899999898E-6</v>
      </c>
      <c r="L74" s="8">
        <f t="shared" si="37"/>
        <v>3.0456999999999984E-3</v>
      </c>
      <c r="W74" s="53">
        <v>43621.584027777775</v>
      </c>
      <c r="X74" s="54">
        <v>2.63</v>
      </c>
      <c r="Y74" s="16">
        <v>2.2839</v>
      </c>
      <c r="Z74" s="8">
        <f t="shared" si="38"/>
        <v>6.9168999999999992</v>
      </c>
      <c r="AA74" s="8">
        <f t="shared" si="39"/>
        <v>-0.67868263473053947</v>
      </c>
      <c r="AB74" s="56">
        <f t="shared" si="40"/>
        <v>-0.84170922155688643</v>
      </c>
      <c r="AC74" s="8">
        <f t="shared" si="41"/>
        <v>0.57125343216321911</v>
      </c>
      <c r="AD74" s="8">
        <f t="shared" si="42"/>
        <v>0.46061011868478685</v>
      </c>
      <c r="AE74" s="8">
        <f t="shared" si="43"/>
        <v>0.70847441365389974</v>
      </c>
      <c r="AF74" s="8">
        <f t="shared" si="44"/>
        <v>-0.34609999999999985</v>
      </c>
      <c r="AG74" s="8">
        <f t="shared" si="45"/>
        <v>0.11978520999999989</v>
      </c>
      <c r="AH74" s="8">
        <f t="shared" si="46"/>
        <v>0.34609999999999985</v>
      </c>
      <c r="AS74" s="53">
        <v>43621.584027777775</v>
      </c>
      <c r="AT74" s="54">
        <v>78.010000000000005</v>
      </c>
      <c r="AU74" s="16">
        <v>76.348299999999995</v>
      </c>
      <c r="AV74" s="8">
        <f t="shared" si="47"/>
        <v>6085.5601000000006</v>
      </c>
      <c r="AW74" s="8">
        <f t="shared" si="48"/>
        <v>7.9238323353293225</v>
      </c>
      <c r="AX74" s="56">
        <f t="shared" si="49"/>
        <v>2.9939844311377328</v>
      </c>
      <c r="AY74" s="8">
        <f t="shared" si="50"/>
        <v>23.723830646921733</v>
      </c>
      <c r="AZ74" s="8">
        <f t="shared" si="51"/>
        <v>62.787118878410546</v>
      </c>
      <c r="BA74" s="8">
        <f t="shared" si="52"/>
        <v>8.9639427738951341</v>
      </c>
      <c r="BB74" s="56">
        <f t="shared" si="53"/>
        <v>-1.6617000000000104</v>
      </c>
      <c r="BC74" s="57">
        <f t="shared" si="54"/>
        <v>2.7612468900000344</v>
      </c>
      <c r="BD74" s="8">
        <f t="shared" si="55"/>
        <v>1.6617000000000104</v>
      </c>
    </row>
    <row r="75" spans="1:56" x14ac:dyDescent="0.25">
      <c r="A75" s="28">
        <v>43621.625694444447</v>
      </c>
      <c r="B75" s="34">
        <v>0.08</v>
      </c>
      <c r="C75" s="4">
        <v>9.8586400000000005E-2</v>
      </c>
      <c r="D75" s="8">
        <f t="shared" si="29"/>
        <v>6.4000000000000003E-3</v>
      </c>
      <c r="E75" s="8">
        <f t="shared" si="30"/>
        <v>-4.1377245508981919E-2</v>
      </c>
      <c r="F75" s="8">
        <f t="shared" si="31"/>
        <v>-3.227817305389212E-2</v>
      </c>
      <c r="G75" s="8">
        <f t="shared" si="32"/>
        <v>1.3355818910322989E-3</v>
      </c>
      <c r="H75" s="8">
        <f t="shared" si="33"/>
        <v>1.7120764459105644E-3</v>
      </c>
      <c r="I75" s="8">
        <f t="shared" si="34"/>
        <v>1.0418804556970073E-3</v>
      </c>
      <c r="J75" s="8">
        <f t="shared" si="35"/>
        <v>1.8586400000000003E-2</v>
      </c>
      <c r="K75" s="8">
        <f t="shared" si="36"/>
        <v>3.454542649600001E-4</v>
      </c>
      <c r="L75" s="8">
        <f t="shared" si="37"/>
        <v>1.8586400000000003E-2</v>
      </c>
      <c r="W75" s="53">
        <v>43621.625694444447</v>
      </c>
      <c r="X75" s="54">
        <v>2.5299999999999998</v>
      </c>
      <c r="Y75" s="16">
        <v>2.8992300000000002</v>
      </c>
      <c r="Z75" s="8">
        <f t="shared" si="38"/>
        <v>6.4008999999999991</v>
      </c>
      <c r="AA75" s="8">
        <f t="shared" si="39"/>
        <v>-0.77868263473053956</v>
      </c>
      <c r="AB75" s="56">
        <f t="shared" si="40"/>
        <v>-0.22637922155688628</v>
      </c>
      <c r="AC75" s="8">
        <f t="shared" si="41"/>
        <v>0.17627756869016475</v>
      </c>
      <c r="AD75" s="8">
        <f t="shared" si="42"/>
        <v>0.60634664563089491</v>
      </c>
      <c r="AE75" s="8">
        <f t="shared" si="43"/>
        <v>5.1247551952701809E-2</v>
      </c>
      <c r="AF75" s="8">
        <f t="shared" si="44"/>
        <v>0.36923000000000039</v>
      </c>
      <c r="AG75" s="8">
        <f t="shared" si="45"/>
        <v>0.1363307929000003</v>
      </c>
      <c r="AH75" s="8">
        <f t="shared" si="46"/>
        <v>0.36923000000000039</v>
      </c>
      <c r="AS75" s="53">
        <v>43621.625694444447</v>
      </c>
      <c r="AT75" s="54">
        <v>79.09</v>
      </c>
      <c r="AU75" s="16">
        <v>73.632900000000006</v>
      </c>
      <c r="AV75" s="8">
        <f t="shared" si="47"/>
        <v>6255.2281000000003</v>
      </c>
      <c r="AW75" s="8">
        <f t="shared" si="48"/>
        <v>9.0038323353293208</v>
      </c>
      <c r="AX75" s="56">
        <f t="shared" si="49"/>
        <v>0.27858443113774456</v>
      </c>
      <c r="AY75" s="8">
        <f t="shared" si="50"/>
        <v>2.5083275091973491</v>
      </c>
      <c r="AZ75" s="8">
        <f t="shared" si="51"/>
        <v>81.068996722721849</v>
      </c>
      <c r="BA75" s="8">
        <f t="shared" si="52"/>
        <v>7.7609285272340747E-2</v>
      </c>
      <c r="BB75" s="56">
        <f t="shared" si="53"/>
        <v>-5.457099999999997</v>
      </c>
      <c r="BC75" s="57">
        <f t="shared" si="54"/>
        <v>29.779940409999966</v>
      </c>
      <c r="BD75" s="8">
        <f t="shared" si="55"/>
        <v>5.457099999999997</v>
      </c>
    </row>
    <row r="76" spans="1:56" x14ac:dyDescent="0.25">
      <c r="A76" s="28">
        <v>43621.667361111111</v>
      </c>
      <c r="B76" s="34">
        <v>7.0000000000000007E-2</v>
      </c>
      <c r="C76" s="4">
        <v>0.103352</v>
      </c>
      <c r="D76" s="8">
        <f t="shared" si="29"/>
        <v>4.9000000000000007E-3</v>
      </c>
      <c r="E76" s="8">
        <f t="shared" si="30"/>
        <v>-5.1377245508981914E-2</v>
      </c>
      <c r="F76" s="8">
        <f t="shared" si="31"/>
        <v>-2.7512573053892125E-2</v>
      </c>
      <c r="G76" s="8">
        <f t="shared" si="32"/>
        <v>1.413520220373616E-3</v>
      </c>
      <c r="H76" s="8">
        <f t="shared" si="33"/>
        <v>2.6396213560902024E-3</v>
      </c>
      <c r="I76" s="8">
        <f t="shared" si="34"/>
        <v>7.5694167604575108E-4</v>
      </c>
      <c r="J76" s="8">
        <f t="shared" si="35"/>
        <v>3.3351999999999993E-2</v>
      </c>
      <c r="K76" s="8">
        <f t="shared" si="36"/>
        <v>1.1123559039999996E-3</v>
      </c>
      <c r="L76" s="8">
        <f t="shared" si="37"/>
        <v>3.3351999999999993E-2</v>
      </c>
      <c r="W76" s="53">
        <v>43621.667361111111</v>
      </c>
      <c r="X76" s="54">
        <v>2.2400000000000002</v>
      </c>
      <c r="Y76" s="16">
        <v>3.2605599999999999</v>
      </c>
      <c r="Z76" s="8">
        <f t="shared" si="38"/>
        <v>5.0176000000000007</v>
      </c>
      <c r="AA76" s="8">
        <f t="shared" si="39"/>
        <v>-1.0686826347305391</v>
      </c>
      <c r="AB76" s="56">
        <f t="shared" si="40"/>
        <v>0.13495077844311343</v>
      </c>
      <c r="AC76" s="8">
        <f t="shared" si="41"/>
        <v>-0.1442195534655237</v>
      </c>
      <c r="AD76" s="8">
        <f t="shared" si="42"/>
        <v>1.142082573774607</v>
      </c>
      <c r="AE76" s="8">
        <f t="shared" si="43"/>
        <v>1.8211712602402289E-2</v>
      </c>
      <c r="AF76" s="8">
        <f t="shared" si="44"/>
        <v>1.0205599999999997</v>
      </c>
      <c r="AG76" s="8">
        <f t="shared" si="45"/>
        <v>1.0415427135999993</v>
      </c>
      <c r="AH76" s="8">
        <f t="shared" si="46"/>
        <v>1.0205599999999997</v>
      </c>
      <c r="AS76" s="53">
        <v>43621.667361111111</v>
      </c>
      <c r="AT76" s="54">
        <v>79.459999999999994</v>
      </c>
      <c r="AU76" s="16">
        <v>72.401799999999994</v>
      </c>
      <c r="AV76" s="8">
        <f t="shared" si="47"/>
        <v>6313.891599999999</v>
      </c>
      <c r="AW76" s="8">
        <f t="shared" si="48"/>
        <v>9.3738323353293111</v>
      </c>
      <c r="AX76" s="56">
        <f t="shared" si="49"/>
        <v>-0.95251556886226751</v>
      </c>
      <c r="AY76" s="8">
        <f t="shared" si="50"/>
        <v>-8.928721239305716</v>
      </c>
      <c r="AZ76" s="8">
        <f t="shared" si="51"/>
        <v>87.868732650865368</v>
      </c>
      <c r="BA76" s="8">
        <f t="shared" si="52"/>
        <v>0.90728590892500904</v>
      </c>
      <c r="BB76" s="56">
        <f t="shared" si="53"/>
        <v>-7.0581999999999994</v>
      </c>
      <c r="BC76" s="57">
        <f t="shared" si="54"/>
        <v>49.818187239999993</v>
      </c>
      <c r="BD76" s="8">
        <f t="shared" si="55"/>
        <v>7.0581999999999994</v>
      </c>
    </row>
    <row r="77" spans="1:56" x14ac:dyDescent="0.25">
      <c r="A77" s="28">
        <v>43621.709027777775</v>
      </c>
      <c r="B77" s="34">
        <v>0.08</v>
      </c>
      <c r="C77" s="4">
        <v>9.2021199999999997E-2</v>
      </c>
      <c r="D77" s="8">
        <f t="shared" si="29"/>
        <v>6.4000000000000003E-3</v>
      </c>
      <c r="E77" s="8">
        <f t="shared" si="30"/>
        <v>-4.1377245508981919E-2</v>
      </c>
      <c r="F77" s="8">
        <f t="shared" si="31"/>
        <v>-3.8843373053892127E-2</v>
      </c>
      <c r="G77" s="8">
        <f t="shared" si="32"/>
        <v>1.6072317832478674E-3</v>
      </c>
      <c r="H77" s="8">
        <f t="shared" si="33"/>
        <v>1.7120764459105644E-3</v>
      </c>
      <c r="I77" s="8">
        <f t="shared" si="34"/>
        <v>1.5088076302038329E-3</v>
      </c>
      <c r="J77" s="8">
        <f t="shared" si="35"/>
        <v>1.2021199999999996E-2</v>
      </c>
      <c r="K77" s="8">
        <f t="shared" si="36"/>
        <v>1.445092494399999E-4</v>
      </c>
      <c r="L77" s="8">
        <f t="shared" si="37"/>
        <v>1.2021199999999996E-2</v>
      </c>
      <c r="W77" s="53">
        <v>43621.709027777775</v>
      </c>
      <c r="X77" s="54">
        <v>2.2000000000000002</v>
      </c>
      <c r="Y77" s="16">
        <v>3.2233499999999999</v>
      </c>
      <c r="Z77" s="8">
        <f t="shared" si="38"/>
        <v>4.8400000000000007</v>
      </c>
      <c r="AA77" s="8">
        <f t="shared" si="39"/>
        <v>-1.1086826347305392</v>
      </c>
      <c r="AB77" s="56">
        <f t="shared" si="40"/>
        <v>9.7740778443113463E-2</v>
      </c>
      <c r="AC77" s="8">
        <f t="shared" si="41"/>
        <v>-0.10836350376492491</v>
      </c>
      <c r="AD77" s="8">
        <f t="shared" si="42"/>
        <v>1.2291771845530501</v>
      </c>
      <c r="AE77" s="8">
        <f t="shared" si="43"/>
        <v>9.553259770665793E-3</v>
      </c>
      <c r="AF77" s="8">
        <f t="shared" si="44"/>
        <v>1.0233499999999998</v>
      </c>
      <c r="AG77" s="8">
        <f t="shared" si="45"/>
        <v>1.0472452224999995</v>
      </c>
      <c r="AH77" s="8">
        <f t="shared" si="46"/>
        <v>1.0233499999999998</v>
      </c>
      <c r="AS77" s="53">
        <v>43621.709027777775</v>
      </c>
      <c r="AT77" s="54">
        <v>79.069999999999993</v>
      </c>
      <c r="AU77" s="16">
        <v>72.9315</v>
      </c>
      <c r="AV77" s="8">
        <f t="shared" si="47"/>
        <v>6252.0648999999985</v>
      </c>
      <c r="AW77" s="8">
        <f t="shared" si="48"/>
        <v>8.9838323353293106</v>
      </c>
      <c r="AX77" s="56">
        <f t="shared" si="49"/>
        <v>-0.42281556886226213</v>
      </c>
      <c r="AY77" s="8">
        <f t="shared" si="50"/>
        <v>-3.7985041794254473</v>
      </c>
      <c r="AZ77" s="8">
        <f t="shared" si="51"/>
        <v>80.709243429308501</v>
      </c>
      <c r="BA77" s="8">
        <f t="shared" si="52"/>
        <v>0.17877300527231832</v>
      </c>
      <c r="BB77" s="56">
        <f t="shared" si="53"/>
        <v>-6.1384999999999934</v>
      </c>
      <c r="BC77" s="57">
        <f t="shared" si="54"/>
        <v>37.681182249999921</v>
      </c>
      <c r="BD77" s="8">
        <f t="shared" si="55"/>
        <v>6.1384999999999934</v>
      </c>
    </row>
    <row r="78" spans="1:56" x14ac:dyDescent="0.25">
      <c r="A78" s="28">
        <v>43621.750694444447</v>
      </c>
      <c r="B78" s="34">
        <v>0.1</v>
      </c>
      <c r="C78" s="4">
        <v>7.7667299999999995E-2</v>
      </c>
      <c r="D78" s="8">
        <f t="shared" si="29"/>
        <v>1.0000000000000002E-2</v>
      </c>
      <c r="E78" s="8">
        <f t="shared" si="30"/>
        <v>-2.1377245508981915E-2</v>
      </c>
      <c r="F78" s="8">
        <f t="shared" si="31"/>
        <v>-5.319727305389213E-2</v>
      </c>
      <c r="G78" s="8">
        <f t="shared" si="32"/>
        <v>1.1372111664814002E-3</v>
      </c>
      <c r="H78" s="8">
        <f t="shared" si="33"/>
        <v>4.5698662555128746E-4</v>
      </c>
      <c r="I78" s="8">
        <f t="shared" si="34"/>
        <v>2.8299498603703579E-3</v>
      </c>
      <c r="J78" s="8">
        <f t="shared" si="35"/>
        <v>-2.2332700000000011E-2</v>
      </c>
      <c r="K78" s="8">
        <f t="shared" si="36"/>
        <v>4.9874948929000049E-4</v>
      </c>
      <c r="L78" s="8">
        <f t="shared" si="37"/>
        <v>2.2332700000000011E-2</v>
      </c>
      <c r="W78" s="53">
        <v>43621.750694444447</v>
      </c>
      <c r="X78" s="54">
        <v>2.75</v>
      </c>
      <c r="Y78" s="16">
        <v>2.9535499999999999</v>
      </c>
      <c r="Z78" s="8">
        <f t="shared" si="38"/>
        <v>7.5625</v>
      </c>
      <c r="AA78" s="8">
        <f t="shared" si="39"/>
        <v>-0.55868263473053936</v>
      </c>
      <c r="AB78" s="56">
        <f t="shared" si="40"/>
        <v>-0.17205922155688658</v>
      </c>
      <c r="AC78" s="8">
        <f t="shared" si="41"/>
        <v>9.6126499229087004E-2</v>
      </c>
      <c r="AD78" s="8">
        <f t="shared" si="42"/>
        <v>0.31212628634945727</v>
      </c>
      <c r="AE78" s="8">
        <f t="shared" si="43"/>
        <v>2.9604375722761783E-2</v>
      </c>
      <c r="AF78" s="8">
        <f t="shared" si="44"/>
        <v>0.2035499999999999</v>
      </c>
      <c r="AG78" s="8">
        <f t="shared" si="45"/>
        <v>4.1432602499999957E-2</v>
      </c>
      <c r="AH78" s="8">
        <f t="shared" si="46"/>
        <v>0.2035499999999999</v>
      </c>
      <c r="AS78" s="53">
        <v>43621.750694444447</v>
      </c>
      <c r="AT78" s="54">
        <v>63.78</v>
      </c>
      <c r="AU78" s="16">
        <v>74.705200000000005</v>
      </c>
      <c r="AV78" s="8">
        <f t="shared" si="47"/>
        <v>4067.8884000000003</v>
      </c>
      <c r="AW78" s="8">
        <f t="shared" si="48"/>
        <v>-6.3061676646706815</v>
      </c>
      <c r="AX78" s="56">
        <f t="shared" si="49"/>
        <v>1.350884431137743</v>
      </c>
      <c r="AY78" s="8">
        <f t="shared" si="50"/>
        <v>-8.5189037183478824</v>
      </c>
      <c r="AZ78" s="8">
        <f t="shared" si="51"/>
        <v>39.767750614938073</v>
      </c>
      <c r="BA78" s="8">
        <f t="shared" si="52"/>
        <v>1.8248887462903436</v>
      </c>
      <c r="BB78" s="56">
        <f t="shared" si="53"/>
        <v>10.925200000000004</v>
      </c>
      <c r="BC78" s="57">
        <f t="shared" si="54"/>
        <v>119.35999504000009</v>
      </c>
      <c r="BD78" s="8">
        <f t="shared" si="55"/>
        <v>10.925200000000004</v>
      </c>
    </row>
    <row r="79" spans="1:56" x14ac:dyDescent="0.25">
      <c r="A79" s="28">
        <v>43621.792361111111</v>
      </c>
      <c r="B79" s="34">
        <v>0.15</v>
      </c>
      <c r="C79" s="4">
        <v>6.9142499999999996E-2</v>
      </c>
      <c r="D79" s="8">
        <f t="shared" si="29"/>
        <v>2.2499999999999999E-2</v>
      </c>
      <c r="E79" s="8">
        <f t="shared" si="30"/>
        <v>2.8622754491018074E-2</v>
      </c>
      <c r="F79" s="8">
        <f t="shared" si="31"/>
        <v>-6.1722073053892129E-2</v>
      </c>
      <c r="G79" s="8">
        <f t="shared" si="32"/>
        <v>-1.7666557436982365E-3</v>
      </c>
      <c r="H79" s="8">
        <f t="shared" si="33"/>
        <v>8.192620746530953E-4</v>
      </c>
      <c r="I79" s="8">
        <f t="shared" si="34"/>
        <v>3.8096143020699968E-3</v>
      </c>
      <c r="J79" s="8">
        <f t="shared" si="35"/>
        <v>-8.0857499999999999E-2</v>
      </c>
      <c r="K79" s="8">
        <f t="shared" si="36"/>
        <v>6.5379353062500001E-3</v>
      </c>
      <c r="L79" s="8">
        <f t="shared" si="37"/>
        <v>8.0857499999999999E-2</v>
      </c>
      <c r="W79" s="53">
        <v>43621.792361111111</v>
      </c>
      <c r="X79" s="54">
        <v>3.06</v>
      </c>
      <c r="Y79" s="16">
        <v>2.6667200000000002</v>
      </c>
      <c r="Z79" s="8">
        <f t="shared" si="38"/>
        <v>9.3635999999999999</v>
      </c>
      <c r="AA79" s="8">
        <f t="shared" si="39"/>
        <v>-0.24868263473053931</v>
      </c>
      <c r="AB79" s="56">
        <f t="shared" si="40"/>
        <v>-0.45888922155688627</v>
      </c>
      <c r="AC79" s="8">
        <f t="shared" si="41"/>
        <v>0.11411778066621267</v>
      </c>
      <c r="AD79" s="8">
        <f t="shared" si="42"/>
        <v>6.1843052816522838E-2</v>
      </c>
      <c r="AE79" s="8">
        <f t="shared" si="43"/>
        <v>0.21057931766108506</v>
      </c>
      <c r="AF79" s="8">
        <f t="shared" si="44"/>
        <v>-0.39327999999999985</v>
      </c>
      <c r="AG79" s="8">
        <f t="shared" si="45"/>
        <v>0.1546691583999999</v>
      </c>
      <c r="AH79" s="8">
        <f t="shared" si="46"/>
        <v>0.39327999999999985</v>
      </c>
      <c r="AS79" s="53">
        <v>43621.792361111111</v>
      </c>
      <c r="AT79" s="54">
        <v>63.01</v>
      </c>
      <c r="AU79" s="16">
        <v>76.119600000000005</v>
      </c>
      <c r="AV79" s="8">
        <f t="shared" si="47"/>
        <v>3970.2601</v>
      </c>
      <c r="AW79" s="8">
        <f t="shared" si="48"/>
        <v>-7.0761676646706846</v>
      </c>
      <c r="AX79" s="56">
        <f t="shared" si="49"/>
        <v>2.7652844311377436</v>
      </c>
      <c r="AY79" s="8">
        <f t="shared" si="50"/>
        <v>-19.567616275234169</v>
      </c>
      <c r="AZ79" s="8">
        <f t="shared" si="51"/>
        <v>50.07214881853097</v>
      </c>
      <c r="BA79" s="8">
        <f t="shared" si="52"/>
        <v>7.6467979850927943</v>
      </c>
      <c r="BB79" s="56">
        <f t="shared" si="53"/>
        <v>13.109600000000007</v>
      </c>
      <c r="BC79" s="57">
        <f t="shared" si="54"/>
        <v>171.86161216000019</v>
      </c>
      <c r="BD79" s="8">
        <f t="shared" si="55"/>
        <v>13.109600000000007</v>
      </c>
    </row>
    <row r="80" spans="1:56" x14ac:dyDescent="0.25">
      <c r="A80" s="28">
        <v>43621.834027777775</v>
      </c>
      <c r="B80" s="34">
        <v>0.16</v>
      </c>
      <c r="C80" s="4">
        <v>6.9823800000000005E-2</v>
      </c>
      <c r="D80" s="8">
        <f t="shared" si="29"/>
        <v>2.5600000000000001E-2</v>
      </c>
      <c r="E80" s="8">
        <f t="shared" si="30"/>
        <v>3.8622754491018083E-2</v>
      </c>
      <c r="F80" s="8">
        <f t="shared" si="31"/>
        <v>-6.1040773053892119E-2</v>
      </c>
      <c r="G80" s="8">
        <f t="shared" si="32"/>
        <v>-2.3575627916024274E-3</v>
      </c>
      <c r="H80" s="8">
        <f t="shared" si="33"/>
        <v>1.4917171644734575E-3</v>
      </c>
      <c r="I80" s="8">
        <f t="shared" si="34"/>
        <v>3.7259759750167621E-3</v>
      </c>
      <c r="J80" s="8">
        <f t="shared" si="35"/>
        <v>-9.0176199999999998E-2</v>
      </c>
      <c r="K80" s="8">
        <f t="shared" si="36"/>
        <v>8.1317470464399993E-3</v>
      </c>
      <c r="L80" s="8">
        <f t="shared" si="37"/>
        <v>9.0176199999999998E-2</v>
      </c>
      <c r="W80" s="53">
        <v>43621.834027777775</v>
      </c>
      <c r="X80" s="54">
        <v>3.16</v>
      </c>
      <c r="Y80" s="16">
        <v>2.5033099999999999</v>
      </c>
      <c r="Z80" s="8">
        <f t="shared" si="38"/>
        <v>9.9856000000000016</v>
      </c>
      <c r="AA80" s="8">
        <f t="shared" si="39"/>
        <v>-0.14868263473053922</v>
      </c>
      <c r="AB80" s="56">
        <f t="shared" si="40"/>
        <v>-0.62229922155688655</v>
      </c>
      <c r="AC80" s="8">
        <f t="shared" si="41"/>
        <v>9.2525087851841464E-2</v>
      </c>
      <c r="AD80" s="8">
        <f t="shared" si="42"/>
        <v>2.2106525870414947E-2</v>
      </c>
      <c r="AE80" s="8">
        <f t="shared" si="43"/>
        <v>0.38725632115030695</v>
      </c>
      <c r="AF80" s="8">
        <f t="shared" si="44"/>
        <v>-0.65669000000000022</v>
      </c>
      <c r="AG80" s="8">
        <f t="shared" si="45"/>
        <v>0.43124175610000026</v>
      </c>
      <c r="AH80" s="8">
        <f t="shared" si="46"/>
        <v>0.65669000000000022</v>
      </c>
      <c r="AS80" s="53">
        <v>43621.834027777775</v>
      </c>
      <c r="AT80" s="54">
        <v>62.67</v>
      </c>
      <c r="AU80" s="16">
        <v>76.922300000000007</v>
      </c>
      <c r="AV80" s="8">
        <f t="shared" si="47"/>
        <v>3927.5289000000002</v>
      </c>
      <c r="AW80" s="8">
        <f t="shared" si="48"/>
        <v>-7.4161676646706809</v>
      </c>
      <c r="AX80" s="56">
        <f t="shared" si="49"/>
        <v>3.5679844311377451</v>
      </c>
      <c r="AY80" s="8">
        <f t="shared" si="50"/>
        <v>-26.460770766252161</v>
      </c>
      <c r="AZ80" s="8">
        <f t="shared" si="51"/>
        <v>54.999542830506982</v>
      </c>
      <c r="BA80" s="8">
        <f t="shared" si="52"/>
        <v>12.730512900841338</v>
      </c>
      <c r="BB80" s="56">
        <f t="shared" si="53"/>
        <v>14.252300000000005</v>
      </c>
      <c r="BC80" s="57">
        <f t="shared" si="54"/>
        <v>203.12805529000016</v>
      </c>
      <c r="BD80" s="8">
        <f t="shared" si="55"/>
        <v>14.252300000000005</v>
      </c>
    </row>
    <row r="81" spans="1:56" x14ac:dyDescent="0.25">
      <c r="A81" s="28">
        <v>43621.875694444447</v>
      </c>
      <c r="B81" s="34">
        <v>0.15</v>
      </c>
      <c r="C81" s="4">
        <v>7.8673999999999994E-2</v>
      </c>
      <c r="D81" s="8">
        <f t="shared" si="29"/>
        <v>2.2499999999999999E-2</v>
      </c>
      <c r="E81" s="8">
        <f t="shared" si="30"/>
        <v>2.8622754491018074E-2</v>
      </c>
      <c r="F81" s="8">
        <f t="shared" si="31"/>
        <v>-5.2190573053892131E-2</v>
      </c>
      <c r="G81" s="8">
        <f t="shared" si="32"/>
        <v>-1.4938379592670979E-3</v>
      </c>
      <c r="H81" s="8">
        <f t="shared" si="33"/>
        <v>8.192620746530953E-4</v>
      </c>
      <c r="I81" s="8">
        <f t="shared" si="34"/>
        <v>2.7238559156936514E-3</v>
      </c>
      <c r="J81" s="8">
        <f t="shared" si="35"/>
        <v>-7.1326000000000001E-2</v>
      </c>
      <c r="K81" s="8">
        <f t="shared" si="36"/>
        <v>5.0873982759999997E-3</v>
      </c>
      <c r="L81" s="8">
        <f t="shared" si="37"/>
        <v>7.1326000000000001E-2</v>
      </c>
      <c r="W81" s="53">
        <v>43621.875694444447</v>
      </c>
      <c r="X81" s="54">
        <v>3.07</v>
      </c>
      <c r="Y81" s="16">
        <v>2.52386</v>
      </c>
      <c r="Z81" s="8">
        <f t="shared" si="38"/>
        <v>9.4248999999999992</v>
      </c>
      <c r="AA81" s="8">
        <f t="shared" si="39"/>
        <v>-0.23868263473053952</v>
      </c>
      <c r="AB81" s="56">
        <f t="shared" si="40"/>
        <v>-0.60174922155688648</v>
      </c>
      <c r="AC81" s="8">
        <f t="shared" si="41"/>
        <v>0.14362708964824883</v>
      </c>
      <c r="AD81" s="8">
        <f t="shared" si="42"/>
        <v>5.696940012191215E-2</v>
      </c>
      <c r="AE81" s="8">
        <f t="shared" si="43"/>
        <v>0.36210212564431887</v>
      </c>
      <c r="AF81" s="8">
        <f t="shared" si="44"/>
        <v>-0.54613999999999985</v>
      </c>
      <c r="AG81" s="8">
        <f t="shared" si="45"/>
        <v>0.29826889959999986</v>
      </c>
      <c r="AH81" s="8">
        <f t="shared" si="46"/>
        <v>0.54613999999999985</v>
      </c>
      <c r="AS81" s="53">
        <v>43621.875694444447</v>
      </c>
      <c r="AT81" s="54">
        <v>60.8</v>
      </c>
      <c r="AU81" s="16">
        <v>77.033699999999996</v>
      </c>
      <c r="AV81" s="8">
        <f t="shared" si="47"/>
        <v>3696.64</v>
      </c>
      <c r="AW81" s="8">
        <f t="shared" si="48"/>
        <v>-9.2861676646706854</v>
      </c>
      <c r="AX81" s="56">
        <f t="shared" si="49"/>
        <v>3.6793844311377342</v>
      </c>
      <c r="AY81" s="8">
        <f t="shared" si="50"/>
        <v>-34.16738073032397</v>
      </c>
      <c r="AZ81" s="8">
        <f t="shared" si="51"/>
        <v>86.232909896375418</v>
      </c>
      <c r="BA81" s="8">
        <f t="shared" si="52"/>
        <v>13.537869792098748</v>
      </c>
      <c r="BB81" s="56">
        <f t="shared" si="53"/>
        <v>16.233699999999999</v>
      </c>
      <c r="BC81" s="57">
        <f t="shared" si="54"/>
        <v>263.53301568999996</v>
      </c>
      <c r="BD81" s="8">
        <f t="shared" si="55"/>
        <v>16.233699999999999</v>
      </c>
    </row>
    <row r="82" spans="1:56" x14ac:dyDescent="0.25">
      <c r="A82" s="28">
        <v>43621.917361111111</v>
      </c>
      <c r="B82" s="34">
        <v>0.15</v>
      </c>
      <c r="C82" s="4">
        <v>8.8554400000000005E-2</v>
      </c>
      <c r="D82" s="8">
        <f t="shared" si="29"/>
        <v>2.2499999999999999E-2</v>
      </c>
      <c r="E82" s="8">
        <f t="shared" si="30"/>
        <v>2.8622754491018074E-2</v>
      </c>
      <c r="F82" s="8">
        <f t="shared" si="31"/>
        <v>-4.2310173053892119E-2</v>
      </c>
      <c r="G82" s="8">
        <f t="shared" si="32"/>
        <v>-1.2110336957940426E-3</v>
      </c>
      <c r="H82" s="8">
        <f t="shared" si="33"/>
        <v>8.192620746530953E-4</v>
      </c>
      <c r="I82" s="8">
        <f t="shared" si="34"/>
        <v>1.7901507438502987E-3</v>
      </c>
      <c r="J82" s="8">
        <f t="shared" si="35"/>
        <v>-6.1445599999999989E-2</v>
      </c>
      <c r="K82" s="8">
        <f t="shared" si="36"/>
        <v>3.7755617593599987E-3</v>
      </c>
      <c r="L82" s="8">
        <f t="shared" si="37"/>
        <v>6.1445599999999989E-2</v>
      </c>
      <c r="W82" s="53">
        <v>43621.917361111111</v>
      </c>
      <c r="X82" s="54">
        <v>3.08</v>
      </c>
      <c r="Y82" s="16">
        <v>2.6187299999999998</v>
      </c>
      <c r="Z82" s="8">
        <f t="shared" si="38"/>
        <v>9.4863999999999997</v>
      </c>
      <c r="AA82" s="8">
        <f t="shared" si="39"/>
        <v>-0.22868263473053929</v>
      </c>
      <c r="AB82" s="56">
        <f t="shared" si="40"/>
        <v>-0.50687922155688669</v>
      </c>
      <c r="AC82" s="8">
        <f t="shared" si="41"/>
        <v>0.11591447587579362</v>
      </c>
      <c r="AD82" s="8">
        <f t="shared" si="42"/>
        <v>5.2295747427301253E-2</v>
      </c>
      <c r="AE82" s="8">
        <f t="shared" si="43"/>
        <v>0.25692654524611541</v>
      </c>
      <c r="AF82" s="8">
        <f t="shared" si="44"/>
        <v>-0.46127000000000029</v>
      </c>
      <c r="AG82" s="8">
        <f t="shared" si="45"/>
        <v>0.21277001290000028</v>
      </c>
      <c r="AH82" s="8">
        <f t="shared" si="46"/>
        <v>0.46127000000000029</v>
      </c>
      <c r="AS82" s="53">
        <v>43621.917361111111</v>
      </c>
      <c r="AT82" s="54">
        <v>67.47</v>
      </c>
      <c r="AU82" s="16">
        <v>76.534099999999995</v>
      </c>
      <c r="AV82" s="8">
        <f t="shared" si="47"/>
        <v>4552.2008999999998</v>
      </c>
      <c r="AW82" s="8">
        <f t="shared" si="48"/>
        <v>-2.6161676646706837</v>
      </c>
      <c r="AX82" s="56">
        <f t="shared" si="49"/>
        <v>3.1797844311377332</v>
      </c>
      <c r="AY82" s="8">
        <f t="shared" si="50"/>
        <v>-8.3188492093658013</v>
      </c>
      <c r="AZ82" s="8">
        <f t="shared" si="51"/>
        <v>6.844333249668459</v>
      </c>
      <c r="BA82" s="8">
        <f t="shared" si="52"/>
        <v>10.111029028505918</v>
      </c>
      <c r="BB82" s="56">
        <f t="shared" si="53"/>
        <v>9.0640999999999963</v>
      </c>
      <c r="BC82" s="57">
        <f t="shared" si="54"/>
        <v>82.157908809999938</v>
      </c>
      <c r="BD82" s="8">
        <f t="shared" si="55"/>
        <v>9.0640999999999963</v>
      </c>
    </row>
    <row r="83" spans="1:56" x14ac:dyDescent="0.25">
      <c r="A83" s="28">
        <v>43621.959027777775</v>
      </c>
      <c r="B83" s="34">
        <v>0.15</v>
      </c>
      <c r="C83" s="4">
        <v>9.5322400000000002E-2</v>
      </c>
      <c r="D83" s="8">
        <f t="shared" si="29"/>
        <v>2.2499999999999999E-2</v>
      </c>
      <c r="E83" s="8">
        <f t="shared" si="30"/>
        <v>2.8622754491018074E-2</v>
      </c>
      <c r="F83" s="8">
        <f t="shared" si="31"/>
        <v>-3.5542173053892123E-2</v>
      </c>
      <c r="G83" s="8">
        <f t="shared" si="32"/>
        <v>-1.0173148933988324E-3</v>
      </c>
      <c r="H83" s="8">
        <f t="shared" si="33"/>
        <v>8.192620746530953E-4</v>
      </c>
      <c r="I83" s="8">
        <f t="shared" si="34"/>
        <v>1.2632460653928153E-3</v>
      </c>
      <c r="J83" s="8">
        <f t="shared" si="35"/>
        <v>-5.4677599999999993E-2</v>
      </c>
      <c r="K83" s="8">
        <f t="shared" si="36"/>
        <v>2.9896399417599991E-3</v>
      </c>
      <c r="L83" s="8">
        <f t="shared" si="37"/>
        <v>5.4677599999999993E-2</v>
      </c>
      <c r="W83" s="53">
        <v>43621.959027777775</v>
      </c>
      <c r="X83" s="54">
        <v>3.16</v>
      </c>
      <c r="Y83" s="16">
        <v>2.6573699999999998</v>
      </c>
      <c r="Z83" s="8">
        <f t="shared" si="38"/>
        <v>9.9856000000000016</v>
      </c>
      <c r="AA83" s="8">
        <f t="shared" si="39"/>
        <v>-0.14868263473053922</v>
      </c>
      <c r="AB83" s="56">
        <f t="shared" si="40"/>
        <v>-0.46823922155688669</v>
      </c>
      <c r="AC83" s="8">
        <f t="shared" si="41"/>
        <v>6.9619041145254607E-2</v>
      </c>
      <c r="AD83" s="8">
        <f t="shared" si="42"/>
        <v>2.2106525870414947E-2</v>
      </c>
      <c r="AE83" s="8">
        <f t="shared" si="43"/>
        <v>0.21924796860419921</v>
      </c>
      <c r="AF83" s="8">
        <f t="shared" si="44"/>
        <v>-0.50263000000000035</v>
      </c>
      <c r="AG83" s="8">
        <f t="shared" si="45"/>
        <v>0.25263691690000034</v>
      </c>
      <c r="AH83" s="8">
        <f t="shared" si="46"/>
        <v>0.50263000000000035</v>
      </c>
      <c r="AS83" s="53">
        <v>43621.959027777775</v>
      </c>
      <c r="AT83" s="54">
        <v>63.69</v>
      </c>
      <c r="AU83" s="16">
        <v>75.958699999999993</v>
      </c>
      <c r="AV83" s="8">
        <f t="shared" si="47"/>
        <v>4056.4160999999999</v>
      </c>
      <c r="AW83" s="8">
        <f t="shared" si="48"/>
        <v>-6.3961676646706849</v>
      </c>
      <c r="AX83" s="56">
        <f t="shared" si="49"/>
        <v>2.6043844311377313</v>
      </c>
      <c r="AY83" s="8">
        <f t="shared" si="50"/>
        <v>-16.658079484814913</v>
      </c>
      <c r="AZ83" s="8">
        <f t="shared" si="51"/>
        <v>40.910960794578841</v>
      </c>
      <c r="BA83" s="8">
        <f t="shared" si="52"/>
        <v>6.7828182651526046</v>
      </c>
      <c r="BB83" s="56">
        <f t="shared" si="53"/>
        <v>12.268699999999995</v>
      </c>
      <c r="BC83" s="57">
        <f t="shared" si="54"/>
        <v>150.52099968999988</v>
      </c>
      <c r="BD83" s="8">
        <f t="shared" si="55"/>
        <v>12.268699999999995</v>
      </c>
    </row>
    <row r="84" spans="1:56" x14ac:dyDescent="0.25">
      <c r="A84" s="28">
        <v>43622.000694444447</v>
      </c>
      <c r="B84" s="34">
        <v>0.14000000000000001</v>
      </c>
      <c r="C84" s="4">
        <v>0.100661</v>
      </c>
      <c r="D84" s="8">
        <f t="shared" si="29"/>
        <v>1.9600000000000003E-2</v>
      </c>
      <c r="E84" s="8">
        <f t="shared" si="30"/>
        <v>1.8622754491018093E-2</v>
      </c>
      <c r="F84" s="8">
        <f t="shared" si="31"/>
        <v>-3.0203573053892124E-2</v>
      </c>
      <c r="G84" s="8">
        <f t="shared" si="32"/>
        <v>-5.6247372573416262E-4</v>
      </c>
      <c r="H84" s="8">
        <f t="shared" si="33"/>
        <v>3.4680698483273453E-4</v>
      </c>
      <c r="I84" s="8">
        <f t="shared" si="34"/>
        <v>9.1225582522179839E-4</v>
      </c>
      <c r="J84" s="8">
        <f t="shared" si="35"/>
        <v>-3.9339000000000013E-2</v>
      </c>
      <c r="K84" s="8">
        <f t="shared" si="36"/>
        <v>1.5475569210000009E-3</v>
      </c>
      <c r="L84" s="8">
        <f t="shared" si="37"/>
        <v>3.9339000000000013E-2</v>
      </c>
      <c r="W84" s="53">
        <v>43622.000694444447</v>
      </c>
      <c r="X84" s="54">
        <v>3.08</v>
      </c>
      <c r="Y84" s="16">
        <v>2.6588599999999998</v>
      </c>
      <c r="Z84" s="8">
        <f t="shared" si="38"/>
        <v>9.4863999999999997</v>
      </c>
      <c r="AA84" s="8">
        <f t="shared" si="39"/>
        <v>-0.22868263473053929</v>
      </c>
      <c r="AB84" s="56">
        <f t="shared" si="40"/>
        <v>-0.4667492215568867</v>
      </c>
      <c r="AC84" s="8">
        <f t="shared" si="41"/>
        <v>0.10673744174405708</v>
      </c>
      <c r="AD84" s="8">
        <f t="shared" si="42"/>
        <v>5.2295747427301253E-2</v>
      </c>
      <c r="AE84" s="8">
        <f t="shared" si="43"/>
        <v>0.2178548358239597</v>
      </c>
      <c r="AF84" s="8">
        <f t="shared" si="44"/>
        <v>-0.42114000000000029</v>
      </c>
      <c r="AG84" s="8">
        <f t="shared" si="45"/>
        <v>0.17735889960000026</v>
      </c>
      <c r="AH84" s="8">
        <f t="shared" si="46"/>
        <v>0.42114000000000029</v>
      </c>
      <c r="AS84" s="53">
        <v>43622.000694444447</v>
      </c>
      <c r="AT84" s="54">
        <v>67.89</v>
      </c>
      <c r="AU84" s="16">
        <v>75.591099999999997</v>
      </c>
      <c r="AV84" s="8">
        <f t="shared" si="47"/>
        <v>4609.0520999999999</v>
      </c>
      <c r="AW84" s="8">
        <f t="shared" si="48"/>
        <v>-2.196167664670682</v>
      </c>
      <c r="AX84" s="56">
        <f t="shared" si="49"/>
        <v>2.2367844311377354</v>
      </c>
      <c r="AY84" s="8">
        <f t="shared" si="50"/>
        <v>-4.9123536405035004</v>
      </c>
      <c r="AZ84" s="8">
        <f t="shared" si="51"/>
        <v>4.8231524113450774</v>
      </c>
      <c r="BA84" s="8">
        <f t="shared" si="52"/>
        <v>5.0032045913801628</v>
      </c>
      <c r="BB84" s="56">
        <f t="shared" si="53"/>
        <v>7.7010999999999967</v>
      </c>
      <c r="BC84" s="57">
        <f t="shared" si="54"/>
        <v>59.306941209999948</v>
      </c>
      <c r="BD84" s="8">
        <f t="shared" si="55"/>
        <v>7.7010999999999967</v>
      </c>
    </row>
    <row r="85" spans="1:56" x14ac:dyDescent="0.25">
      <c r="A85" s="28">
        <v>43622.042361111111</v>
      </c>
      <c r="B85" s="34">
        <v>0.13</v>
      </c>
      <c r="C85" s="4">
        <v>0.107002</v>
      </c>
      <c r="D85" s="8">
        <f t="shared" si="29"/>
        <v>1.6900000000000002E-2</v>
      </c>
      <c r="E85" s="8">
        <f t="shared" si="30"/>
        <v>8.6227544910180837E-3</v>
      </c>
      <c r="F85" s="8">
        <f t="shared" si="31"/>
        <v>-2.3862573053892125E-2</v>
      </c>
      <c r="G85" s="8">
        <f t="shared" si="32"/>
        <v>-2.0576110896769543E-4</v>
      </c>
      <c r="H85" s="8">
        <f t="shared" si="33"/>
        <v>7.4351895012372531E-5</v>
      </c>
      <c r="I85" s="8">
        <f t="shared" si="34"/>
        <v>5.6942239275233856E-4</v>
      </c>
      <c r="J85" s="8">
        <f t="shared" si="35"/>
        <v>-2.2998000000000005E-2</v>
      </c>
      <c r="K85" s="8">
        <f t="shared" si="36"/>
        <v>5.2890800400000023E-4</v>
      </c>
      <c r="L85" s="8">
        <f t="shared" si="37"/>
        <v>2.2998000000000005E-2</v>
      </c>
      <c r="W85" s="53">
        <v>43622.042361111111</v>
      </c>
      <c r="X85" s="54">
        <v>3.21</v>
      </c>
      <c r="Y85" s="16">
        <v>2.6791800000000001</v>
      </c>
      <c r="Z85" s="8">
        <f t="shared" si="38"/>
        <v>10.3041</v>
      </c>
      <c r="AA85" s="8">
        <f t="shared" si="39"/>
        <v>-9.8682634730539398E-2</v>
      </c>
      <c r="AB85" s="56">
        <f t="shared" si="40"/>
        <v>-0.44642922155688636</v>
      </c>
      <c r="AC85" s="8">
        <f t="shared" si="41"/>
        <v>4.4054811803937263E-2</v>
      </c>
      <c r="AD85" s="8">
        <f t="shared" si="42"/>
        <v>9.73826239736106E-3</v>
      </c>
      <c r="AE85" s="8">
        <f t="shared" si="43"/>
        <v>0.19929904985988753</v>
      </c>
      <c r="AF85" s="8">
        <f t="shared" si="44"/>
        <v>-0.53081999999999985</v>
      </c>
      <c r="AG85" s="8">
        <f t="shared" si="45"/>
        <v>0.28176987239999984</v>
      </c>
      <c r="AH85" s="8">
        <f t="shared" si="46"/>
        <v>0.53081999999999985</v>
      </c>
      <c r="AS85" s="53">
        <v>43622.042361111111</v>
      </c>
      <c r="AT85" s="54">
        <v>65.349999999999994</v>
      </c>
      <c r="AU85" s="16">
        <v>75.242800000000003</v>
      </c>
      <c r="AV85" s="8">
        <f t="shared" si="47"/>
        <v>4270.6224999999995</v>
      </c>
      <c r="AW85" s="8">
        <f t="shared" si="48"/>
        <v>-4.7361676646706883</v>
      </c>
      <c r="AX85" s="56">
        <f t="shared" si="49"/>
        <v>1.8884844311377407</v>
      </c>
      <c r="AY85" s="8">
        <f t="shared" si="50"/>
        <v>-8.9441788979885857</v>
      </c>
      <c r="AZ85" s="8">
        <f t="shared" si="51"/>
        <v>22.431284147872201</v>
      </c>
      <c r="BA85" s="8">
        <f t="shared" si="52"/>
        <v>3.566373446649636</v>
      </c>
      <c r="BB85" s="56">
        <f t="shared" si="53"/>
        <v>9.8928000000000083</v>
      </c>
      <c r="BC85" s="57">
        <f t="shared" si="54"/>
        <v>97.86749184000017</v>
      </c>
      <c r="BD85" s="8">
        <f t="shared" si="55"/>
        <v>9.8928000000000083</v>
      </c>
    </row>
    <row r="86" spans="1:56" x14ac:dyDescent="0.25">
      <c r="A86" s="28">
        <v>43622.084027777775</v>
      </c>
      <c r="B86" s="34">
        <v>0.12</v>
      </c>
      <c r="C86" s="4">
        <v>0.11289200000000001</v>
      </c>
      <c r="D86" s="8">
        <f t="shared" si="29"/>
        <v>1.44E-2</v>
      </c>
      <c r="E86" s="8">
        <f t="shared" si="30"/>
        <v>-1.3772455089819252E-3</v>
      </c>
      <c r="F86" s="8">
        <f t="shared" si="31"/>
        <v>-1.7972573053892119E-2</v>
      </c>
      <c r="G86" s="8">
        <f t="shared" si="32"/>
        <v>2.4752645523322485E-5</v>
      </c>
      <c r="H86" s="8">
        <f t="shared" si="33"/>
        <v>1.8968051920108822E-6</v>
      </c>
      <c r="I86" s="8">
        <f t="shared" si="34"/>
        <v>3.2301338217748907E-4</v>
      </c>
      <c r="J86" s="8">
        <f t="shared" si="35"/>
        <v>-7.1079999999999893E-3</v>
      </c>
      <c r="K86" s="8">
        <f t="shared" si="36"/>
        <v>5.0523663999999851E-5</v>
      </c>
      <c r="L86" s="8">
        <f t="shared" si="37"/>
        <v>7.1079999999999893E-3</v>
      </c>
      <c r="W86" s="53">
        <v>43622.084027777775</v>
      </c>
      <c r="X86" s="54">
        <v>3.1</v>
      </c>
      <c r="Y86" s="16">
        <v>2.7199399999999998</v>
      </c>
      <c r="Z86" s="8">
        <f t="shared" si="38"/>
        <v>9.6100000000000012</v>
      </c>
      <c r="AA86" s="8">
        <f t="shared" si="39"/>
        <v>-0.20868263473053927</v>
      </c>
      <c r="AB86" s="56">
        <f t="shared" si="40"/>
        <v>-0.40566922155688667</v>
      </c>
      <c r="AC86" s="8">
        <f t="shared" si="41"/>
        <v>8.4656121983577984E-2</v>
      </c>
      <c r="AD86" s="8">
        <f t="shared" si="42"/>
        <v>4.3548442038079678E-2</v>
      </c>
      <c r="AE86" s="8">
        <f t="shared" si="43"/>
        <v>0.16456751731857042</v>
      </c>
      <c r="AF86" s="8">
        <f t="shared" si="44"/>
        <v>-0.38006000000000029</v>
      </c>
      <c r="AG86" s="8">
        <f t="shared" si="45"/>
        <v>0.14444560360000022</v>
      </c>
      <c r="AH86" s="8">
        <f t="shared" si="46"/>
        <v>0.38006000000000029</v>
      </c>
      <c r="AS86" s="53">
        <v>43622.084027777775</v>
      </c>
      <c r="AT86" s="54">
        <v>67.64</v>
      </c>
      <c r="AU86" s="16">
        <v>74.799000000000007</v>
      </c>
      <c r="AV86" s="8">
        <f t="shared" si="47"/>
        <v>4575.1696000000002</v>
      </c>
      <c r="AW86" s="8">
        <f t="shared" si="48"/>
        <v>-2.446167664670682</v>
      </c>
      <c r="AX86" s="56">
        <f t="shared" si="49"/>
        <v>1.4446844311377447</v>
      </c>
      <c r="AY86" s="8">
        <f t="shared" si="50"/>
        <v>-3.5339403411023098</v>
      </c>
      <c r="AZ86" s="8">
        <f t="shared" si="51"/>
        <v>5.9837362436804185</v>
      </c>
      <c r="BA86" s="8">
        <f t="shared" si="52"/>
        <v>2.0871131055717891</v>
      </c>
      <c r="BB86" s="56">
        <f t="shared" si="53"/>
        <v>7.159000000000006</v>
      </c>
      <c r="BC86" s="57">
        <f t="shared" si="54"/>
        <v>51.251281000000084</v>
      </c>
      <c r="BD86" s="8">
        <f t="shared" si="55"/>
        <v>7.159000000000006</v>
      </c>
    </row>
    <row r="87" spans="1:56" x14ac:dyDescent="0.25">
      <c r="A87" s="28">
        <v>43622.125694444447</v>
      </c>
      <c r="B87" s="34">
        <v>0.12</v>
      </c>
      <c r="C87" s="4">
        <v>0.11676499999999999</v>
      </c>
      <c r="D87" s="8">
        <f t="shared" si="29"/>
        <v>1.44E-2</v>
      </c>
      <c r="E87" s="8">
        <f t="shared" si="30"/>
        <v>-1.3772455089819252E-3</v>
      </c>
      <c r="F87" s="8">
        <f t="shared" si="31"/>
        <v>-1.4099573053892131E-2</v>
      </c>
      <c r="G87" s="8">
        <f t="shared" si="32"/>
        <v>1.9418573667035505E-5</v>
      </c>
      <c r="H87" s="8">
        <f t="shared" si="33"/>
        <v>1.8968051920108822E-6</v>
      </c>
      <c r="I87" s="8">
        <f t="shared" si="34"/>
        <v>1.9879796030204108E-4</v>
      </c>
      <c r="J87" s="8">
        <f t="shared" si="35"/>
        <v>-3.2350000000000018E-3</v>
      </c>
      <c r="K87" s="8">
        <f t="shared" si="36"/>
        <v>1.0465225000000011E-5</v>
      </c>
      <c r="L87" s="8">
        <f t="shared" si="37"/>
        <v>3.2350000000000018E-3</v>
      </c>
      <c r="W87" s="53">
        <v>43622.125694444447</v>
      </c>
      <c r="X87" s="54">
        <v>3.2</v>
      </c>
      <c r="Y87" s="16">
        <v>2.7524799999999998</v>
      </c>
      <c r="Z87" s="8">
        <f t="shared" si="38"/>
        <v>10.240000000000002</v>
      </c>
      <c r="AA87" s="8">
        <f t="shared" si="39"/>
        <v>-0.10868263473053918</v>
      </c>
      <c r="AB87" s="56">
        <f t="shared" si="40"/>
        <v>-0.37312922155688666</v>
      </c>
      <c r="AC87" s="8">
        <f t="shared" si="41"/>
        <v>4.0552666893757541E-2</v>
      </c>
      <c r="AD87" s="8">
        <f t="shared" si="42"/>
        <v>1.1811915091971803E-2</v>
      </c>
      <c r="AE87" s="8">
        <f t="shared" si="43"/>
        <v>0.13922541597964821</v>
      </c>
      <c r="AF87" s="8">
        <f t="shared" si="44"/>
        <v>-0.44752000000000036</v>
      </c>
      <c r="AG87" s="8">
        <f t="shared" si="45"/>
        <v>0.20027415040000032</v>
      </c>
      <c r="AH87" s="8">
        <f t="shared" si="46"/>
        <v>0.44752000000000036</v>
      </c>
      <c r="AS87" s="53">
        <v>43622.125694444447</v>
      </c>
      <c r="AT87" s="54">
        <v>75.680000000000007</v>
      </c>
      <c r="AU87" s="16">
        <v>74.485900000000001</v>
      </c>
      <c r="AV87" s="8">
        <f t="shared" si="47"/>
        <v>5727.4624000000013</v>
      </c>
      <c r="AW87" s="8">
        <f t="shared" si="48"/>
        <v>5.5938323353293242</v>
      </c>
      <c r="AX87" s="56">
        <f t="shared" si="49"/>
        <v>1.131584431137739</v>
      </c>
      <c r="AY87" s="8">
        <f t="shared" si="50"/>
        <v>6.3298935810535237</v>
      </c>
      <c r="AZ87" s="8">
        <f t="shared" si="51"/>
        <v>31.29096019577592</v>
      </c>
      <c r="BA87" s="8">
        <f t="shared" si="52"/>
        <v>1.2804833247933203</v>
      </c>
      <c r="BB87" s="56">
        <f t="shared" si="53"/>
        <v>-1.1941000000000059</v>
      </c>
      <c r="BC87" s="57">
        <f t="shared" si="54"/>
        <v>1.4258748100000143</v>
      </c>
      <c r="BD87" s="8">
        <f t="shared" si="55"/>
        <v>1.1941000000000059</v>
      </c>
    </row>
    <row r="88" spans="1:56" x14ac:dyDescent="0.25">
      <c r="A88" s="28">
        <v>43622.167361111111</v>
      </c>
      <c r="B88" s="34">
        <v>0.1</v>
      </c>
      <c r="C88" s="4">
        <v>0.11988</v>
      </c>
      <c r="D88" s="8">
        <f t="shared" si="29"/>
        <v>1.0000000000000002E-2</v>
      </c>
      <c r="E88" s="8">
        <f t="shared" si="30"/>
        <v>-2.1377245508981915E-2</v>
      </c>
      <c r="F88" s="8">
        <f t="shared" si="31"/>
        <v>-1.0984573053892124E-2</v>
      </c>
      <c r="G88" s="8">
        <f t="shared" si="32"/>
        <v>2.3481991498439916E-4</v>
      </c>
      <c r="H88" s="8">
        <f t="shared" si="33"/>
        <v>4.5698662555128746E-4</v>
      </c>
      <c r="I88" s="8">
        <f t="shared" si="34"/>
        <v>1.2066084517629295E-4</v>
      </c>
      <c r="J88" s="8">
        <f t="shared" si="35"/>
        <v>1.9879999999999995E-2</v>
      </c>
      <c r="K88" s="8">
        <f t="shared" si="36"/>
        <v>3.9521439999999977E-4</v>
      </c>
      <c r="L88" s="8">
        <f t="shared" si="37"/>
        <v>1.9879999999999995E-2</v>
      </c>
      <c r="W88" s="53">
        <v>43622.167361111111</v>
      </c>
      <c r="X88" s="54">
        <v>3.27</v>
      </c>
      <c r="Y88" s="16">
        <v>2.7772199999999998</v>
      </c>
      <c r="Z88" s="8">
        <f t="shared" si="38"/>
        <v>10.6929</v>
      </c>
      <c r="AA88" s="8">
        <f t="shared" si="39"/>
        <v>-3.8682634730539345E-2</v>
      </c>
      <c r="AB88" s="56">
        <f t="shared" si="40"/>
        <v>-0.34838922155688667</v>
      </c>
      <c r="AC88" s="8">
        <f t="shared" si="41"/>
        <v>1.3476613001541991E-2</v>
      </c>
      <c r="AD88" s="8">
        <f t="shared" si="42"/>
        <v>1.4963462296963288E-3</v>
      </c>
      <c r="AE88" s="8">
        <f t="shared" si="43"/>
        <v>0.12137504969701347</v>
      </c>
      <c r="AF88" s="8">
        <f t="shared" si="44"/>
        <v>-0.49278000000000022</v>
      </c>
      <c r="AG88" s="8">
        <f t="shared" si="45"/>
        <v>0.24283212840000021</v>
      </c>
      <c r="AH88" s="8">
        <f t="shared" si="46"/>
        <v>0.49278000000000022</v>
      </c>
      <c r="AS88" s="53">
        <v>43622.167361111111</v>
      </c>
      <c r="AT88" s="54">
        <v>61.3</v>
      </c>
      <c r="AU88" s="16">
        <v>74.385099999999994</v>
      </c>
      <c r="AV88" s="8">
        <f t="shared" si="47"/>
        <v>3757.6899999999996</v>
      </c>
      <c r="AW88" s="8">
        <f t="shared" si="48"/>
        <v>-8.7861676646706854</v>
      </c>
      <c r="AX88" s="56">
        <f t="shared" si="49"/>
        <v>1.0307844311377323</v>
      </c>
      <c r="AY88" s="8">
        <f t="shared" si="50"/>
        <v>-9.0566448381083102</v>
      </c>
      <c r="AZ88" s="8">
        <f t="shared" si="51"/>
        <v>77.196742231704732</v>
      </c>
      <c r="BA88" s="8">
        <f t="shared" si="52"/>
        <v>1.0625165434759385</v>
      </c>
      <c r="BB88" s="56">
        <f t="shared" si="53"/>
        <v>13.085099999999997</v>
      </c>
      <c r="BC88" s="57">
        <f t="shared" si="54"/>
        <v>171.21984200999992</v>
      </c>
      <c r="BD88" s="8">
        <f t="shared" si="55"/>
        <v>13.085099999999997</v>
      </c>
    </row>
    <row r="89" spans="1:56" x14ac:dyDescent="0.25">
      <c r="A89" s="28">
        <v>43622.209027777775</v>
      </c>
      <c r="B89" s="34">
        <v>0.11</v>
      </c>
      <c r="C89" s="4">
        <v>0.124421</v>
      </c>
      <c r="D89" s="8">
        <f t="shared" si="29"/>
        <v>1.21E-2</v>
      </c>
      <c r="E89" s="8">
        <f t="shared" si="30"/>
        <v>-1.137724550898192E-2</v>
      </c>
      <c r="F89" s="8">
        <f t="shared" si="31"/>
        <v>-6.443573053892121E-3</v>
      </c>
      <c r="G89" s="8">
        <f t="shared" si="32"/>
        <v>7.331011258919105E-5</v>
      </c>
      <c r="H89" s="8">
        <f t="shared" si="33"/>
        <v>1.2944171537164928E-4</v>
      </c>
      <c r="I89" s="8">
        <f t="shared" si="34"/>
        <v>4.1519633700844634E-5</v>
      </c>
      <c r="J89" s="8">
        <f t="shared" si="35"/>
        <v>1.4421000000000003E-2</v>
      </c>
      <c r="K89" s="8">
        <f t="shared" si="36"/>
        <v>2.079652410000001E-4</v>
      </c>
      <c r="L89" s="8">
        <f t="shared" si="37"/>
        <v>1.4421000000000003E-2</v>
      </c>
      <c r="W89" s="53">
        <v>43622.209027777775</v>
      </c>
      <c r="X89" s="54">
        <v>3.25</v>
      </c>
      <c r="Y89" s="16">
        <v>2.81304</v>
      </c>
      <c r="Z89" s="8">
        <f t="shared" si="38"/>
        <v>10.5625</v>
      </c>
      <c r="AA89" s="8">
        <f t="shared" si="39"/>
        <v>-5.8682634730539363E-2</v>
      </c>
      <c r="AB89" s="56">
        <f t="shared" si="40"/>
        <v>-0.31256922155688649</v>
      </c>
      <c r="AC89" s="8">
        <f t="shared" si="41"/>
        <v>1.8342385456631801E-2</v>
      </c>
      <c r="AD89" s="8">
        <f t="shared" si="42"/>
        <v>3.4436516189179046E-3</v>
      </c>
      <c r="AE89" s="8">
        <f t="shared" si="43"/>
        <v>9.7699518264677987E-2</v>
      </c>
      <c r="AF89" s="8">
        <f t="shared" si="44"/>
        <v>-0.43696000000000002</v>
      </c>
      <c r="AG89" s="8">
        <f t="shared" si="45"/>
        <v>0.19093404160000002</v>
      </c>
      <c r="AH89" s="8">
        <f t="shared" si="46"/>
        <v>0.43696000000000002</v>
      </c>
      <c r="AS89" s="53">
        <v>43622.209027777775</v>
      </c>
      <c r="AT89" s="54">
        <v>75.540000000000006</v>
      </c>
      <c r="AU89" s="16">
        <v>74.322400000000002</v>
      </c>
      <c r="AV89" s="8">
        <f t="shared" si="47"/>
        <v>5706.2916000000014</v>
      </c>
      <c r="AW89" s="8">
        <f t="shared" si="48"/>
        <v>5.4538323353293237</v>
      </c>
      <c r="AX89" s="56">
        <f t="shared" si="49"/>
        <v>0.9680844311377399</v>
      </c>
      <c r="AY89" s="8">
        <f t="shared" si="50"/>
        <v>5.2797701738678997</v>
      </c>
      <c r="AZ89" s="8">
        <f t="shared" si="51"/>
        <v>29.744287141883703</v>
      </c>
      <c r="BA89" s="8">
        <f t="shared" si="52"/>
        <v>0.93718746581128143</v>
      </c>
      <c r="BB89" s="56">
        <f t="shared" si="53"/>
        <v>-1.2176000000000045</v>
      </c>
      <c r="BC89" s="57">
        <f t="shared" si="54"/>
        <v>1.4825497600000108</v>
      </c>
      <c r="BD89" s="8">
        <f t="shared" si="55"/>
        <v>1.2176000000000045</v>
      </c>
    </row>
    <row r="90" spans="1:56" x14ac:dyDescent="0.25">
      <c r="A90" s="28">
        <v>43622.250694444447</v>
      </c>
      <c r="B90" s="34">
        <v>0.11</v>
      </c>
      <c r="C90" s="4">
        <v>0.130272</v>
      </c>
      <c r="D90" s="8">
        <f t="shared" si="29"/>
        <v>1.21E-2</v>
      </c>
      <c r="E90" s="8">
        <f t="shared" si="30"/>
        <v>-1.137724550898192E-2</v>
      </c>
      <c r="F90" s="8">
        <f t="shared" si="31"/>
        <v>-5.9257305389212589E-4</v>
      </c>
      <c r="G90" s="8">
        <f t="shared" si="32"/>
        <v>6.7418491161378905E-6</v>
      </c>
      <c r="H90" s="8">
        <f t="shared" si="33"/>
        <v>1.2944171537164928E-4</v>
      </c>
      <c r="I90" s="8">
        <f t="shared" si="34"/>
        <v>3.5114282419904033E-7</v>
      </c>
      <c r="J90" s="8">
        <f t="shared" si="35"/>
        <v>2.0271999999999998E-2</v>
      </c>
      <c r="K90" s="8">
        <f t="shared" si="36"/>
        <v>4.1095398399999995E-4</v>
      </c>
      <c r="L90" s="8">
        <f t="shared" si="37"/>
        <v>2.0271999999999998E-2</v>
      </c>
      <c r="W90" s="53">
        <v>43622.250694444447</v>
      </c>
      <c r="X90" s="54">
        <v>3.02</v>
      </c>
      <c r="Y90" s="16">
        <v>2.8626100000000001</v>
      </c>
      <c r="Z90" s="8">
        <f t="shared" si="38"/>
        <v>9.1204000000000001</v>
      </c>
      <c r="AA90" s="8">
        <f t="shared" si="39"/>
        <v>-0.28868263473053934</v>
      </c>
      <c r="AB90" s="56">
        <f t="shared" si="40"/>
        <v>-0.26299922155688638</v>
      </c>
      <c r="AC90" s="8">
        <f t="shared" si="41"/>
        <v>7.5923308211122822E-2</v>
      </c>
      <c r="AD90" s="8">
        <f t="shared" si="42"/>
        <v>8.3337663594965999E-2</v>
      </c>
      <c r="AE90" s="8">
        <f t="shared" si="43"/>
        <v>6.9168590539528202E-2</v>
      </c>
      <c r="AF90" s="8">
        <f t="shared" si="44"/>
        <v>-0.15738999999999992</v>
      </c>
      <c r="AG90" s="8">
        <f t="shared" si="45"/>
        <v>2.4771612099999975E-2</v>
      </c>
      <c r="AH90" s="8">
        <f t="shared" si="46"/>
        <v>0.15738999999999992</v>
      </c>
      <c r="AS90" s="53">
        <v>43622.250694444447</v>
      </c>
      <c r="AT90" s="54">
        <v>71.55</v>
      </c>
      <c r="AU90" s="16">
        <v>74.162999999999997</v>
      </c>
      <c r="AV90" s="8">
        <f t="shared" si="47"/>
        <v>5119.4024999999992</v>
      </c>
      <c r="AW90" s="8">
        <f t="shared" si="48"/>
        <v>1.4638323353293146</v>
      </c>
      <c r="AX90" s="56">
        <f t="shared" si="49"/>
        <v>0.8086844311377348</v>
      </c>
      <c r="AY90" s="8">
        <f t="shared" si="50"/>
        <v>1.1837784193768086</v>
      </c>
      <c r="AZ90" s="8">
        <f t="shared" si="51"/>
        <v>2.142805105955675</v>
      </c>
      <c r="BA90" s="8">
        <f t="shared" si="52"/>
        <v>0.65397050916456179</v>
      </c>
      <c r="BB90" s="56">
        <f t="shared" si="53"/>
        <v>2.6129999999999995</v>
      </c>
      <c r="BC90" s="57">
        <f t="shared" si="54"/>
        <v>6.8277689999999973</v>
      </c>
      <c r="BD90" s="8">
        <f t="shared" si="55"/>
        <v>2.6129999999999995</v>
      </c>
    </row>
    <row r="91" spans="1:56" x14ac:dyDescent="0.25">
      <c r="A91" s="28">
        <v>43622.292361111111</v>
      </c>
      <c r="B91" s="34">
        <v>0.1</v>
      </c>
      <c r="C91" s="4">
        <v>0.13439599999999999</v>
      </c>
      <c r="D91" s="8">
        <f t="shared" si="29"/>
        <v>1.0000000000000002E-2</v>
      </c>
      <c r="E91" s="8">
        <f t="shared" si="30"/>
        <v>-2.1377245508981915E-2</v>
      </c>
      <c r="F91" s="8">
        <f t="shared" si="31"/>
        <v>3.5314269461078629E-3</v>
      </c>
      <c r="G91" s="8">
        <f t="shared" si="32"/>
        <v>-7.5492180823982037E-5</v>
      </c>
      <c r="H91" s="8">
        <f t="shared" si="33"/>
        <v>4.5698662555128746E-4</v>
      </c>
      <c r="I91" s="8">
        <f t="shared" si="34"/>
        <v>1.2470976275696708E-5</v>
      </c>
      <c r="J91" s="8">
        <f t="shared" si="35"/>
        <v>3.4395999999999982E-2</v>
      </c>
      <c r="K91" s="8">
        <f t="shared" si="36"/>
        <v>1.1830848159999987E-3</v>
      </c>
      <c r="L91" s="8">
        <f t="shared" si="37"/>
        <v>3.4395999999999982E-2</v>
      </c>
      <c r="W91" s="53">
        <v>43622.292361111111</v>
      </c>
      <c r="X91" s="54">
        <v>3.31</v>
      </c>
      <c r="Y91" s="16">
        <v>2.89933</v>
      </c>
      <c r="Z91" s="8">
        <f t="shared" si="38"/>
        <v>10.956100000000001</v>
      </c>
      <c r="AA91" s="8">
        <f t="shared" si="39"/>
        <v>1.3173652694606908E-3</v>
      </c>
      <c r="AB91" s="56">
        <f t="shared" si="40"/>
        <v>-0.22627922155688651</v>
      </c>
      <c r="AC91" s="8">
        <f t="shared" si="41"/>
        <v>-2.9809238767964313E-4</v>
      </c>
      <c r="AD91" s="8">
        <f t="shared" si="42"/>
        <v>1.7354512531812384E-6</v>
      </c>
      <c r="AE91" s="8">
        <f t="shared" si="43"/>
        <v>5.1202286108390532E-2</v>
      </c>
      <c r="AF91" s="8">
        <f t="shared" si="44"/>
        <v>-0.41067000000000009</v>
      </c>
      <c r="AG91" s="8">
        <f t="shared" si="45"/>
        <v>0.16864984890000007</v>
      </c>
      <c r="AH91" s="8">
        <f t="shared" si="46"/>
        <v>0.41067000000000009</v>
      </c>
      <c r="AS91" s="53">
        <v>43622.292361111111</v>
      </c>
      <c r="AT91" s="54">
        <v>68.239999999999995</v>
      </c>
      <c r="AU91" s="16">
        <v>74.014799999999994</v>
      </c>
      <c r="AV91" s="8">
        <f t="shared" si="47"/>
        <v>4656.6975999999995</v>
      </c>
      <c r="AW91" s="8">
        <f t="shared" si="48"/>
        <v>-1.8461676646706877</v>
      </c>
      <c r="AX91" s="56">
        <f t="shared" si="49"/>
        <v>0.66048443113773203</v>
      </c>
      <c r="AY91" s="8">
        <f t="shared" si="50"/>
        <v>-1.2193649997848943</v>
      </c>
      <c r="AZ91" s="8">
        <f t="shared" si="51"/>
        <v>3.4083350460756208</v>
      </c>
      <c r="BA91" s="8">
        <f t="shared" si="52"/>
        <v>0.43623968377533351</v>
      </c>
      <c r="BB91" s="56">
        <f t="shared" si="53"/>
        <v>5.774799999999999</v>
      </c>
      <c r="BC91" s="57">
        <f t="shared" si="54"/>
        <v>33.348315039999989</v>
      </c>
      <c r="BD91" s="8">
        <f t="shared" si="55"/>
        <v>5.774799999999999</v>
      </c>
    </row>
    <row r="92" spans="1:56" x14ac:dyDescent="0.25">
      <c r="A92" s="28">
        <v>43622.334027777775</v>
      </c>
      <c r="B92" s="34">
        <v>0.1</v>
      </c>
      <c r="C92" s="4">
        <v>0.13597000000000001</v>
      </c>
      <c r="D92" s="8">
        <f t="shared" si="29"/>
        <v>1.0000000000000002E-2</v>
      </c>
      <c r="E92" s="8">
        <f t="shared" si="30"/>
        <v>-2.1377245508981915E-2</v>
      </c>
      <c r="F92" s="8">
        <f t="shared" si="31"/>
        <v>5.1054269461078827E-3</v>
      </c>
      <c r="G92" s="8">
        <f t="shared" si="32"/>
        <v>-1.0913996525511999E-4</v>
      </c>
      <c r="H92" s="8">
        <f t="shared" si="33"/>
        <v>4.5698662555128746E-4</v>
      </c>
      <c r="I92" s="8">
        <f t="shared" si="34"/>
        <v>2.606538430204446E-5</v>
      </c>
      <c r="J92" s="8">
        <f t="shared" si="35"/>
        <v>3.5970000000000002E-2</v>
      </c>
      <c r="K92" s="8">
        <f t="shared" si="36"/>
        <v>1.2938409000000002E-3</v>
      </c>
      <c r="L92" s="8">
        <f t="shared" si="37"/>
        <v>3.5970000000000002E-2</v>
      </c>
      <c r="W92" s="53">
        <v>43622.334027777775</v>
      </c>
      <c r="X92" s="54">
        <v>3.31</v>
      </c>
      <c r="Y92" s="16">
        <v>2.9134899999999999</v>
      </c>
      <c r="Z92" s="8">
        <f t="shared" si="38"/>
        <v>10.956100000000001</v>
      </c>
      <c r="AA92" s="8">
        <f t="shared" si="39"/>
        <v>1.3173652694606908E-3</v>
      </c>
      <c r="AB92" s="56">
        <f t="shared" si="40"/>
        <v>-0.21211922155688656</v>
      </c>
      <c r="AC92" s="8">
        <f t="shared" si="41"/>
        <v>-2.7943849546407983E-4</v>
      </c>
      <c r="AD92" s="8">
        <f t="shared" si="42"/>
        <v>1.7354512531812384E-6</v>
      </c>
      <c r="AE92" s="8">
        <f t="shared" si="43"/>
        <v>4.4994564153899526E-2</v>
      </c>
      <c r="AF92" s="8">
        <f t="shared" si="44"/>
        <v>-0.39651000000000014</v>
      </c>
      <c r="AG92" s="8">
        <f t="shared" si="45"/>
        <v>0.15722018010000011</v>
      </c>
      <c r="AH92" s="8">
        <f t="shared" si="46"/>
        <v>0.39651000000000014</v>
      </c>
      <c r="AS92" s="53">
        <v>43622.334027777775</v>
      </c>
      <c r="AT92" s="54">
        <v>66.849999999999994</v>
      </c>
      <c r="AU92" s="16">
        <v>74.066100000000006</v>
      </c>
      <c r="AV92" s="8">
        <f t="shared" si="47"/>
        <v>4468.9224999999997</v>
      </c>
      <c r="AW92" s="8">
        <f t="shared" si="48"/>
        <v>-3.2361676646706883</v>
      </c>
      <c r="AX92" s="56">
        <f t="shared" si="49"/>
        <v>0.71178443113774392</v>
      </c>
      <c r="AY92" s="8">
        <f t="shared" si="50"/>
        <v>-2.3034537602639871</v>
      </c>
      <c r="AZ92" s="8">
        <f t="shared" si="51"/>
        <v>10.472781153860137</v>
      </c>
      <c r="BA92" s="8">
        <f t="shared" si="52"/>
        <v>0.50663707641008171</v>
      </c>
      <c r="BB92" s="56">
        <f t="shared" si="53"/>
        <v>7.2161000000000115</v>
      </c>
      <c r="BC92" s="57">
        <f t="shared" si="54"/>
        <v>52.072099210000168</v>
      </c>
      <c r="BD92" s="8">
        <f t="shared" si="55"/>
        <v>7.2161000000000115</v>
      </c>
    </row>
    <row r="93" spans="1:56" x14ac:dyDescent="0.25">
      <c r="A93" s="28">
        <v>43622.375694444447</v>
      </c>
      <c r="B93" s="34">
        <v>0.1</v>
      </c>
      <c r="C93" s="4">
        <v>0.13713500000000001</v>
      </c>
      <c r="D93" s="8">
        <f t="shared" si="29"/>
        <v>1.0000000000000002E-2</v>
      </c>
      <c r="E93" s="8">
        <f t="shared" si="30"/>
        <v>-2.1377245508981915E-2</v>
      </c>
      <c r="F93" s="8">
        <f t="shared" si="31"/>
        <v>6.2704269461078821E-3</v>
      </c>
      <c r="G93" s="8">
        <f t="shared" si="32"/>
        <v>-1.340444562730839E-4</v>
      </c>
      <c r="H93" s="8">
        <f t="shared" si="33"/>
        <v>4.5698662555128746E-4</v>
      </c>
      <c r="I93" s="8">
        <f t="shared" si="34"/>
        <v>3.9318254086475823E-5</v>
      </c>
      <c r="J93" s="8">
        <f t="shared" si="35"/>
        <v>3.7135000000000001E-2</v>
      </c>
      <c r="K93" s="8">
        <f t="shared" si="36"/>
        <v>1.3790082250000001E-3</v>
      </c>
      <c r="L93" s="8">
        <f t="shared" si="37"/>
        <v>3.7135000000000001E-2</v>
      </c>
      <c r="W93" s="53">
        <v>43622.375694444447</v>
      </c>
      <c r="X93" s="54">
        <v>3.16</v>
      </c>
      <c r="Y93" s="16">
        <v>2.9205999999999999</v>
      </c>
      <c r="Z93" s="8">
        <f t="shared" si="38"/>
        <v>9.9856000000000016</v>
      </c>
      <c r="AA93" s="8">
        <f t="shared" si="39"/>
        <v>-0.14868263473053922</v>
      </c>
      <c r="AB93" s="56">
        <f t="shared" si="40"/>
        <v>-0.20500922155688661</v>
      </c>
      <c r="AC93" s="8">
        <f t="shared" si="41"/>
        <v>3.048131120513476E-2</v>
      </c>
      <c r="AD93" s="8">
        <f t="shared" si="42"/>
        <v>2.2106525870414947E-2</v>
      </c>
      <c r="AE93" s="8">
        <f t="shared" si="43"/>
        <v>4.2028780923360619E-2</v>
      </c>
      <c r="AF93" s="8">
        <f t="shared" si="44"/>
        <v>-0.23940000000000028</v>
      </c>
      <c r="AG93" s="8">
        <f t="shared" si="45"/>
        <v>5.7312360000000132E-2</v>
      </c>
      <c r="AH93" s="8">
        <f t="shared" si="46"/>
        <v>0.23940000000000028</v>
      </c>
      <c r="AS93" s="53">
        <v>43622.375694444447</v>
      </c>
      <c r="AT93" s="54">
        <v>73.78</v>
      </c>
      <c r="AU93" s="16">
        <v>74.237300000000005</v>
      </c>
      <c r="AV93" s="8">
        <f t="shared" si="47"/>
        <v>5443.4884000000002</v>
      </c>
      <c r="AW93" s="8">
        <f t="shared" si="48"/>
        <v>3.6938323353293185</v>
      </c>
      <c r="AX93" s="56">
        <f t="shared" si="49"/>
        <v>0.88298443113774283</v>
      </c>
      <c r="AY93" s="8">
        <f t="shared" si="50"/>
        <v>3.2615964433289584</v>
      </c>
      <c r="AZ93" s="8">
        <f t="shared" si="51"/>
        <v>13.644397321524448</v>
      </c>
      <c r="BA93" s="8">
        <f t="shared" si="52"/>
        <v>0.77966150563164327</v>
      </c>
      <c r="BB93" s="56">
        <f t="shared" si="53"/>
        <v>0.45730000000000359</v>
      </c>
      <c r="BC93" s="57">
        <f t="shared" si="54"/>
        <v>0.20912329000000329</v>
      </c>
      <c r="BD93" s="8">
        <f t="shared" si="55"/>
        <v>0.45730000000000359</v>
      </c>
    </row>
    <row r="94" spans="1:56" x14ac:dyDescent="0.25">
      <c r="A94" s="28">
        <v>43622.417361111111</v>
      </c>
      <c r="B94" s="34">
        <v>0.1</v>
      </c>
      <c r="C94" s="4">
        <v>0.140434</v>
      </c>
      <c r="D94" s="8">
        <f t="shared" si="29"/>
        <v>1.0000000000000002E-2</v>
      </c>
      <c r="E94" s="8">
        <f t="shared" si="30"/>
        <v>-2.1377245508981915E-2</v>
      </c>
      <c r="F94" s="8">
        <f t="shared" si="31"/>
        <v>9.5694269461078785E-3</v>
      </c>
      <c r="G94" s="8">
        <f t="shared" si="32"/>
        <v>-2.0456798920721517E-4</v>
      </c>
      <c r="H94" s="8">
        <f t="shared" si="33"/>
        <v>4.5698662555128746E-4</v>
      </c>
      <c r="I94" s="8">
        <f t="shared" si="34"/>
        <v>9.1573932076895564E-5</v>
      </c>
      <c r="J94" s="8">
        <f t="shared" si="35"/>
        <v>4.0433999999999998E-2</v>
      </c>
      <c r="K94" s="8">
        <f t="shared" si="36"/>
        <v>1.6349083559999999E-3</v>
      </c>
      <c r="L94" s="8">
        <f t="shared" si="37"/>
        <v>4.0433999999999998E-2</v>
      </c>
      <c r="W94" s="53">
        <v>43622.417361111111</v>
      </c>
      <c r="X94" s="54">
        <v>3.29</v>
      </c>
      <c r="Y94" s="16">
        <v>2.9426199999999998</v>
      </c>
      <c r="Z94" s="8">
        <f t="shared" si="38"/>
        <v>10.8241</v>
      </c>
      <c r="AA94" s="8">
        <f t="shared" si="39"/>
        <v>-1.8682634730539327E-2</v>
      </c>
      <c r="AB94" s="56">
        <f t="shared" si="40"/>
        <v>-0.18298922155688668</v>
      </c>
      <c r="AC94" s="8">
        <f t="shared" si="41"/>
        <v>3.4187207859730467E-3</v>
      </c>
      <c r="AD94" s="8">
        <f t="shared" si="42"/>
        <v>3.4904084047475425E-4</v>
      </c>
      <c r="AE94" s="8">
        <f t="shared" si="43"/>
        <v>3.3485055205995359E-2</v>
      </c>
      <c r="AF94" s="8">
        <f t="shared" si="44"/>
        <v>-0.34738000000000024</v>
      </c>
      <c r="AG94" s="8">
        <f t="shared" si="45"/>
        <v>0.12067286440000018</v>
      </c>
      <c r="AH94" s="8">
        <f t="shared" si="46"/>
        <v>0.34738000000000024</v>
      </c>
      <c r="AS94" s="53">
        <v>43622.417361111111</v>
      </c>
      <c r="AT94" s="54">
        <v>74.66</v>
      </c>
      <c r="AU94" s="16">
        <v>74.316599999999994</v>
      </c>
      <c r="AV94" s="8">
        <f t="shared" si="47"/>
        <v>5574.1155999999992</v>
      </c>
      <c r="AW94" s="8">
        <f t="shared" si="48"/>
        <v>4.573832335329314</v>
      </c>
      <c r="AX94" s="56">
        <f t="shared" si="49"/>
        <v>0.9622844311377321</v>
      </c>
      <c r="AY94" s="8">
        <f t="shared" si="50"/>
        <v>4.4013276469217333</v>
      </c>
      <c r="AZ94" s="8">
        <f t="shared" si="51"/>
        <v>20.919942231704006</v>
      </c>
      <c r="BA94" s="8">
        <f t="shared" si="52"/>
        <v>0.92599132641006865</v>
      </c>
      <c r="BB94" s="56">
        <f t="shared" si="53"/>
        <v>-0.34340000000000259</v>
      </c>
      <c r="BC94" s="57">
        <f t="shared" si="54"/>
        <v>0.11792356000000179</v>
      </c>
      <c r="BD94" s="8">
        <f t="shared" si="55"/>
        <v>0.34340000000000259</v>
      </c>
    </row>
    <row r="95" spans="1:56" x14ac:dyDescent="0.25">
      <c r="A95" s="28">
        <v>43622.459027777775</v>
      </c>
      <c r="B95" s="34">
        <v>0.11</v>
      </c>
      <c r="C95" s="4">
        <v>0.145478</v>
      </c>
      <c r="D95" s="8">
        <f t="shared" si="29"/>
        <v>1.21E-2</v>
      </c>
      <c r="E95" s="8">
        <f t="shared" si="30"/>
        <v>-1.137724550898192E-2</v>
      </c>
      <c r="F95" s="8">
        <f t="shared" si="31"/>
        <v>1.4613426946107871E-2</v>
      </c>
      <c r="G95" s="8">
        <f t="shared" si="32"/>
        <v>-1.6626054609344116E-4</v>
      </c>
      <c r="H95" s="8">
        <f t="shared" si="33"/>
        <v>1.2944171537164928E-4</v>
      </c>
      <c r="I95" s="8">
        <f t="shared" si="34"/>
        <v>2.1355224710923164E-4</v>
      </c>
      <c r="J95" s="8">
        <f t="shared" si="35"/>
        <v>3.5477999999999996E-2</v>
      </c>
      <c r="K95" s="8">
        <f t="shared" si="36"/>
        <v>1.2586884839999998E-3</v>
      </c>
      <c r="L95" s="8">
        <f t="shared" si="37"/>
        <v>3.5477999999999996E-2</v>
      </c>
      <c r="W95" s="53">
        <v>43622.459027777775</v>
      </c>
      <c r="X95" s="54">
        <v>3.06</v>
      </c>
      <c r="Y95" s="16">
        <v>2.9864999999999999</v>
      </c>
      <c r="Z95" s="8">
        <f t="shared" si="38"/>
        <v>9.3635999999999999</v>
      </c>
      <c r="AA95" s="8">
        <f t="shared" si="39"/>
        <v>-0.24868263473053931</v>
      </c>
      <c r="AB95" s="56">
        <f t="shared" si="40"/>
        <v>-0.13910922155688654</v>
      </c>
      <c r="AC95" s="8">
        <f t="shared" si="41"/>
        <v>3.4594047732080878E-2</v>
      </c>
      <c r="AD95" s="8">
        <f t="shared" si="42"/>
        <v>6.1843052816522838E-2</v>
      </c>
      <c r="AE95" s="8">
        <f t="shared" si="43"/>
        <v>1.9351375522162949E-2</v>
      </c>
      <c r="AF95" s="8">
        <f t="shared" si="44"/>
        <v>-7.3500000000000121E-2</v>
      </c>
      <c r="AG95" s="8">
        <f t="shared" si="45"/>
        <v>5.4022500000000181E-3</v>
      </c>
      <c r="AH95" s="8">
        <f t="shared" si="46"/>
        <v>7.3500000000000121E-2</v>
      </c>
      <c r="AS95" s="53">
        <v>43622.459027777775</v>
      </c>
      <c r="AT95" s="54">
        <v>69.37</v>
      </c>
      <c r="AU95" s="16">
        <v>74.082499999999996</v>
      </c>
      <c r="AV95" s="8">
        <f t="shared" si="47"/>
        <v>4812.1969000000008</v>
      </c>
      <c r="AW95" s="8">
        <f t="shared" si="48"/>
        <v>-0.71616766467067805</v>
      </c>
      <c r="AX95" s="56">
        <f t="shared" si="49"/>
        <v>0.72818443113773412</v>
      </c>
      <c r="AY95" s="8">
        <f t="shared" si="50"/>
        <v>-0.52150214349745727</v>
      </c>
      <c r="AZ95" s="8">
        <f t="shared" si="51"/>
        <v>0.51289612391985273</v>
      </c>
      <c r="BA95" s="8">
        <f t="shared" si="52"/>
        <v>0.53025256575138546</v>
      </c>
      <c r="BB95" s="56">
        <f t="shared" si="53"/>
        <v>4.7124999999999915</v>
      </c>
      <c r="BC95" s="57">
        <f t="shared" si="54"/>
        <v>22.207656249999921</v>
      </c>
      <c r="BD95" s="8">
        <f t="shared" si="55"/>
        <v>4.7124999999999915</v>
      </c>
    </row>
    <row r="96" spans="1:56" x14ac:dyDescent="0.25">
      <c r="A96" s="28">
        <v>43622.500694444447</v>
      </c>
      <c r="B96" s="34">
        <v>0.1</v>
      </c>
      <c r="C96" s="4">
        <v>0.14865800000000001</v>
      </c>
      <c r="D96" s="8">
        <f t="shared" si="29"/>
        <v>1.0000000000000002E-2</v>
      </c>
      <c r="E96" s="8">
        <f t="shared" si="30"/>
        <v>-2.1377245508981915E-2</v>
      </c>
      <c r="F96" s="8">
        <f t="shared" si="31"/>
        <v>1.7793426946107888E-2</v>
      </c>
      <c r="G96" s="8">
        <f t="shared" si="32"/>
        <v>-3.8037445627308263E-4</v>
      </c>
      <c r="H96" s="8">
        <f t="shared" si="33"/>
        <v>4.5698662555128746E-4</v>
      </c>
      <c r="I96" s="8">
        <f t="shared" si="34"/>
        <v>3.1660604248647824E-4</v>
      </c>
      <c r="J96" s="8">
        <f t="shared" si="35"/>
        <v>4.8658000000000007E-2</v>
      </c>
      <c r="K96" s="8">
        <f t="shared" si="36"/>
        <v>2.3676009640000006E-3</v>
      </c>
      <c r="L96" s="8">
        <f t="shared" si="37"/>
        <v>4.8658000000000007E-2</v>
      </c>
      <c r="W96" s="53">
        <v>43622.500694444447</v>
      </c>
      <c r="X96" s="54">
        <v>2.95</v>
      </c>
      <c r="Y96" s="16">
        <v>3.0317599999999998</v>
      </c>
      <c r="Z96" s="8">
        <f t="shared" si="38"/>
        <v>8.7025000000000006</v>
      </c>
      <c r="AA96" s="8">
        <f t="shared" si="39"/>
        <v>-0.35868263473053918</v>
      </c>
      <c r="AB96" s="56">
        <f t="shared" si="40"/>
        <v>-9.3849221556886686E-2</v>
      </c>
      <c r="AC96" s="8">
        <f t="shared" si="41"/>
        <v>3.3662086055434234E-2</v>
      </c>
      <c r="AD96" s="8">
        <f t="shared" si="42"/>
        <v>0.12865323245724139</v>
      </c>
      <c r="AE96" s="8">
        <f t="shared" si="43"/>
        <v>8.8076763868336055E-3</v>
      </c>
      <c r="AF96" s="8">
        <f t="shared" si="44"/>
        <v>8.1759999999999611E-2</v>
      </c>
      <c r="AG96" s="8">
        <f t="shared" si="45"/>
        <v>6.6846975999999367E-3</v>
      </c>
      <c r="AH96" s="8">
        <f t="shared" si="46"/>
        <v>8.1759999999999611E-2</v>
      </c>
      <c r="AS96" s="53">
        <v>43622.500694444447</v>
      </c>
      <c r="AT96" s="54">
        <v>76.55</v>
      </c>
      <c r="AU96" s="16">
        <v>73.654499999999999</v>
      </c>
      <c r="AV96" s="8">
        <f t="shared" si="47"/>
        <v>5859.9024999999992</v>
      </c>
      <c r="AW96" s="8">
        <f t="shared" si="48"/>
        <v>6.4638323353293146</v>
      </c>
      <c r="AX96" s="56">
        <f t="shared" si="49"/>
        <v>0.30018443113773685</v>
      </c>
      <c r="AY96" s="8">
        <f t="shared" si="50"/>
        <v>1.9403418325505395</v>
      </c>
      <c r="AZ96" s="8">
        <f t="shared" si="51"/>
        <v>41.781128459248819</v>
      </c>
      <c r="BA96" s="8">
        <f t="shared" si="52"/>
        <v>9.0110692697486672E-2</v>
      </c>
      <c r="BB96" s="56">
        <f t="shared" si="53"/>
        <v>-2.8954999999999984</v>
      </c>
      <c r="BC96" s="57">
        <f t="shared" si="54"/>
        <v>8.3839202499999903</v>
      </c>
      <c r="BD96" s="8">
        <f t="shared" si="55"/>
        <v>2.8954999999999984</v>
      </c>
    </row>
    <row r="97" spans="1:56" x14ac:dyDescent="0.25">
      <c r="A97" s="28">
        <v>43622.542361111111</v>
      </c>
      <c r="B97" s="34">
        <v>0.11</v>
      </c>
      <c r="C97" s="4">
        <v>0.14866399999999999</v>
      </c>
      <c r="D97" s="8">
        <f t="shared" si="29"/>
        <v>1.21E-2</v>
      </c>
      <c r="E97" s="8">
        <f t="shared" si="30"/>
        <v>-1.137724550898192E-2</v>
      </c>
      <c r="F97" s="8">
        <f t="shared" si="31"/>
        <v>1.7799426946107866E-2</v>
      </c>
      <c r="G97" s="8">
        <f t="shared" si="32"/>
        <v>-2.0250845028505748E-4</v>
      </c>
      <c r="H97" s="8">
        <f t="shared" si="33"/>
        <v>1.2944171537164928E-4</v>
      </c>
      <c r="I97" s="8">
        <f t="shared" si="34"/>
        <v>3.1681959960983078E-4</v>
      </c>
      <c r="J97" s="8">
        <f t="shared" si="35"/>
        <v>3.866399999999999E-2</v>
      </c>
      <c r="K97" s="8">
        <f t="shared" si="36"/>
        <v>1.4949048959999993E-3</v>
      </c>
      <c r="L97" s="8">
        <f t="shared" si="37"/>
        <v>3.866399999999999E-2</v>
      </c>
      <c r="W97" s="53">
        <v>43622.542361111111</v>
      </c>
      <c r="X97" s="54">
        <v>2.73</v>
      </c>
      <c r="Y97" s="16">
        <v>3.0641600000000002</v>
      </c>
      <c r="Z97" s="8">
        <f t="shared" si="38"/>
        <v>7.4528999999999996</v>
      </c>
      <c r="AA97" s="8">
        <f t="shared" si="39"/>
        <v>-0.57868263473053938</v>
      </c>
      <c r="AB97" s="56">
        <f t="shared" si="40"/>
        <v>-6.1449221556886258E-2</v>
      </c>
      <c r="AC97" s="8">
        <f t="shared" si="41"/>
        <v>3.5559597432679599E-2</v>
      </c>
      <c r="AD97" s="8">
        <f t="shared" si="42"/>
        <v>0.33487359173867887</v>
      </c>
      <c r="AE97" s="8">
        <f t="shared" si="43"/>
        <v>3.7760068299472946E-3</v>
      </c>
      <c r="AF97" s="8">
        <f t="shared" si="44"/>
        <v>0.33416000000000023</v>
      </c>
      <c r="AG97" s="8">
        <f t="shared" si="45"/>
        <v>0.11166290560000015</v>
      </c>
      <c r="AH97" s="8">
        <f t="shared" si="46"/>
        <v>0.33416000000000023</v>
      </c>
      <c r="AS97" s="53">
        <v>43622.542361111111</v>
      </c>
      <c r="AT97" s="54">
        <v>77.52</v>
      </c>
      <c r="AU97" s="16">
        <v>73.195499999999996</v>
      </c>
      <c r="AV97" s="8">
        <f t="shared" si="47"/>
        <v>6009.3503999999994</v>
      </c>
      <c r="AW97" s="8">
        <f t="shared" si="48"/>
        <v>7.4338323353293134</v>
      </c>
      <c r="AX97" s="56">
        <f t="shared" si="49"/>
        <v>-0.15881556886226633</v>
      </c>
      <c r="AY97" s="8">
        <f t="shared" si="50"/>
        <v>-1.1806083111620347</v>
      </c>
      <c r="AZ97" s="8">
        <f t="shared" si="51"/>
        <v>55.261863189787675</v>
      </c>
      <c r="BA97" s="8">
        <f t="shared" si="52"/>
        <v>2.5222384913045258E-2</v>
      </c>
      <c r="BB97" s="56">
        <f t="shared" si="53"/>
        <v>-4.3245000000000005</v>
      </c>
      <c r="BC97" s="57">
        <f t="shared" si="54"/>
        <v>18.701300250000003</v>
      </c>
      <c r="BD97" s="8">
        <f t="shared" si="55"/>
        <v>4.3245000000000005</v>
      </c>
    </row>
    <row r="98" spans="1:56" x14ac:dyDescent="0.25">
      <c r="A98" s="28">
        <v>43622.584027777775</v>
      </c>
      <c r="B98" s="34">
        <v>0.11</v>
      </c>
      <c r="C98" s="4">
        <v>0.14671799999999999</v>
      </c>
      <c r="D98" s="8">
        <f t="shared" si="29"/>
        <v>1.21E-2</v>
      </c>
      <c r="E98" s="8">
        <f t="shared" si="30"/>
        <v>-1.137724550898192E-2</v>
      </c>
      <c r="F98" s="8">
        <f t="shared" si="31"/>
        <v>1.5853426946107863E-2</v>
      </c>
      <c r="G98" s="8">
        <f t="shared" si="32"/>
        <v>-1.8036833052457863E-4</v>
      </c>
      <c r="H98" s="8">
        <f t="shared" si="33"/>
        <v>1.2944171537164928E-4</v>
      </c>
      <c r="I98" s="8">
        <f t="shared" si="34"/>
        <v>2.5133114593557887E-4</v>
      </c>
      <c r="J98" s="8">
        <f t="shared" si="35"/>
        <v>3.6717999999999987E-2</v>
      </c>
      <c r="K98" s="8">
        <f t="shared" si="36"/>
        <v>1.348211523999999E-3</v>
      </c>
      <c r="L98" s="8">
        <f t="shared" si="37"/>
        <v>3.6717999999999987E-2</v>
      </c>
      <c r="W98" s="53">
        <v>43622.584027777775</v>
      </c>
      <c r="X98" s="54">
        <v>2.69</v>
      </c>
      <c r="Y98" s="16">
        <v>3.0874799999999998</v>
      </c>
      <c r="Z98" s="8">
        <f t="shared" si="38"/>
        <v>7.2360999999999995</v>
      </c>
      <c r="AA98" s="8">
        <f t="shared" si="39"/>
        <v>-0.61868263473053942</v>
      </c>
      <c r="AB98" s="56">
        <f t="shared" si="40"/>
        <v>-3.8129221556886694E-2</v>
      </c>
      <c r="AC98" s="8">
        <f t="shared" si="41"/>
        <v>2.3589887253039139E-2</v>
      </c>
      <c r="AD98" s="8">
        <f t="shared" si="42"/>
        <v>0.38276820251712207</v>
      </c>
      <c r="AE98" s="8">
        <f t="shared" si="43"/>
        <v>1.453837536534153E-3</v>
      </c>
      <c r="AF98" s="8">
        <f t="shared" si="44"/>
        <v>0.39747999999999983</v>
      </c>
      <c r="AG98" s="8">
        <f t="shared" si="45"/>
        <v>0.15799035039999987</v>
      </c>
      <c r="AH98" s="8">
        <f t="shared" si="46"/>
        <v>0.39747999999999983</v>
      </c>
      <c r="AS98" s="53">
        <v>43622.584027777775</v>
      </c>
      <c r="AT98" s="54">
        <v>77.63</v>
      </c>
      <c r="AU98" s="16">
        <v>72.723299999999995</v>
      </c>
      <c r="AV98" s="8">
        <f t="shared" si="47"/>
        <v>6026.4168999999993</v>
      </c>
      <c r="AW98" s="8">
        <f t="shared" si="48"/>
        <v>7.5438323353293129</v>
      </c>
      <c r="AX98" s="56">
        <f t="shared" si="49"/>
        <v>-0.63101556886226717</v>
      </c>
      <c r="AY98" s="8">
        <f t="shared" si="50"/>
        <v>-4.7602756524793914</v>
      </c>
      <c r="AZ98" s="8">
        <f t="shared" si="51"/>
        <v>56.909406303560111</v>
      </c>
      <c r="BA98" s="8">
        <f t="shared" si="52"/>
        <v>0.39818064814657067</v>
      </c>
      <c r="BB98" s="56">
        <f t="shared" si="53"/>
        <v>-4.9067000000000007</v>
      </c>
      <c r="BC98" s="57">
        <f t="shared" si="54"/>
        <v>24.075704890000008</v>
      </c>
      <c r="BD98" s="8">
        <f t="shared" si="55"/>
        <v>4.9067000000000007</v>
      </c>
    </row>
    <row r="99" spans="1:56" x14ac:dyDescent="0.25">
      <c r="A99" s="28">
        <v>43622.625694444447</v>
      </c>
      <c r="B99" s="34">
        <v>0.12</v>
      </c>
      <c r="C99" s="4">
        <v>0.14396600000000001</v>
      </c>
      <c r="D99" s="8">
        <f t="shared" si="29"/>
        <v>1.44E-2</v>
      </c>
      <c r="E99" s="8">
        <f t="shared" si="30"/>
        <v>-1.3772455089819252E-3</v>
      </c>
      <c r="F99" s="8">
        <f t="shared" si="31"/>
        <v>1.3101426946107886E-2</v>
      </c>
      <c r="G99" s="8">
        <f t="shared" si="32"/>
        <v>-1.8043881422781866E-5</v>
      </c>
      <c r="H99" s="8">
        <f t="shared" si="33"/>
        <v>1.8968051920108822E-6</v>
      </c>
      <c r="I99" s="8">
        <f t="shared" si="34"/>
        <v>1.716473880242018E-4</v>
      </c>
      <c r="J99" s="8">
        <f t="shared" si="35"/>
        <v>2.3966000000000015E-2</v>
      </c>
      <c r="K99" s="8">
        <f t="shared" si="36"/>
        <v>5.7436915600000071E-4</v>
      </c>
      <c r="L99" s="8">
        <f t="shared" si="37"/>
        <v>2.3966000000000015E-2</v>
      </c>
      <c r="W99" s="53">
        <v>43622.625694444447</v>
      </c>
      <c r="X99" s="54">
        <v>2.62</v>
      </c>
      <c r="Y99" s="16">
        <v>3.1060300000000001</v>
      </c>
      <c r="Z99" s="8">
        <f t="shared" si="38"/>
        <v>6.8644000000000007</v>
      </c>
      <c r="AA99" s="8">
        <f t="shared" si="39"/>
        <v>-0.68868263473053926</v>
      </c>
      <c r="AB99" s="56">
        <f t="shared" si="40"/>
        <v>-1.9579221556886406E-2</v>
      </c>
      <c r="AC99" s="8">
        <f t="shared" si="41"/>
        <v>1.3483869887769501E-2</v>
      </c>
      <c r="AD99" s="8">
        <f t="shared" si="42"/>
        <v>0.47428377137939737</v>
      </c>
      <c r="AE99" s="8">
        <f t="shared" si="43"/>
        <v>3.8334591677364533E-4</v>
      </c>
      <c r="AF99" s="8">
        <f t="shared" si="44"/>
        <v>0.48602999999999996</v>
      </c>
      <c r="AG99" s="8">
        <f t="shared" si="45"/>
        <v>0.23622516089999995</v>
      </c>
      <c r="AH99" s="8">
        <f t="shared" si="46"/>
        <v>0.48602999999999996</v>
      </c>
      <c r="AS99" s="53">
        <v>43622.625694444447</v>
      </c>
      <c r="AT99" s="54">
        <v>73.069999999999993</v>
      </c>
      <c r="AU99" s="16">
        <v>72.231999999999999</v>
      </c>
      <c r="AV99" s="8">
        <f t="shared" si="47"/>
        <v>5339.2248999999993</v>
      </c>
      <c r="AW99" s="8">
        <f t="shared" si="48"/>
        <v>2.9838323353293106</v>
      </c>
      <c r="AX99" s="56">
        <f t="shared" si="49"/>
        <v>-1.1223155688622626</v>
      </c>
      <c r="AY99" s="8">
        <f t="shared" si="50"/>
        <v>-3.3488014848147287</v>
      </c>
      <c r="AZ99" s="8">
        <f t="shared" si="51"/>
        <v>8.9032554053567665</v>
      </c>
      <c r="BA99" s="8">
        <f t="shared" si="52"/>
        <v>1.259592236110624</v>
      </c>
      <c r="BB99" s="56">
        <f t="shared" si="53"/>
        <v>-0.83799999999999386</v>
      </c>
      <c r="BC99" s="57">
        <f t="shared" si="54"/>
        <v>0.70224399999998977</v>
      </c>
      <c r="BD99" s="8">
        <f t="shared" si="55"/>
        <v>0.83799999999999386</v>
      </c>
    </row>
    <row r="100" spans="1:56" x14ac:dyDescent="0.25">
      <c r="A100" s="28">
        <v>43622.667361111111</v>
      </c>
      <c r="B100" s="34">
        <v>0.11</v>
      </c>
      <c r="C100" s="4">
        <v>0.14321500000000001</v>
      </c>
      <c r="D100" s="8">
        <f t="shared" si="29"/>
        <v>1.21E-2</v>
      </c>
      <c r="E100" s="8">
        <f t="shared" si="30"/>
        <v>-1.137724550898192E-2</v>
      </c>
      <c r="F100" s="8">
        <f t="shared" si="31"/>
        <v>1.2350426946107884E-2</v>
      </c>
      <c r="G100" s="8">
        <f t="shared" si="32"/>
        <v>-1.4051383950661523E-4</v>
      </c>
      <c r="H100" s="8">
        <f t="shared" si="33"/>
        <v>1.2944171537164928E-4</v>
      </c>
      <c r="I100" s="8">
        <f t="shared" si="34"/>
        <v>1.5253304575114771E-4</v>
      </c>
      <c r="J100" s="8">
        <f t="shared" si="35"/>
        <v>3.3215000000000008E-2</v>
      </c>
      <c r="K100" s="8">
        <f t="shared" si="36"/>
        <v>1.1032362250000005E-3</v>
      </c>
      <c r="L100" s="8">
        <f t="shared" si="37"/>
        <v>3.3215000000000008E-2</v>
      </c>
      <c r="W100" s="53">
        <v>43622.667361111111</v>
      </c>
      <c r="X100" s="54">
        <v>2.96</v>
      </c>
      <c r="Y100" s="16">
        <v>3.1290399999999998</v>
      </c>
      <c r="Z100" s="8">
        <f t="shared" si="38"/>
        <v>8.7615999999999996</v>
      </c>
      <c r="AA100" s="8">
        <f t="shared" si="39"/>
        <v>-0.3486826347305394</v>
      </c>
      <c r="AB100" s="56">
        <f t="shared" si="40"/>
        <v>3.430778443113347E-3</v>
      </c>
      <c r="AC100" s="8">
        <f t="shared" si="41"/>
        <v>-1.1962528667214998E-3</v>
      </c>
      <c r="AD100" s="8">
        <f t="shared" si="42"/>
        <v>0.12157957976263076</v>
      </c>
      <c r="AE100" s="8">
        <f t="shared" si="43"/>
        <v>1.1770240725731242E-5</v>
      </c>
      <c r="AF100" s="8">
        <f t="shared" si="44"/>
        <v>0.16903999999999986</v>
      </c>
      <c r="AG100" s="8">
        <f t="shared" si="45"/>
        <v>2.8574521599999951E-2</v>
      </c>
      <c r="AH100" s="8">
        <f t="shared" si="46"/>
        <v>0.16903999999999986</v>
      </c>
      <c r="AS100" s="53">
        <v>43622.667361111111</v>
      </c>
      <c r="AT100" s="54">
        <v>74.459999999999994</v>
      </c>
      <c r="AU100" s="16">
        <v>71.679699999999997</v>
      </c>
      <c r="AV100" s="8">
        <f t="shared" si="47"/>
        <v>5544.2915999999987</v>
      </c>
      <c r="AW100" s="8">
        <f t="shared" si="48"/>
        <v>4.3738323353293111</v>
      </c>
      <c r="AX100" s="56">
        <f t="shared" si="49"/>
        <v>-1.674615568862265</v>
      </c>
      <c r="AY100" s="8">
        <f t="shared" si="50"/>
        <v>-7.3244877243356639</v>
      </c>
      <c r="AZ100" s="8">
        <f t="shared" si="51"/>
        <v>19.130409297572257</v>
      </c>
      <c r="BA100" s="8">
        <f t="shared" si="52"/>
        <v>2.8043373034758874</v>
      </c>
      <c r="BB100" s="56">
        <f t="shared" si="53"/>
        <v>-2.7802999999999969</v>
      </c>
      <c r="BC100" s="57">
        <f t="shared" si="54"/>
        <v>7.7300680899999827</v>
      </c>
      <c r="BD100" s="8">
        <f t="shared" si="55"/>
        <v>2.7802999999999969</v>
      </c>
    </row>
    <row r="101" spans="1:56" x14ac:dyDescent="0.25">
      <c r="A101" s="28">
        <v>43622.709027777775</v>
      </c>
      <c r="B101" s="34">
        <v>0.11</v>
      </c>
      <c r="C101" s="4">
        <v>0.14628099999999999</v>
      </c>
      <c r="D101" s="8">
        <f t="shared" si="29"/>
        <v>1.21E-2</v>
      </c>
      <c r="E101" s="8">
        <f t="shared" si="30"/>
        <v>-1.137724550898192E-2</v>
      </c>
      <c r="F101" s="8">
        <f t="shared" si="31"/>
        <v>1.541642694610787E-2</v>
      </c>
      <c r="G101" s="8">
        <f t="shared" si="32"/>
        <v>-1.7539647423715362E-4</v>
      </c>
      <c r="H101" s="8">
        <f t="shared" si="33"/>
        <v>1.2944171537164928E-4</v>
      </c>
      <c r="I101" s="8">
        <f t="shared" si="34"/>
        <v>2.3766621978468081E-4</v>
      </c>
      <c r="J101" s="8">
        <f t="shared" si="35"/>
        <v>3.6280999999999994E-2</v>
      </c>
      <c r="K101" s="8">
        <f t="shared" si="36"/>
        <v>1.3163109609999996E-3</v>
      </c>
      <c r="L101" s="8">
        <f t="shared" si="37"/>
        <v>3.6280999999999994E-2</v>
      </c>
      <c r="W101" s="53">
        <v>43622.709027777775</v>
      </c>
      <c r="X101" s="54">
        <v>2.83</v>
      </c>
      <c r="Y101" s="16">
        <v>3.1724800000000002</v>
      </c>
      <c r="Z101" s="8">
        <f t="shared" si="38"/>
        <v>8.0089000000000006</v>
      </c>
      <c r="AA101" s="8">
        <f t="shared" si="39"/>
        <v>-0.47868263473053929</v>
      </c>
      <c r="AB101" s="56">
        <f t="shared" si="40"/>
        <v>4.6870778443113714E-2</v>
      </c>
      <c r="AC101" s="8">
        <f t="shared" si="41"/>
        <v>-2.2436227717021036E-2</v>
      </c>
      <c r="AD101" s="8">
        <f t="shared" si="42"/>
        <v>0.2291370647925709</v>
      </c>
      <c r="AE101" s="8">
        <f t="shared" si="43"/>
        <v>2.1968698718634531E-3</v>
      </c>
      <c r="AF101" s="8">
        <f t="shared" si="44"/>
        <v>0.34248000000000012</v>
      </c>
      <c r="AG101" s="8">
        <f t="shared" si="45"/>
        <v>0.11729255040000008</v>
      </c>
      <c r="AH101" s="8">
        <f t="shared" si="46"/>
        <v>0.34248000000000012</v>
      </c>
      <c r="AS101" s="53">
        <v>43622.709027777775</v>
      </c>
      <c r="AT101" s="54">
        <v>73.09</v>
      </c>
      <c r="AU101" s="16">
        <v>71.069900000000004</v>
      </c>
      <c r="AV101" s="8">
        <f t="shared" si="47"/>
        <v>5342.1481000000003</v>
      </c>
      <c r="AW101" s="8">
        <f t="shared" si="48"/>
        <v>3.0038323353293208</v>
      </c>
      <c r="AX101" s="56">
        <f t="shared" si="49"/>
        <v>-2.2844155688622578</v>
      </c>
      <c r="AY101" s="8">
        <f t="shared" si="50"/>
        <v>-6.8620013530781749</v>
      </c>
      <c r="AZ101" s="8">
        <f t="shared" si="51"/>
        <v>9.0230086987700009</v>
      </c>
      <c r="BA101" s="8">
        <f t="shared" si="52"/>
        <v>5.2185544912602726</v>
      </c>
      <c r="BB101" s="56">
        <f t="shared" si="53"/>
        <v>-2.0200999999999993</v>
      </c>
      <c r="BC101" s="57">
        <f t="shared" si="54"/>
        <v>4.0808040099999969</v>
      </c>
      <c r="BD101" s="8">
        <f t="shared" si="55"/>
        <v>2.0200999999999993</v>
      </c>
    </row>
    <row r="102" spans="1:56" x14ac:dyDescent="0.25">
      <c r="A102" s="28">
        <v>43622.750694444447</v>
      </c>
      <c r="B102" s="34">
        <v>0.12</v>
      </c>
      <c r="C102" s="4">
        <v>0.15009400000000001</v>
      </c>
      <c r="D102" s="8">
        <f t="shared" si="29"/>
        <v>1.44E-2</v>
      </c>
      <c r="E102" s="8">
        <f t="shared" si="30"/>
        <v>-1.3772455089819252E-3</v>
      </c>
      <c r="F102" s="8">
        <f t="shared" si="31"/>
        <v>1.922942694610788E-2</v>
      </c>
      <c r="G102" s="8">
        <f t="shared" si="32"/>
        <v>-2.6483641901823094E-5</v>
      </c>
      <c r="H102" s="8">
        <f t="shared" si="33"/>
        <v>1.8968051920108822E-6</v>
      </c>
      <c r="I102" s="8">
        <f t="shared" si="34"/>
        <v>3.6977086067569982E-4</v>
      </c>
      <c r="J102" s="8">
        <f t="shared" si="35"/>
        <v>3.009400000000001E-2</v>
      </c>
      <c r="K102" s="8">
        <f t="shared" si="36"/>
        <v>9.0564883600000056E-4</v>
      </c>
      <c r="L102" s="8">
        <f t="shared" si="37"/>
        <v>3.009400000000001E-2</v>
      </c>
      <c r="W102" s="53">
        <v>43622.750694444447</v>
      </c>
      <c r="X102" s="54">
        <v>3.11</v>
      </c>
      <c r="Y102" s="16">
        <v>3.2236199999999999</v>
      </c>
      <c r="Z102" s="8">
        <f t="shared" si="38"/>
        <v>9.6720999999999986</v>
      </c>
      <c r="AA102" s="8">
        <f t="shared" si="39"/>
        <v>-0.19868263473053949</v>
      </c>
      <c r="AB102" s="56">
        <f t="shared" si="40"/>
        <v>9.8010778443113455E-2</v>
      </c>
      <c r="AC102" s="8">
        <f t="shared" si="41"/>
        <v>-1.9473039693068944E-2</v>
      </c>
      <c r="AD102" s="8">
        <f t="shared" si="42"/>
        <v>3.9474789343468979E-2</v>
      </c>
      <c r="AE102" s="8">
        <f t="shared" si="43"/>
        <v>9.606112691025074E-3</v>
      </c>
      <c r="AF102" s="8">
        <f t="shared" si="44"/>
        <v>0.11362000000000005</v>
      </c>
      <c r="AG102" s="8">
        <f t="shared" si="45"/>
        <v>1.2909504400000013E-2</v>
      </c>
      <c r="AH102" s="8">
        <f t="shared" si="46"/>
        <v>0.11362000000000005</v>
      </c>
      <c r="AS102" s="53">
        <v>43622.750694444447</v>
      </c>
      <c r="AT102" s="54">
        <v>72.05</v>
      </c>
      <c r="AU102" s="16">
        <v>70.599699999999999</v>
      </c>
      <c r="AV102" s="8">
        <f t="shared" si="47"/>
        <v>5191.2024999999994</v>
      </c>
      <c r="AW102" s="8">
        <f t="shared" si="48"/>
        <v>1.9638323353293146</v>
      </c>
      <c r="AX102" s="56">
        <f t="shared" si="49"/>
        <v>-2.7546155688622633</v>
      </c>
      <c r="AY102" s="8">
        <f t="shared" si="50"/>
        <v>-5.4096031255332671</v>
      </c>
      <c r="AZ102" s="8">
        <f t="shared" si="51"/>
        <v>3.8566374412849895</v>
      </c>
      <c r="BA102" s="8">
        <f t="shared" si="52"/>
        <v>7.5879069322183703</v>
      </c>
      <c r="BB102" s="56">
        <f t="shared" si="53"/>
        <v>-1.4502999999999986</v>
      </c>
      <c r="BC102" s="57">
        <f t="shared" si="54"/>
        <v>2.1033700899999959</v>
      </c>
      <c r="BD102" s="8">
        <f t="shared" si="55"/>
        <v>1.4502999999999986</v>
      </c>
    </row>
    <row r="103" spans="1:56" x14ac:dyDescent="0.25">
      <c r="A103" s="28">
        <v>43622.792361111111</v>
      </c>
      <c r="B103" s="34">
        <v>0.13</v>
      </c>
      <c r="C103" s="4">
        <v>0.15193599999999999</v>
      </c>
      <c r="D103" s="8">
        <f t="shared" si="29"/>
        <v>1.6900000000000002E-2</v>
      </c>
      <c r="E103" s="8">
        <f t="shared" si="30"/>
        <v>8.6227544910180837E-3</v>
      </c>
      <c r="F103" s="8">
        <f t="shared" si="31"/>
        <v>2.1071426946107863E-2</v>
      </c>
      <c r="G103" s="8">
        <f t="shared" si="32"/>
        <v>1.8169374133171105E-4</v>
      </c>
      <c r="H103" s="8">
        <f t="shared" si="33"/>
        <v>7.4351895012372531E-5</v>
      </c>
      <c r="I103" s="8">
        <f t="shared" si="34"/>
        <v>4.4400503354516055E-4</v>
      </c>
      <c r="J103" s="8">
        <f t="shared" si="35"/>
        <v>2.1935999999999983E-2</v>
      </c>
      <c r="K103" s="8">
        <f t="shared" si="36"/>
        <v>4.8118809599999925E-4</v>
      </c>
      <c r="L103" s="8">
        <f t="shared" si="37"/>
        <v>2.1935999999999983E-2</v>
      </c>
      <c r="W103" s="53">
        <v>43622.792361111111</v>
      </c>
      <c r="X103" s="54">
        <v>3.36</v>
      </c>
      <c r="Y103" s="16">
        <v>3.2414700000000001</v>
      </c>
      <c r="Z103" s="8">
        <f t="shared" si="38"/>
        <v>11.289599999999998</v>
      </c>
      <c r="AA103" s="8">
        <f t="shared" si="39"/>
        <v>5.1317365269460513E-2</v>
      </c>
      <c r="AB103" s="56">
        <f t="shared" si="40"/>
        <v>0.1158607784431136</v>
      </c>
      <c r="AC103" s="8">
        <f t="shared" si="41"/>
        <v>5.9456698877692971E-3</v>
      </c>
      <c r="AD103" s="8">
        <f t="shared" si="42"/>
        <v>2.6334719781992322E-3</v>
      </c>
      <c r="AE103" s="8">
        <f t="shared" si="43"/>
        <v>1.3423719981444256E-2</v>
      </c>
      <c r="AF103" s="8">
        <f t="shared" si="44"/>
        <v>-0.1185299999999998</v>
      </c>
      <c r="AG103" s="8">
        <f t="shared" si="45"/>
        <v>1.4049360899999953E-2</v>
      </c>
      <c r="AH103" s="8">
        <f t="shared" si="46"/>
        <v>0.1185299999999998</v>
      </c>
      <c r="AS103" s="53">
        <v>43622.792361111111</v>
      </c>
      <c r="AT103" s="54">
        <v>68.45</v>
      </c>
      <c r="AU103" s="16">
        <v>70.455200000000005</v>
      </c>
      <c r="AV103" s="8">
        <f t="shared" si="47"/>
        <v>4685.4025000000001</v>
      </c>
      <c r="AW103" s="8">
        <f t="shared" si="48"/>
        <v>-1.6361676646706798</v>
      </c>
      <c r="AX103" s="56">
        <f t="shared" si="49"/>
        <v>-2.899115568862257</v>
      </c>
      <c r="AY103" s="8">
        <f t="shared" si="50"/>
        <v>4.7434391499157682</v>
      </c>
      <c r="AZ103" s="8">
        <f t="shared" si="51"/>
        <v>2.6770446269139061</v>
      </c>
      <c r="BA103" s="8">
        <f t="shared" si="52"/>
        <v>8.4048710816195271</v>
      </c>
      <c r="BB103" s="56">
        <f t="shared" si="53"/>
        <v>2.0052000000000021</v>
      </c>
      <c r="BC103" s="57">
        <f t="shared" si="54"/>
        <v>4.0208270400000083</v>
      </c>
      <c r="BD103" s="8">
        <f t="shared" si="55"/>
        <v>2.0052000000000021</v>
      </c>
    </row>
    <row r="104" spans="1:56" x14ac:dyDescent="0.25">
      <c r="A104" s="28">
        <v>43622.834027777775</v>
      </c>
      <c r="B104" s="34">
        <v>0.12</v>
      </c>
      <c r="C104" s="4">
        <v>0.152948</v>
      </c>
      <c r="D104" s="8">
        <f t="shared" si="29"/>
        <v>1.44E-2</v>
      </c>
      <c r="E104" s="8">
        <f t="shared" si="30"/>
        <v>-1.3772455089819252E-3</v>
      </c>
      <c r="F104" s="8">
        <f t="shared" si="31"/>
        <v>2.2083426946107876E-2</v>
      </c>
      <c r="G104" s="8">
        <f t="shared" si="32"/>
        <v>-3.0414300584457505E-5</v>
      </c>
      <c r="H104" s="8">
        <f t="shared" si="33"/>
        <v>1.8968051920108822E-6</v>
      </c>
      <c r="I104" s="8">
        <f t="shared" si="34"/>
        <v>4.8767774568408344E-4</v>
      </c>
      <c r="J104" s="8">
        <f t="shared" si="35"/>
        <v>3.2948000000000005E-2</v>
      </c>
      <c r="K104" s="8">
        <f t="shared" si="36"/>
        <v>1.0855707040000003E-3</v>
      </c>
      <c r="L104" s="8">
        <f t="shared" si="37"/>
        <v>3.2948000000000005E-2</v>
      </c>
      <c r="W104" s="53">
        <v>43622.834027777775</v>
      </c>
      <c r="X104" s="54">
        <v>3.3</v>
      </c>
      <c r="Y104" s="16">
        <v>3.22295</v>
      </c>
      <c r="Z104" s="8">
        <f t="shared" si="38"/>
        <v>10.889999999999999</v>
      </c>
      <c r="AA104" s="8">
        <f t="shared" si="39"/>
        <v>-8.6826347305395402E-3</v>
      </c>
      <c r="AB104" s="56">
        <f t="shared" si="40"/>
        <v>9.7340778443113507E-2</v>
      </c>
      <c r="AC104" s="8">
        <f t="shared" si="41"/>
        <v>-8.451744236079319E-4</v>
      </c>
      <c r="AD104" s="8">
        <f t="shared" si="42"/>
        <v>7.5388145863971432E-5</v>
      </c>
      <c r="AE104" s="8">
        <f t="shared" si="43"/>
        <v>9.4752271479113109E-3</v>
      </c>
      <c r="AF104" s="8">
        <f t="shared" si="44"/>
        <v>-7.7049999999999841E-2</v>
      </c>
      <c r="AG104" s="8">
        <f t="shared" si="45"/>
        <v>5.9367024999999757E-3</v>
      </c>
      <c r="AH104" s="8">
        <f t="shared" si="46"/>
        <v>7.7049999999999841E-2</v>
      </c>
      <c r="AS104" s="53">
        <v>43622.834027777775</v>
      </c>
      <c r="AT104" s="54">
        <v>70.55</v>
      </c>
      <c r="AU104" s="16">
        <v>70.560599999999994</v>
      </c>
      <c r="AV104" s="8">
        <f t="shared" si="47"/>
        <v>4977.3024999999998</v>
      </c>
      <c r="AW104" s="8">
        <f t="shared" si="48"/>
        <v>0.46383233532931456</v>
      </c>
      <c r="AX104" s="56">
        <f t="shared" si="49"/>
        <v>-2.7937155688622681</v>
      </c>
      <c r="AY104" s="8">
        <f t="shared" si="50"/>
        <v>-1.2958156165512504</v>
      </c>
      <c r="AZ104" s="8">
        <f t="shared" si="51"/>
        <v>0.21514043529704571</v>
      </c>
      <c r="BA104" s="8">
        <f t="shared" si="52"/>
        <v>7.8048466797034264</v>
      </c>
      <c r="BB104" s="56">
        <f t="shared" si="53"/>
        <v>1.0599999999996612E-2</v>
      </c>
      <c r="BC104" s="57">
        <f t="shared" si="54"/>
        <v>1.1235999999992817E-4</v>
      </c>
      <c r="BD104" s="8">
        <f t="shared" si="55"/>
        <v>1.0599999999996612E-2</v>
      </c>
    </row>
    <row r="105" spans="1:56" x14ac:dyDescent="0.25">
      <c r="A105" s="28">
        <v>43622.875694444447</v>
      </c>
      <c r="B105" s="34">
        <v>0.12</v>
      </c>
      <c r="C105" s="4">
        <v>0.15326300000000001</v>
      </c>
      <c r="D105" s="8">
        <f t="shared" si="29"/>
        <v>1.44E-2</v>
      </c>
      <c r="E105" s="8">
        <f t="shared" si="30"/>
        <v>-1.3772455089819252E-3</v>
      </c>
      <c r="F105" s="8">
        <f t="shared" si="31"/>
        <v>2.2398426946107886E-2</v>
      </c>
      <c r="G105" s="8">
        <f t="shared" si="32"/>
        <v>-3.0848132919786824E-5</v>
      </c>
      <c r="H105" s="8">
        <f t="shared" si="33"/>
        <v>1.8968051920108822E-6</v>
      </c>
      <c r="I105" s="8">
        <f t="shared" si="34"/>
        <v>5.0168952966013177E-4</v>
      </c>
      <c r="J105" s="8">
        <f t="shared" si="35"/>
        <v>3.3263000000000015E-2</v>
      </c>
      <c r="K105" s="8">
        <f t="shared" si="36"/>
        <v>1.1064271690000009E-3</v>
      </c>
      <c r="L105" s="8">
        <f t="shared" si="37"/>
        <v>3.3263000000000015E-2</v>
      </c>
      <c r="W105" s="53">
        <v>43622.875694444447</v>
      </c>
      <c r="X105" s="54">
        <v>3.3</v>
      </c>
      <c r="Y105" s="16">
        <v>3.2002199999999998</v>
      </c>
      <c r="Z105" s="8">
        <f t="shared" si="38"/>
        <v>10.889999999999999</v>
      </c>
      <c r="AA105" s="8">
        <f t="shared" si="39"/>
        <v>-8.6826347305395402E-3</v>
      </c>
      <c r="AB105" s="56">
        <f t="shared" si="40"/>
        <v>7.4610778443113368E-2</v>
      </c>
      <c r="AC105" s="8">
        <f t="shared" si="41"/>
        <v>-6.4781813618276698E-4</v>
      </c>
      <c r="AD105" s="8">
        <f t="shared" si="42"/>
        <v>7.5388145863971432E-5</v>
      </c>
      <c r="AE105" s="8">
        <f t="shared" si="43"/>
        <v>5.5667682598873501E-3</v>
      </c>
      <c r="AF105" s="8">
        <f t="shared" si="44"/>
        <v>-9.977999999999998E-2</v>
      </c>
      <c r="AG105" s="8">
        <f t="shared" si="45"/>
        <v>9.9560483999999953E-3</v>
      </c>
      <c r="AH105" s="8">
        <f t="shared" si="46"/>
        <v>9.977999999999998E-2</v>
      </c>
      <c r="AS105" s="53">
        <v>43622.875694444447</v>
      </c>
      <c r="AT105" s="54">
        <v>66.83</v>
      </c>
      <c r="AU105" s="16">
        <v>70.770200000000003</v>
      </c>
      <c r="AV105" s="8">
        <f t="shared" si="47"/>
        <v>4466.2488999999996</v>
      </c>
      <c r="AW105" s="8">
        <f t="shared" si="48"/>
        <v>-3.2561676646706843</v>
      </c>
      <c r="AX105" s="56">
        <f t="shared" si="49"/>
        <v>-2.5841155688622592</v>
      </c>
      <c r="AY105" s="8">
        <f t="shared" si="50"/>
        <v>8.4143135571013801</v>
      </c>
      <c r="AZ105" s="8">
        <f t="shared" si="51"/>
        <v>10.602627860446939</v>
      </c>
      <c r="BA105" s="8">
        <f t="shared" si="52"/>
        <v>6.6776532732363174</v>
      </c>
      <c r="BB105" s="56">
        <f t="shared" si="53"/>
        <v>3.9402000000000044</v>
      </c>
      <c r="BC105" s="57">
        <f t="shared" si="54"/>
        <v>15.525176040000034</v>
      </c>
      <c r="BD105" s="8">
        <f t="shared" si="55"/>
        <v>3.9402000000000044</v>
      </c>
    </row>
    <row r="106" spans="1:56" x14ac:dyDescent="0.25">
      <c r="A106" s="28">
        <v>43622.917361111111</v>
      </c>
      <c r="B106" s="34">
        <v>0.12</v>
      </c>
      <c r="C106" s="4">
        <v>0.15496299999999999</v>
      </c>
      <c r="D106" s="8">
        <f t="shared" si="29"/>
        <v>1.44E-2</v>
      </c>
      <c r="E106" s="8">
        <f t="shared" si="30"/>
        <v>-1.3772455089819252E-3</v>
      </c>
      <c r="F106" s="8">
        <f t="shared" si="31"/>
        <v>2.4098426946107865E-2</v>
      </c>
      <c r="G106" s="8">
        <f t="shared" si="32"/>
        <v>-3.3189450285056065E-5</v>
      </c>
      <c r="H106" s="8">
        <f t="shared" si="33"/>
        <v>1.8968051920108822E-6</v>
      </c>
      <c r="I106" s="8">
        <f t="shared" si="34"/>
        <v>5.8073418127689764E-4</v>
      </c>
      <c r="J106" s="8">
        <f t="shared" si="35"/>
        <v>3.4962999999999994E-2</v>
      </c>
      <c r="K106" s="8">
        <f t="shared" si="36"/>
        <v>1.2224113689999997E-3</v>
      </c>
      <c r="L106" s="8">
        <f t="shared" si="37"/>
        <v>3.4962999999999994E-2</v>
      </c>
      <c r="W106" s="53">
        <v>43622.917361111111</v>
      </c>
      <c r="X106" s="54">
        <v>3.35</v>
      </c>
      <c r="Y106" s="16">
        <v>3.1908099999999999</v>
      </c>
      <c r="Z106" s="8">
        <f t="shared" si="38"/>
        <v>11.2225</v>
      </c>
      <c r="AA106" s="8">
        <f t="shared" si="39"/>
        <v>4.1317365269460726E-2</v>
      </c>
      <c r="AB106" s="56">
        <f t="shared" si="40"/>
        <v>6.520077844311345E-2</v>
      </c>
      <c r="AC106" s="8">
        <f t="shared" si="41"/>
        <v>2.6939243787872992E-3</v>
      </c>
      <c r="AD106" s="8">
        <f t="shared" si="42"/>
        <v>1.7071246728100394E-3</v>
      </c>
      <c r="AE106" s="8">
        <f t="shared" si="43"/>
        <v>4.2511415095879673E-3</v>
      </c>
      <c r="AF106" s="8">
        <f t="shared" si="44"/>
        <v>-0.15919000000000016</v>
      </c>
      <c r="AG106" s="8">
        <f t="shared" si="45"/>
        <v>2.5341456100000052E-2</v>
      </c>
      <c r="AH106" s="8">
        <f t="shared" si="46"/>
        <v>0.15919000000000016</v>
      </c>
      <c r="AS106" s="53">
        <v>43622.917361111111</v>
      </c>
      <c r="AT106" s="54">
        <v>73.41</v>
      </c>
      <c r="AU106" s="16">
        <v>71.058700000000002</v>
      </c>
      <c r="AV106" s="8">
        <f t="shared" si="47"/>
        <v>5389.0280999999995</v>
      </c>
      <c r="AW106" s="8">
        <f t="shared" si="48"/>
        <v>3.323832335329314</v>
      </c>
      <c r="AX106" s="56">
        <f t="shared" si="49"/>
        <v>-2.2956155688622601</v>
      </c>
      <c r="AY106" s="8">
        <f t="shared" si="50"/>
        <v>-7.6302412572697778</v>
      </c>
      <c r="AZ106" s="8">
        <f t="shared" si="51"/>
        <v>11.047861393380721</v>
      </c>
      <c r="BA106" s="8">
        <f t="shared" si="52"/>
        <v>5.2698508400027979</v>
      </c>
      <c r="BB106" s="56">
        <f t="shared" si="53"/>
        <v>-2.3512999999999948</v>
      </c>
      <c r="BC106" s="57">
        <f t="shared" si="54"/>
        <v>5.528611689999976</v>
      </c>
      <c r="BD106" s="8">
        <f t="shared" si="55"/>
        <v>2.3512999999999948</v>
      </c>
    </row>
    <row r="107" spans="1:56" x14ac:dyDescent="0.25">
      <c r="A107" s="28">
        <v>43622.959027777775</v>
      </c>
      <c r="B107" s="34">
        <v>0.11</v>
      </c>
      <c r="C107" s="4">
        <v>0.15940299999999999</v>
      </c>
      <c r="D107" s="8">
        <f t="shared" si="29"/>
        <v>1.21E-2</v>
      </c>
      <c r="E107" s="8">
        <f t="shared" si="30"/>
        <v>-1.137724550898192E-2</v>
      </c>
      <c r="F107" s="8">
        <f t="shared" si="31"/>
        <v>2.8538426946107864E-2</v>
      </c>
      <c r="G107" s="8">
        <f t="shared" si="32"/>
        <v>-3.2468868980601429E-4</v>
      </c>
      <c r="H107" s="8">
        <f t="shared" si="33"/>
        <v>1.2944171537164928E-4</v>
      </c>
      <c r="I107" s="8">
        <f t="shared" si="34"/>
        <v>8.1444181255833545E-4</v>
      </c>
      <c r="J107" s="8">
        <f t="shared" si="35"/>
        <v>4.9402999999999989E-2</v>
      </c>
      <c r="K107" s="8">
        <f t="shared" si="36"/>
        <v>2.440656408999999E-3</v>
      </c>
      <c r="L107" s="8">
        <f t="shared" si="37"/>
        <v>4.9402999999999989E-2</v>
      </c>
      <c r="W107" s="53">
        <v>43622.959027777775</v>
      </c>
      <c r="X107" s="54">
        <v>3.34</v>
      </c>
      <c r="Y107" s="16">
        <v>3.2022599999999999</v>
      </c>
      <c r="Z107" s="8">
        <f t="shared" si="38"/>
        <v>11.1556</v>
      </c>
      <c r="AA107" s="8">
        <f t="shared" si="39"/>
        <v>3.1317365269460495E-2</v>
      </c>
      <c r="AB107" s="56">
        <f t="shared" si="40"/>
        <v>7.665077844311341E-2</v>
      </c>
      <c r="AC107" s="8">
        <f t="shared" si="41"/>
        <v>2.4005004266914711E-3</v>
      </c>
      <c r="AD107" s="8">
        <f t="shared" si="42"/>
        <v>9.8077736742081052E-4</v>
      </c>
      <c r="AE107" s="8">
        <f t="shared" si="43"/>
        <v>5.8753418359352595E-3</v>
      </c>
      <c r="AF107" s="8">
        <f t="shared" si="44"/>
        <v>-0.13773999999999997</v>
      </c>
      <c r="AG107" s="8">
        <f t="shared" si="45"/>
        <v>1.8972307599999991E-2</v>
      </c>
      <c r="AH107" s="8">
        <f t="shared" si="46"/>
        <v>0.13773999999999997</v>
      </c>
      <c r="AS107" s="53">
        <v>43622.959027777775</v>
      </c>
      <c r="AT107" s="54">
        <v>72.97</v>
      </c>
      <c r="AU107" s="16">
        <v>71.244399999999999</v>
      </c>
      <c r="AV107" s="8">
        <f t="shared" si="47"/>
        <v>5324.6208999999999</v>
      </c>
      <c r="AW107" s="8">
        <f t="shared" si="48"/>
        <v>2.8838323353293163</v>
      </c>
      <c r="AX107" s="56">
        <f t="shared" si="49"/>
        <v>-2.1099155688622631</v>
      </c>
      <c r="AY107" s="8">
        <f t="shared" si="50"/>
        <v>-6.0846427422997431</v>
      </c>
      <c r="AZ107" s="8">
        <f t="shared" si="51"/>
        <v>8.3164889382909379</v>
      </c>
      <c r="BA107" s="8">
        <f t="shared" si="52"/>
        <v>4.4517437077273669</v>
      </c>
      <c r="BB107" s="56">
        <f t="shared" si="53"/>
        <v>-1.7256</v>
      </c>
      <c r="BC107" s="57">
        <f t="shared" si="54"/>
        <v>2.9776953600000002</v>
      </c>
      <c r="BD107" s="8">
        <f t="shared" si="55"/>
        <v>1.7256</v>
      </c>
    </row>
    <row r="108" spans="1:56" x14ac:dyDescent="0.25">
      <c r="A108" s="28">
        <v>43623.000694444447</v>
      </c>
      <c r="B108" s="34">
        <v>0.11</v>
      </c>
      <c r="C108" s="4">
        <v>0.162301</v>
      </c>
      <c r="D108" s="8">
        <f t="shared" si="29"/>
        <v>1.21E-2</v>
      </c>
      <c r="E108" s="8">
        <f t="shared" si="30"/>
        <v>-1.137724550898192E-2</v>
      </c>
      <c r="F108" s="8">
        <f t="shared" si="31"/>
        <v>3.1436426946107876E-2</v>
      </c>
      <c r="G108" s="8">
        <f t="shared" si="32"/>
        <v>-3.5765994729104403E-4</v>
      </c>
      <c r="H108" s="8">
        <f t="shared" si="33"/>
        <v>1.2944171537164928E-4</v>
      </c>
      <c r="I108" s="8">
        <f t="shared" si="34"/>
        <v>9.882489391379774E-4</v>
      </c>
      <c r="J108" s="8">
        <f t="shared" si="35"/>
        <v>5.2301E-2</v>
      </c>
      <c r="K108" s="8">
        <f t="shared" si="36"/>
        <v>2.7353946010000001E-3</v>
      </c>
      <c r="L108" s="8">
        <f t="shared" si="37"/>
        <v>5.2301E-2</v>
      </c>
      <c r="W108" s="53">
        <v>43623.000694444447</v>
      </c>
      <c r="X108" s="54">
        <v>3.7</v>
      </c>
      <c r="Y108" s="16">
        <v>3.21407</v>
      </c>
      <c r="Z108" s="8">
        <f t="shared" si="38"/>
        <v>13.690000000000001</v>
      </c>
      <c r="AA108" s="8">
        <f t="shared" si="39"/>
        <v>0.39131736526946082</v>
      </c>
      <c r="AB108" s="56">
        <f t="shared" si="40"/>
        <v>8.8460778443113508E-2</v>
      </c>
      <c r="AC108" s="8">
        <f t="shared" si="41"/>
        <v>3.4616238750044694E-2</v>
      </c>
      <c r="AD108" s="8">
        <f t="shared" si="42"/>
        <v>0.15312928036143261</v>
      </c>
      <c r="AE108" s="8">
        <f t="shared" si="43"/>
        <v>7.8253093227616151E-3</v>
      </c>
      <c r="AF108" s="8">
        <f t="shared" si="44"/>
        <v>-0.4859300000000002</v>
      </c>
      <c r="AG108" s="8">
        <f t="shared" si="45"/>
        <v>0.23612796490000018</v>
      </c>
      <c r="AH108" s="8">
        <f t="shared" si="46"/>
        <v>0.4859300000000002</v>
      </c>
      <c r="AS108" s="53">
        <v>43623.000694444447</v>
      </c>
      <c r="AT108" s="54">
        <v>70.92</v>
      </c>
      <c r="AU108" s="16">
        <v>71.375600000000006</v>
      </c>
      <c r="AV108" s="8">
        <f t="shared" si="47"/>
        <v>5029.6464000000005</v>
      </c>
      <c r="AW108" s="8">
        <f t="shared" si="48"/>
        <v>0.83383233532931911</v>
      </c>
      <c r="AX108" s="56">
        <f t="shared" si="49"/>
        <v>-1.9787155688622562</v>
      </c>
      <c r="AY108" s="8">
        <f t="shared" si="50"/>
        <v>-1.6499170237368972</v>
      </c>
      <c r="AZ108" s="8">
        <f t="shared" si="51"/>
        <v>0.69527636344074606</v>
      </c>
      <c r="BA108" s="8">
        <f t="shared" si="52"/>
        <v>3.915315302457882</v>
      </c>
      <c r="BB108" s="56">
        <f t="shared" si="53"/>
        <v>0.455600000000004</v>
      </c>
      <c r="BC108" s="57">
        <f t="shared" si="54"/>
        <v>0.20757136000000365</v>
      </c>
      <c r="BD108" s="8">
        <f t="shared" si="55"/>
        <v>0.455600000000004</v>
      </c>
    </row>
    <row r="109" spans="1:56" x14ac:dyDescent="0.25">
      <c r="A109" s="28">
        <v>43623.042361111111</v>
      </c>
      <c r="B109" s="34">
        <v>0.12</v>
      </c>
      <c r="C109" s="4">
        <v>0.16325899999999999</v>
      </c>
      <c r="D109" s="8">
        <f t="shared" si="29"/>
        <v>1.44E-2</v>
      </c>
      <c r="E109" s="8">
        <f t="shared" si="30"/>
        <v>-1.3772455089819252E-3</v>
      </c>
      <c r="F109" s="8">
        <f t="shared" si="31"/>
        <v>3.2394426946107863E-2</v>
      </c>
      <c r="G109" s="8">
        <f t="shared" si="32"/>
        <v>-4.4615079027570118E-5</v>
      </c>
      <c r="H109" s="8">
        <f t="shared" si="33"/>
        <v>1.8968051920108822E-6</v>
      </c>
      <c r="I109" s="8">
        <f t="shared" si="34"/>
        <v>1.0493988971667192E-3</v>
      </c>
      <c r="J109" s="8">
        <f t="shared" si="35"/>
        <v>4.3258999999999992E-2</v>
      </c>
      <c r="K109" s="8">
        <f t="shared" si="36"/>
        <v>1.8713410809999993E-3</v>
      </c>
      <c r="L109" s="8">
        <f t="shared" si="37"/>
        <v>4.3258999999999992E-2</v>
      </c>
      <c r="W109" s="53">
        <v>43623.042361111111</v>
      </c>
      <c r="X109" s="54">
        <v>3.71</v>
      </c>
      <c r="Y109" s="16">
        <v>3.21401</v>
      </c>
      <c r="Z109" s="8">
        <f t="shared" si="38"/>
        <v>13.764099999999999</v>
      </c>
      <c r="AA109" s="8">
        <f t="shared" si="39"/>
        <v>0.4013173652694606</v>
      </c>
      <c r="AB109" s="56">
        <f t="shared" si="40"/>
        <v>8.8400778443113559E-2</v>
      </c>
      <c r="AC109" s="8">
        <f t="shared" si="41"/>
        <v>3.5476767492559666E-2</v>
      </c>
      <c r="AD109" s="8">
        <f t="shared" si="42"/>
        <v>0.16105562766682166</v>
      </c>
      <c r="AE109" s="8">
        <f t="shared" si="43"/>
        <v>7.8146976293484507E-3</v>
      </c>
      <c r="AF109" s="8">
        <f t="shared" si="44"/>
        <v>-0.49598999999999993</v>
      </c>
      <c r="AG109" s="8">
        <f t="shared" si="45"/>
        <v>0.24600608009999994</v>
      </c>
      <c r="AH109" s="8">
        <f t="shared" si="46"/>
        <v>0.49598999999999993</v>
      </c>
      <c r="AS109" s="53">
        <v>43623.042361111111</v>
      </c>
      <c r="AT109" s="54">
        <v>76.510000000000005</v>
      </c>
      <c r="AU109" s="16">
        <v>71.525700000000001</v>
      </c>
      <c r="AV109" s="8">
        <f t="shared" si="47"/>
        <v>5853.7801000000009</v>
      </c>
      <c r="AW109" s="8">
        <f t="shared" si="48"/>
        <v>6.4238323353293225</v>
      </c>
      <c r="AX109" s="56">
        <f t="shared" si="49"/>
        <v>-1.8286155688622614</v>
      </c>
      <c r="AY109" s="8">
        <f t="shared" si="50"/>
        <v>-11.746719820144019</v>
      </c>
      <c r="AZ109" s="8">
        <f t="shared" si="51"/>
        <v>41.265621872422578</v>
      </c>
      <c r="BA109" s="8">
        <f t="shared" si="52"/>
        <v>3.343834898685452</v>
      </c>
      <c r="BB109" s="56">
        <f t="shared" si="53"/>
        <v>-4.9843000000000046</v>
      </c>
      <c r="BC109" s="57">
        <f t="shared" si="54"/>
        <v>24.843246490000045</v>
      </c>
      <c r="BD109" s="8">
        <f t="shared" si="55"/>
        <v>4.9843000000000046</v>
      </c>
    </row>
    <row r="110" spans="1:56" x14ac:dyDescent="0.25">
      <c r="A110" s="28">
        <v>43623.084027777775</v>
      </c>
      <c r="B110" s="34">
        <v>0.11</v>
      </c>
      <c r="C110" s="4">
        <v>0.164798</v>
      </c>
      <c r="D110" s="8">
        <f t="shared" si="29"/>
        <v>1.21E-2</v>
      </c>
      <c r="E110" s="8">
        <f t="shared" si="30"/>
        <v>-1.137724550898192E-2</v>
      </c>
      <c r="F110" s="8">
        <f t="shared" si="31"/>
        <v>3.3933426946107875E-2</v>
      </c>
      <c r="G110" s="8">
        <f t="shared" si="32"/>
        <v>-3.8606892932697192E-4</v>
      </c>
      <c r="H110" s="8">
        <f t="shared" si="33"/>
        <v>1.2944171537164928E-4</v>
      </c>
      <c r="I110" s="8">
        <f t="shared" si="34"/>
        <v>1.1514774643068401E-3</v>
      </c>
      <c r="J110" s="8">
        <f t="shared" si="35"/>
        <v>5.4797999999999999E-2</v>
      </c>
      <c r="K110" s="8">
        <f t="shared" si="36"/>
        <v>3.0028208040000001E-3</v>
      </c>
      <c r="L110" s="8">
        <f t="shared" si="37"/>
        <v>5.4797999999999999E-2</v>
      </c>
      <c r="W110" s="53">
        <v>43623.084027777775</v>
      </c>
      <c r="X110" s="54">
        <v>3.78</v>
      </c>
      <c r="Y110" s="16">
        <v>3.2210700000000001</v>
      </c>
      <c r="Z110" s="8">
        <f t="shared" si="38"/>
        <v>14.288399999999999</v>
      </c>
      <c r="AA110" s="8">
        <f t="shared" si="39"/>
        <v>0.47131736526946044</v>
      </c>
      <c r="AB110" s="56">
        <f t="shared" si="40"/>
        <v>9.5460778443113625E-2</v>
      </c>
      <c r="AC110" s="8">
        <f t="shared" si="41"/>
        <v>4.499232258238002E-2</v>
      </c>
      <c r="AD110" s="8">
        <f t="shared" si="42"/>
        <v>0.22214005880454599</v>
      </c>
      <c r="AE110" s="8">
        <f t="shared" si="43"/>
        <v>9.1127602209652263E-3</v>
      </c>
      <c r="AF110" s="8">
        <f t="shared" si="44"/>
        <v>-0.5589299999999997</v>
      </c>
      <c r="AG110" s="8">
        <f t="shared" si="45"/>
        <v>0.3124027448999997</v>
      </c>
      <c r="AH110" s="8">
        <f t="shared" si="46"/>
        <v>0.5589299999999997</v>
      </c>
      <c r="AS110" s="53">
        <v>43623.084027777775</v>
      </c>
      <c r="AT110" s="54">
        <v>72.930000000000007</v>
      </c>
      <c r="AU110" s="16">
        <v>71.624300000000005</v>
      </c>
      <c r="AV110" s="8">
        <f t="shared" si="47"/>
        <v>5318.7849000000006</v>
      </c>
      <c r="AW110" s="8">
        <f t="shared" si="48"/>
        <v>2.8438323353293242</v>
      </c>
      <c r="AX110" s="56">
        <f t="shared" si="49"/>
        <v>-1.7300155688622567</v>
      </c>
      <c r="AY110" s="8">
        <f t="shared" si="50"/>
        <v>-4.9198742153536408</v>
      </c>
      <c r="AZ110" s="8">
        <f t="shared" si="51"/>
        <v>8.0873823514646386</v>
      </c>
      <c r="BA110" s="8">
        <f t="shared" si="52"/>
        <v>2.9929538685057979</v>
      </c>
      <c r="BB110" s="56">
        <f t="shared" si="53"/>
        <v>-1.3057000000000016</v>
      </c>
      <c r="BC110" s="57">
        <f t="shared" si="54"/>
        <v>1.7048524900000044</v>
      </c>
      <c r="BD110" s="8">
        <f t="shared" si="55"/>
        <v>1.3057000000000016</v>
      </c>
    </row>
    <row r="111" spans="1:56" x14ac:dyDescent="0.25">
      <c r="A111" s="28">
        <v>43623.125694444447</v>
      </c>
      <c r="B111" s="34">
        <v>0.13</v>
      </c>
      <c r="C111" s="4">
        <v>0.16614499999999999</v>
      </c>
      <c r="D111" s="8">
        <f t="shared" si="29"/>
        <v>1.6900000000000002E-2</v>
      </c>
      <c r="E111" s="8">
        <f t="shared" si="30"/>
        <v>8.6227544910180837E-3</v>
      </c>
      <c r="F111" s="8">
        <f t="shared" si="31"/>
        <v>3.5280426946107862E-2</v>
      </c>
      <c r="G111" s="8">
        <f t="shared" si="32"/>
        <v>3.0421445989458701E-4</v>
      </c>
      <c r="H111" s="8">
        <f t="shared" si="33"/>
        <v>7.4351895012372531E-5</v>
      </c>
      <c r="I111" s="8">
        <f t="shared" si="34"/>
        <v>1.2447085254996537E-3</v>
      </c>
      <c r="J111" s="8">
        <f t="shared" si="35"/>
        <v>3.6144999999999983E-2</v>
      </c>
      <c r="K111" s="8">
        <f t="shared" si="36"/>
        <v>1.3064610249999987E-3</v>
      </c>
      <c r="L111" s="8">
        <f t="shared" si="37"/>
        <v>3.6144999999999983E-2</v>
      </c>
      <c r="W111" s="53">
        <v>43623.125694444447</v>
      </c>
      <c r="X111" s="54">
        <v>3.78</v>
      </c>
      <c r="Y111" s="16">
        <v>3.23645</v>
      </c>
      <c r="Z111" s="8">
        <f t="shared" si="38"/>
        <v>14.288399999999999</v>
      </c>
      <c r="AA111" s="8">
        <f t="shared" si="39"/>
        <v>0.47131736526946044</v>
      </c>
      <c r="AB111" s="56">
        <f t="shared" si="40"/>
        <v>0.11084077844311357</v>
      </c>
      <c r="AC111" s="8">
        <f t="shared" si="41"/>
        <v>5.2241183660224295E-2</v>
      </c>
      <c r="AD111" s="8">
        <f t="shared" si="42"/>
        <v>0.22214005880454599</v>
      </c>
      <c r="AE111" s="8">
        <f t="shared" si="43"/>
        <v>1.2285678165875391E-2</v>
      </c>
      <c r="AF111" s="8">
        <f t="shared" si="44"/>
        <v>-0.54354999999999976</v>
      </c>
      <c r="AG111" s="8">
        <f t="shared" si="45"/>
        <v>0.29544660249999971</v>
      </c>
      <c r="AH111" s="8">
        <f t="shared" si="46"/>
        <v>0.54354999999999976</v>
      </c>
      <c r="AS111" s="53">
        <v>43623.125694444447</v>
      </c>
      <c r="AT111" s="54">
        <v>67</v>
      </c>
      <c r="AU111" s="16">
        <v>71.647199999999998</v>
      </c>
      <c r="AV111" s="8">
        <f t="shared" si="47"/>
        <v>4489</v>
      </c>
      <c r="AW111" s="8">
        <f t="shared" si="48"/>
        <v>-3.0861676646706826</v>
      </c>
      <c r="AX111" s="56">
        <f t="shared" si="49"/>
        <v>-1.7071155688622639</v>
      </c>
      <c r="AY111" s="8">
        <f t="shared" si="50"/>
        <v>5.2684448684786167</v>
      </c>
      <c r="AZ111" s="8">
        <f t="shared" si="51"/>
        <v>9.5244308544588954</v>
      </c>
      <c r="BA111" s="8">
        <f t="shared" si="52"/>
        <v>2.914243565451931</v>
      </c>
      <c r="BB111" s="56">
        <f t="shared" si="53"/>
        <v>4.647199999999998</v>
      </c>
      <c r="BC111" s="57">
        <f t="shared" si="54"/>
        <v>21.596467839999981</v>
      </c>
      <c r="BD111" s="8">
        <f t="shared" si="55"/>
        <v>4.647199999999998</v>
      </c>
    </row>
    <row r="112" spans="1:56" x14ac:dyDescent="0.25">
      <c r="A112" s="28">
        <v>43623.167361111111</v>
      </c>
      <c r="B112" s="34">
        <v>0.11</v>
      </c>
      <c r="C112" s="4">
        <v>0.165931</v>
      </c>
      <c r="D112" s="8">
        <f t="shared" si="29"/>
        <v>1.21E-2</v>
      </c>
      <c r="E112" s="8">
        <f t="shared" si="30"/>
        <v>-1.137724550898192E-2</v>
      </c>
      <c r="F112" s="8">
        <f t="shared" si="31"/>
        <v>3.506642694610787E-2</v>
      </c>
      <c r="G112" s="8">
        <f t="shared" si="32"/>
        <v>-3.9895934848864837E-4</v>
      </c>
      <c r="H112" s="8">
        <f t="shared" si="33"/>
        <v>1.2944171537164928E-4</v>
      </c>
      <c r="I112" s="8">
        <f t="shared" si="34"/>
        <v>1.2296542987667201E-3</v>
      </c>
      <c r="J112" s="8">
        <f t="shared" si="35"/>
        <v>5.5930999999999995E-2</v>
      </c>
      <c r="K112" s="8">
        <f t="shared" si="36"/>
        <v>3.1282767609999993E-3</v>
      </c>
      <c r="L112" s="8">
        <f t="shared" si="37"/>
        <v>5.5930999999999995E-2</v>
      </c>
      <c r="W112" s="53">
        <v>43623.167361111111</v>
      </c>
      <c r="X112" s="54">
        <v>3.94</v>
      </c>
      <c r="Y112" s="16">
        <v>3.2457500000000001</v>
      </c>
      <c r="Z112" s="8">
        <f t="shared" si="38"/>
        <v>15.5236</v>
      </c>
      <c r="AA112" s="8">
        <f t="shared" si="39"/>
        <v>0.63131736526946058</v>
      </c>
      <c r="AB112" s="56">
        <f t="shared" si="40"/>
        <v>0.12014077844311366</v>
      </c>
      <c r="AC112" s="8">
        <f t="shared" si="41"/>
        <v>7.584695970812852E-2</v>
      </c>
      <c r="AD112" s="8">
        <f t="shared" si="42"/>
        <v>0.39856161569077353</v>
      </c>
      <c r="AE112" s="8">
        <f t="shared" si="43"/>
        <v>1.4433806644917325E-2</v>
      </c>
      <c r="AF112" s="8">
        <f t="shared" si="44"/>
        <v>-0.69424999999999981</v>
      </c>
      <c r="AG112" s="8">
        <f t="shared" si="45"/>
        <v>0.48198306249999973</v>
      </c>
      <c r="AH112" s="8">
        <f t="shared" si="46"/>
        <v>0.69424999999999981</v>
      </c>
      <c r="AS112" s="53">
        <v>43623.167361111111</v>
      </c>
      <c r="AT112" s="54">
        <v>72.37</v>
      </c>
      <c r="AU112" s="16">
        <v>71.738399999999999</v>
      </c>
      <c r="AV112" s="8">
        <f t="shared" si="47"/>
        <v>5237.4169000000011</v>
      </c>
      <c r="AW112" s="8">
        <f t="shared" si="48"/>
        <v>2.2838323353293219</v>
      </c>
      <c r="AX112" s="56">
        <f t="shared" si="49"/>
        <v>-1.6159155688622633</v>
      </c>
      <c r="AY112" s="8">
        <f t="shared" si="50"/>
        <v>-3.6904802273297124</v>
      </c>
      <c r="AZ112" s="8">
        <f t="shared" si="51"/>
        <v>5.2158901358957843</v>
      </c>
      <c r="BA112" s="8">
        <f t="shared" si="52"/>
        <v>2.6111831256914519</v>
      </c>
      <c r="BB112" s="56">
        <f t="shared" si="53"/>
        <v>-0.63160000000000593</v>
      </c>
      <c r="BC112" s="57">
        <f t="shared" si="54"/>
        <v>0.39891856000000747</v>
      </c>
      <c r="BD112" s="8">
        <f t="shared" si="55"/>
        <v>0.63160000000000593</v>
      </c>
    </row>
    <row r="113" spans="1:56" x14ac:dyDescent="0.25">
      <c r="A113" s="28">
        <v>43623.209027777775</v>
      </c>
      <c r="B113" s="34">
        <v>0.1</v>
      </c>
      <c r="C113" s="4">
        <v>0.16481100000000001</v>
      </c>
      <c r="D113" s="8">
        <f t="shared" si="29"/>
        <v>1.0000000000000002E-2</v>
      </c>
      <c r="E113" s="8">
        <f t="shared" si="30"/>
        <v>-2.1377245508981915E-2</v>
      </c>
      <c r="F113" s="8">
        <f t="shared" si="31"/>
        <v>3.3946426946107888E-2</v>
      </c>
      <c r="G113" s="8">
        <f t="shared" si="32"/>
        <v>-7.2568110297966748E-4</v>
      </c>
      <c r="H113" s="8">
        <f t="shared" si="33"/>
        <v>4.5698662555128746E-4</v>
      </c>
      <c r="I113" s="8">
        <f t="shared" si="34"/>
        <v>1.1523599024074397E-3</v>
      </c>
      <c r="J113" s="8">
        <f t="shared" si="35"/>
        <v>6.4811000000000007E-2</v>
      </c>
      <c r="K113" s="8">
        <f t="shared" si="36"/>
        <v>4.2004657210000006E-3</v>
      </c>
      <c r="L113" s="8">
        <f t="shared" si="37"/>
        <v>6.4811000000000007E-2</v>
      </c>
      <c r="W113" s="53">
        <v>43623.209027777775</v>
      </c>
      <c r="X113" s="54">
        <v>3.79</v>
      </c>
      <c r="Y113" s="16">
        <v>3.25074</v>
      </c>
      <c r="Z113" s="8">
        <f t="shared" si="38"/>
        <v>14.364100000000001</v>
      </c>
      <c r="AA113" s="8">
        <f t="shared" si="39"/>
        <v>0.48131736526946067</v>
      </c>
      <c r="AB113" s="56">
        <f t="shared" si="40"/>
        <v>0.12513077844311349</v>
      </c>
      <c r="AC113" s="8">
        <f t="shared" si="41"/>
        <v>6.0227616594356014E-2</v>
      </c>
      <c r="AD113" s="8">
        <f t="shared" si="42"/>
        <v>0.23166640610993544</v>
      </c>
      <c r="AE113" s="8">
        <f t="shared" si="43"/>
        <v>1.5657711713779554E-2</v>
      </c>
      <c r="AF113" s="8">
        <f t="shared" si="44"/>
        <v>-0.53926000000000007</v>
      </c>
      <c r="AG113" s="8">
        <f t="shared" si="45"/>
        <v>0.29080134760000009</v>
      </c>
      <c r="AH113" s="8">
        <f t="shared" si="46"/>
        <v>0.53926000000000007</v>
      </c>
      <c r="AS113" s="53">
        <v>43623.209027777775</v>
      </c>
      <c r="AT113" s="54">
        <v>71.709999999999994</v>
      </c>
      <c r="AU113" s="16">
        <v>71.917699999999996</v>
      </c>
      <c r="AV113" s="8">
        <f t="shared" si="47"/>
        <v>5142.3240999999989</v>
      </c>
      <c r="AW113" s="8">
        <f t="shared" si="48"/>
        <v>1.6238323353293111</v>
      </c>
      <c r="AX113" s="56">
        <f t="shared" si="49"/>
        <v>-1.4366155688622655</v>
      </c>
      <c r="AY113" s="8">
        <f t="shared" si="50"/>
        <v>-2.3328228141560592</v>
      </c>
      <c r="AZ113" s="8">
        <f t="shared" si="51"/>
        <v>2.6368314532610446</v>
      </c>
      <c r="BA113" s="8">
        <f t="shared" si="52"/>
        <v>2.0638642926974509</v>
      </c>
      <c r="BB113" s="56">
        <f t="shared" si="53"/>
        <v>0.20770000000000266</v>
      </c>
      <c r="BC113" s="57">
        <f t="shared" si="54"/>
        <v>4.3139290000001107E-2</v>
      </c>
      <c r="BD113" s="8">
        <f t="shared" si="55"/>
        <v>0.20770000000000266</v>
      </c>
    </row>
    <row r="114" spans="1:56" x14ac:dyDescent="0.25">
      <c r="A114" s="28">
        <v>43623.250694444447</v>
      </c>
      <c r="B114" s="34">
        <v>0.11</v>
      </c>
      <c r="C114" s="4">
        <v>0.163378</v>
      </c>
      <c r="D114" s="8">
        <f t="shared" si="29"/>
        <v>1.21E-2</v>
      </c>
      <c r="E114" s="8">
        <f t="shared" si="30"/>
        <v>-1.137724550898192E-2</v>
      </c>
      <c r="F114" s="8">
        <f t="shared" si="31"/>
        <v>3.2513426946107871E-2</v>
      </c>
      <c r="G114" s="8">
        <f t="shared" si="32"/>
        <v>-3.699132407042175E-4</v>
      </c>
      <c r="H114" s="8">
        <f t="shared" si="33"/>
        <v>1.2944171537164928E-4</v>
      </c>
      <c r="I114" s="8">
        <f t="shared" si="34"/>
        <v>1.0571229317798934E-3</v>
      </c>
      <c r="J114" s="8">
        <f t="shared" si="35"/>
        <v>5.3377999999999995E-2</v>
      </c>
      <c r="K114" s="8">
        <f t="shared" si="36"/>
        <v>2.8492108839999995E-3</v>
      </c>
      <c r="L114" s="8">
        <f t="shared" si="37"/>
        <v>5.3377999999999995E-2</v>
      </c>
      <c r="W114" s="53">
        <v>43623.250694444447</v>
      </c>
      <c r="X114" s="54">
        <v>3.96</v>
      </c>
      <c r="Y114" s="16">
        <v>3.25325</v>
      </c>
      <c r="Z114" s="8">
        <f t="shared" si="38"/>
        <v>15.6816</v>
      </c>
      <c r="AA114" s="8">
        <f t="shared" si="39"/>
        <v>0.6513173652694606</v>
      </c>
      <c r="AB114" s="56">
        <f t="shared" si="40"/>
        <v>0.1276407784431135</v>
      </c>
      <c r="AC114" s="8">
        <f t="shared" si="41"/>
        <v>8.3134655516511655E-2</v>
      </c>
      <c r="AD114" s="8">
        <f t="shared" si="42"/>
        <v>0.42421431030155199</v>
      </c>
      <c r="AE114" s="8">
        <f t="shared" si="43"/>
        <v>1.6292168321563986E-2</v>
      </c>
      <c r="AF114" s="8">
        <f t="shared" si="44"/>
        <v>-0.70674999999999999</v>
      </c>
      <c r="AG114" s="8">
        <f t="shared" si="45"/>
        <v>0.49949556249999999</v>
      </c>
      <c r="AH114" s="8">
        <f t="shared" si="46"/>
        <v>0.70674999999999999</v>
      </c>
      <c r="AS114" s="53">
        <v>43623.250694444447</v>
      </c>
      <c r="AT114" s="54">
        <v>68.14</v>
      </c>
      <c r="AU114" s="16">
        <v>72.168099999999995</v>
      </c>
      <c r="AV114" s="8">
        <f t="shared" si="47"/>
        <v>4643.0596000000005</v>
      </c>
      <c r="AW114" s="8">
        <f t="shared" si="48"/>
        <v>-1.946167664670682</v>
      </c>
      <c r="AX114" s="56">
        <f t="shared" si="49"/>
        <v>-1.1862155688622664</v>
      </c>
      <c r="AY114" s="8">
        <f t="shared" si="50"/>
        <v>2.3085743834486818</v>
      </c>
      <c r="AZ114" s="8">
        <f t="shared" si="51"/>
        <v>3.7875685790097364</v>
      </c>
      <c r="BA114" s="8">
        <f t="shared" si="52"/>
        <v>1.4071073758112302</v>
      </c>
      <c r="BB114" s="56">
        <f t="shared" si="53"/>
        <v>4.0280999999999949</v>
      </c>
      <c r="BC114" s="57">
        <f t="shared" si="54"/>
        <v>16.225589609999957</v>
      </c>
      <c r="BD114" s="8">
        <f t="shared" si="55"/>
        <v>4.0280999999999949</v>
      </c>
    </row>
    <row r="115" spans="1:56" x14ac:dyDescent="0.25">
      <c r="A115" s="28">
        <v>43623.292361111111</v>
      </c>
      <c r="B115" s="34">
        <v>0.11</v>
      </c>
      <c r="C115" s="4">
        <v>0.16192599999999999</v>
      </c>
      <c r="D115" s="8">
        <f t="shared" si="29"/>
        <v>1.21E-2</v>
      </c>
      <c r="E115" s="8">
        <f t="shared" si="30"/>
        <v>-1.137724550898192E-2</v>
      </c>
      <c r="F115" s="8">
        <f t="shared" si="31"/>
        <v>3.1061426946107862E-2</v>
      </c>
      <c r="G115" s="8">
        <f t="shared" si="32"/>
        <v>-3.5339348022517567E-4</v>
      </c>
      <c r="H115" s="8">
        <f t="shared" si="33"/>
        <v>1.2944171537164928E-4</v>
      </c>
      <c r="I115" s="8">
        <f t="shared" si="34"/>
        <v>9.6481224392839561E-4</v>
      </c>
      <c r="J115" s="8">
        <f t="shared" si="35"/>
        <v>5.1925999999999986E-2</v>
      </c>
      <c r="K115" s="8">
        <f t="shared" si="36"/>
        <v>2.6963094759999986E-3</v>
      </c>
      <c r="L115" s="8">
        <f t="shared" si="37"/>
        <v>5.1925999999999986E-2</v>
      </c>
      <c r="W115" s="53">
        <v>43623.292361111111</v>
      </c>
      <c r="X115" s="54">
        <v>4.08</v>
      </c>
      <c r="Y115" s="16">
        <v>3.2497500000000001</v>
      </c>
      <c r="Z115" s="8">
        <f t="shared" si="38"/>
        <v>16.6464</v>
      </c>
      <c r="AA115" s="8">
        <f t="shared" si="39"/>
        <v>0.77131736526946071</v>
      </c>
      <c r="AB115" s="56">
        <f t="shared" si="40"/>
        <v>0.12414077844311366</v>
      </c>
      <c r="AC115" s="8">
        <f t="shared" si="41"/>
        <v>9.5751938151242291E-2</v>
      </c>
      <c r="AD115" s="8">
        <f t="shared" si="42"/>
        <v>0.59493047796622267</v>
      </c>
      <c r="AE115" s="8">
        <f t="shared" si="43"/>
        <v>1.5410932872462235E-2</v>
      </c>
      <c r="AF115" s="8">
        <f t="shared" si="44"/>
        <v>-0.83024999999999993</v>
      </c>
      <c r="AG115" s="8">
        <f t="shared" si="45"/>
        <v>0.68931506249999985</v>
      </c>
      <c r="AH115" s="8">
        <f t="shared" si="46"/>
        <v>0.83024999999999993</v>
      </c>
      <c r="AS115" s="53">
        <v>43623.292361111111</v>
      </c>
      <c r="AT115" s="54">
        <v>74.16</v>
      </c>
      <c r="AU115" s="16">
        <v>72.476799999999997</v>
      </c>
      <c r="AV115" s="8">
        <f t="shared" si="47"/>
        <v>5499.7055999999993</v>
      </c>
      <c r="AW115" s="8">
        <f t="shared" si="48"/>
        <v>4.073832335329314</v>
      </c>
      <c r="AX115" s="56">
        <f t="shared" si="49"/>
        <v>-0.87751556886226467</v>
      </c>
      <c r="AY115" s="8">
        <f t="shared" si="50"/>
        <v>-3.5748512991859913</v>
      </c>
      <c r="AZ115" s="8">
        <f t="shared" si="51"/>
        <v>16.596109896374692</v>
      </c>
      <c r="BA115" s="8">
        <f t="shared" si="52"/>
        <v>0.77003357359566393</v>
      </c>
      <c r="BB115" s="56">
        <f t="shared" si="53"/>
        <v>-1.6831999999999994</v>
      </c>
      <c r="BC115" s="57">
        <f t="shared" si="54"/>
        <v>2.8331622399999978</v>
      </c>
      <c r="BD115" s="8">
        <f t="shared" si="55"/>
        <v>1.6831999999999994</v>
      </c>
    </row>
    <row r="116" spans="1:56" x14ac:dyDescent="0.25">
      <c r="A116" s="28">
        <v>43623.334027777775</v>
      </c>
      <c r="B116" s="34">
        <v>0.1</v>
      </c>
      <c r="C116" s="4">
        <v>0.16087199999999999</v>
      </c>
      <c r="D116" s="8">
        <f t="shared" si="29"/>
        <v>1.0000000000000002E-2</v>
      </c>
      <c r="E116" s="8">
        <f t="shared" si="30"/>
        <v>-2.1377245508981915E-2</v>
      </c>
      <c r="F116" s="8">
        <f t="shared" si="31"/>
        <v>3.0007426946107862E-2</v>
      </c>
      <c r="G116" s="8">
        <f t="shared" si="32"/>
        <v>-6.4147613291978725E-4</v>
      </c>
      <c r="H116" s="8">
        <f t="shared" si="33"/>
        <v>4.5698662555128746E-4</v>
      </c>
      <c r="I116" s="8">
        <f t="shared" si="34"/>
        <v>9.0044567192600023E-4</v>
      </c>
      <c r="J116" s="8">
        <f t="shared" si="35"/>
        <v>6.0871999999999982E-2</v>
      </c>
      <c r="K116" s="8">
        <f t="shared" si="36"/>
        <v>3.7054003839999978E-3</v>
      </c>
      <c r="L116" s="8">
        <f t="shared" si="37"/>
        <v>6.0871999999999982E-2</v>
      </c>
      <c r="W116" s="53">
        <v>43623.334027777775</v>
      </c>
      <c r="X116" s="54">
        <v>3.72</v>
      </c>
      <c r="Y116" s="16">
        <v>3.2437200000000002</v>
      </c>
      <c r="Z116" s="8">
        <f t="shared" si="38"/>
        <v>13.838400000000002</v>
      </c>
      <c r="AA116" s="8">
        <f t="shared" si="39"/>
        <v>0.41131736526946083</v>
      </c>
      <c r="AB116" s="56">
        <f t="shared" si="40"/>
        <v>0.11811077844311368</v>
      </c>
      <c r="AC116" s="8">
        <f t="shared" si="41"/>
        <v>4.8581014199146552E-2</v>
      </c>
      <c r="AD116" s="8">
        <f t="shared" si="42"/>
        <v>0.16918197497221107</v>
      </c>
      <c r="AE116" s="8">
        <f t="shared" si="43"/>
        <v>1.3950155984438288E-2</v>
      </c>
      <c r="AF116" s="8">
        <f t="shared" si="44"/>
        <v>-0.47628000000000004</v>
      </c>
      <c r="AG116" s="8">
        <f t="shared" si="45"/>
        <v>0.22684263840000005</v>
      </c>
      <c r="AH116" s="8">
        <f t="shared" si="46"/>
        <v>0.47628000000000004</v>
      </c>
      <c r="AS116" s="53">
        <v>43623.334027777775</v>
      </c>
      <c r="AT116" s="54">
        <v>76.260000000000005</v>
      </c>
      <c r="AU116" s="16">
        <v>72.815399999999997</v>
      </c>
      <c r="AV116" s="8">
        <f t="shared" si="47"/>
        <v>5815.5876000000007</v>
      </c>
      <c r="AW116" s="8">
        <f t="shared" si="48"/>
        <v>6.1738323353293225</v>
      </c>
      <c r="AX116" s="56">
        <f t="shared" si="49"/>
        <v>-0.5389155688622651</v>
      </c>
      <c r="AY116" s="8">
        <f t="shared" si="50"/>
        <v>-3.3271743650542485</v>
      </c>
      <c r="AZ116" s="8">
        <f t="shared" si="51"/>
        <v>38.116205704757917</v>
      </c>
      <c r="BA116" s="8">
        <f t="shared" si="52"/>
        <v>0.29042999036213879</v>
      </c>
      <c r="BB116" s="56">
        <f t="shared" si="53"/>
        <v>-3.4446000000000083</v>
      </c>
      <c r="BC116" s="57">
        <f t="shared" si="54"/>
        <v>11.865269160000057</v>
      </c>
      <c r="BD116" s="8">
        <f t="shared" si="55"/>
        <v>3.4446000000000083</v>
      </c>
    </row>
    <row r="117" spans="1:56" x14ac:dyDescent="0.25">
      <c r="A117" s="28">
        <v>43623.375694444447</v>
      </c>
      <c r="B117" s="34">
        <v>0.11</v>
      </c>
      <c r="C117" s="4">
        <v>0.15961500000000001</v>
      </c>
      <c r="D117" s="8">
        <f t="shared" si="29"/>
        <v>1.21E-2</v>
      </c>
      <c r="E117" s="8">
        <f t="shared" si="30"/>
        <v>-1.137724550898192E-2</v>
      </c>
      <c r="F117" s="8">
        <f t="shared" si="31"/>
        <v>2.8750426946107882E-2</v>
      </c>
      <c r="G117" s="8">
        <f t="shared" si="32"/>
        <v>-3.271006658539187E-4</v>
      </c>
      <c r="H117" s="8">
        <f t="shared" si="33"/>
        <v>1.2944171537164928E-4</v>
      </c>
      <c r="I117" s="8">
        <f t="shared" si="34"/>
        <v>8.2658704958348623E-4</v>
      </c>
      <c r="J117" s="8">
        <f t="shared" si="35"/>
        <v>4.9615000000000006E-2</v>
      </c>
      <c r="K117" s="8">
        <f t="shared" si="36"/>
        <v>2.4616482250000007E-3</v>
      </c>
      <c r="L117" s="8">
        <f t="shared" si="37"/>
        <v>4.9615000000000006E-2</v>
      </c>
      <c r="W117" s="53">
        <v>43623.375694444447</v>
      </c>
      <c r="X117" s="54">
        <v>2.58</v>
      </c>
      <c r="Y117" s="16">
        <v>3.2383500000000001</v>
      </c>
      <c r="Z117" s="8">
        <f t="shared" si="38"/>
        <v>6.6564000000000005</v>
      </c>
      <c r="AA117" s="8">
        <f t="shared" si="39"/>
        <v>-0.72868263473053929</v>
      </c>
      <c r="AB117" s="56">
        <f t="shared" si="40"/>
        <v>0.11274077844311359</v>
      </c>
      <c r="AC117" s="8">
        <f t="shared" si="41"/>
        <v>-8.2152247477499996E-2</v>
      </c>
      <c r="AD117" s="8">
        <f t="shared" si="42"/>
        <v>0.53097838215784054</v>
      </c>
      <c r="AE117" s="8">
        <f t="shared" si="43"/>
        <v>1.2710483123959225E-2</v>
      </c>
      <c r="AF117" s="8">
        <f t="shared" si="44"/>
        <v>0.65834999999999999</v>
      </c>
      <c r="AG117" s="8">
        <f t="shared" si="45"/>
        <v>0.43342472249999997</v>
      </c>
      <c r="AH117" s="8">
        <f t="shared" si="46"/>
        <v>0.65834999999999999</v>
      </c>
      <c r="AS117" s="53">
        <v>43623.375694444447</v>
      </c>
      <c r="AT117" s="54">
        <v>65.84</v>
      </c>
      <c r="AU117" s="16">
        <v>73.138099999999994</v>
      </c>
      <c r="AV117" s="8">
        <f t="shared" si="47"/>
        <v>4334.9056</v>
      </c>
      <c r="AW117" s="8">
        <f t="shared" si="48"/>
        <v>-4.2461676646706792</v>
      </c>
      <c r="AX117" s="56">
        <f t="shared" si="49"/>
        <v>-0.21621556886226756</v>
      </c>
      <c r="AY117" s="8">
        <f t="shared" si="50"/>
        <v>0.91808755710133705</v>
      </c>
      <c r="AZ117" s="8">
        <f t="shared" si="51"/>
        <v>18.029939836494851</v>
      </c>
      <c r="BA117" s="8">
        <f t="shared" si="52"/>
        <v>4.6749172218433964E-2</v>
      </c>
      <c r="BB117" s="56">
        <f t="shared" si="53"/>
        <v>7.2980999999999909</v>
      </c>
      <c r="BC117" s="57">
        <f t="shared" si="54"/>
        <v>53.26226360999987</v>
      </c>
      <c r="BD117" s="8">
        <f t="shared" si="55"/>
        <v>7.2980999999999909</v>
      </c>
    </row>
    <row r="118" spans="1:56" x14ac:dyDescent="0.25">
      <c r="A118" s="28">
        <v>43623.417361111111</v>
      </c>
      <c r="B118" s="34">
        <v>0.12</v>
      </c>
      <c r="C118" s="4">
        <v>0.15809200000000001</v>
      </c>
      <c r="D118" s="8">
        <f t="shared" si="29"/>
        <v>1.44E-2</v>
      </c>
      <c r="E118" s="8">
        <f t="shared" si="30"/>
        <v>-1.3772455089819252E-3</v>
      </c>
      <c r="F118" s="8">
        <f t="shared" si="31"/>
        <v>2.7227426946107885E-2</v>
      </c>
      <c r="G118" s="8">
        <f t="shared" si="32"/>
        <v>-3.7498851482660543E-5</v>
      </c>
      <c r="H118" s="8">
        <f t="shared" si="33"/>
        <v>1.8968051920108822E-6</v>
      </c>
      <c r="I118" s="8">
        <f t="shared" si="34"/>
        <v>7.413327781056418E-4</v>
      </c>
      <c r="J118" s="8">
        <f t="shared" si="35"/>
        <v>3.8092000000000015E-2</v>
      </c>
      <c r="K118" s="8">
        <f t="shared" si="36"/>
        <v>1.4510004640000012E-3</v>
      </c>
      <c r="L118" s="8">
        <f t="shared" si="37"/>
        <v>3.8092000000000015E-2</v>
      </c>
      <c r="W118" s="53">
        <v>43623.417361111111</v>
      </c>
      <c r="X118" s="54">
        <v>2.87</v>
      </c>
      <c r="Y118" s="16">
        <v>3.2333500000000002</v>
      </c>
      <c r="Z118" s="8">
        <f t="shared" si="38"/>
        <v>8.2369000000000003</v>
      </c>
      <c r="AA118" s="8">
        <f t="shared" si="39"/>
        <v>-0.43868263473053926</v>
      </c>
      <c r="AB118" s="56">
        <f t="shared" si="40"/>
        <v>0.10774077844311369</v>
      </c>
      <c r="AC118" s="8">
        <f t="shared" si="41"/>
        <v>-4.7264008555344406E-2</v>
      </c>
      <c r="AD118" s="8">
        <f t="shared" si="42"/>
        <v>0.19244245401412774</v>
      </c>
      <c r="AE118" s="8">
        <f t="shared" si="43"/>
        <v>1.1608075339528113E-2</v>
      </c>
      <c r="AF118" s="8">
        <f t="shared" si="44"/>
        <v>0.36335000000000006</v>
      </c>
      <c r="AG118" s="8">
        <f t="shared" si="45"/>
        <v>0.13202322250000004</v>
      </c>
      <c r="AH118" s="8">
        <f t="shared" si="46"/>
        <v>0.36335000000000006</v>
      </c>
      <c r="AS118" s="53">
        <v>43623.417361111111</v>
      </c>
      <c r="AT118" s="54">
        <v>73.510000000000005</v>
      </c>
      <c r="AU118" s="16">
        <v>73.4251</v>
      </c>
      <c r="AV118" s="8">
        <f t="shared" si="47"/>
        <v>5403.7201000000005</v>
      </c>
      <c r="AW118" s="8">
        <f t="shared" si="48"/>
        <v>3.4238323353293225</v>
      </c>
      <c r="AX118" s="56">
        <f t="shared" si="49"/>
        <v>7.0784431137738579E-2</v>
      </c>
      <c r="AY118" s="8">
        <f t="shared" si="50"/>
        <v>0.24235402416728111</v>
      </c>
      <c r="AZ118" s="8">
        <f t="shared" si="51"/>
        <v>11.722627860446643</v>
      </c>
      <c r="BA118" s="8">
        <f t="shared" si="52"/>
        <v>5.0104356914932547E-3</v>
      </c>
      <c r="BB118" s="56">
        <f t="shared" si="53"/>
        <v>-8.4900000000004638E-2</v>
      </c>
      <c r="BC118" s="57">
        <f t="shared" si="54"/>
        <v>7.2080100000007875E-3</v>
      </c>
      <c r="BD118" s="8">
        <f t="shared" si="55"/>
        <v>8.4900000000004638E-2</v>
      </c>
    </row>
    <row r="119" spans="1:56" x14ac:dyDescent="0.25">
      <c r="A119" s="28">
        <v>43623.459027777775</v>
      </c>
      <c r="B119" s="34">
        <v>0.13</v>
      </c>
      <c r="C119" s="4">
        <v>0.15634000000000001</v>
      </c>
      <c r="D119" s="8">
        <f t="shared" si="29"/>
        <v>1.6900000000000002E-2</v>
      </c>
      <c r="E119" s="8">
        <f t="shared" si="30"/>
        <v>8.6227544910180837E-3</v>
      </c>
      <c r="F119" s="8">
        <f t="shared" si="31"/>
        <v>2.5475426946107882E-2</v>
      </c>
      <c r="G119" s="8">
        <f t="shared" si="32"/>
        <v>2.1966835211015485E-4</v>
      </c>
      <c r="H119" s="8">
        <f t="shared" si="33"/>
        <v>7.4351895012372531E-5</v>
      </c>
      <c r="I119" s="8">
        <f t="shared" si="34"/>
        <v>6.4899737808647956E-4</v>
      </c>
      <c r="J119" s="8">
        <f t="shared" si="35"/>
        <v>2.6340000000000002E-2</v>
      </c>
      <c r="K119" s="8">
        <f t="shared" si="36"/>
        <v>6.9379560000000008E-4</v>
      </c>
      <c r="L119" s="8">
        <f t="shared" si="37"/>
        <v>2.6340000000000002E-2</v>
      </c>
      <c r="W119" s="53">
        <v>43623.459027777775</v>
      </c>
      <c r="X119" s="54">
        <v>3.31</v>
      </c>
      <c r="Y119" s="16">
        <v>3.2320199999999999</v>
      </c>
      <c r="Z119" s="8">
        <f t="shared" si="38"/>
        <v>10.956100000000001</v>
      </c>
      <c r="AA119" s="8">
        <f t="shared" si="39"/>
        <v>1.3173652694606908E-3</v>
      </c>
      <c r="AB119" s="56">
        <f t="shared" si="40"/>
        <v>0.10641077844311342</v>
      </c>
      <c r="AC119" s="8">
        <f t="shared" si="41"/>
        <v>1.4018186381723396E-4</v>
      </c>
      <c r="AD119" s="8">
        <f t="shared" si="42"/>
        <v>1.7354512531812384E-6</v>
      </c>
      <c r="AE119" s="8">
        <f t="shared" si="43"/>
        <v>1.1323253768869371E-2</v>
      </c>
      <c r="AF119" s="8">
        <f t="shared" si="44"/>
        <v>-7.798000000000016E-2</v>
      </c>
      <c r="AG119" s="8">
        <f t="shared" si="45"/>
        <v>6.0808804000000247E-3</v>
      </c>
      <c r="AH119" s="8">
        <f t="shared" si="46"/>
        <v>7.798000000000016E-2</v>
      </c>
      <c r="AS119" s="53">
        <v>43623.459027777775</v>
      </c>
      <c r="AT119" s="54">
        <v>66.36</v>
      </c>
      <c r="AU119" s="16">
        <v>73.594499999999996</v>
      </c>
      <c r="AV119" s="8">
        <f t="shared" si="47"/>
        <v>4403.6495999999997</v>
      </c>
      <c r="AW119" s="8">
        <f t="shared" si="48"/>
        <v>-3.7261676646706832</v>
      </c>
      <c r="AX119" s="56">
        <f t="shared" si="49"/>
        <v>0.24018443113773458</v>
      </c>
      <c r="AY119" s="8">
        <f t="shared" si="50"/>
        <v>-0.89496746086274892</v>
      </c>
      <c r="AZ119" s="8">
        <f t="shared" si="51"/>
        <v>13.884325465237373</v>
      </c>
      <c r="BA119" s="8">
        <f t="shared" si="52"/>
        <v>5.7688560960957161E-2</v>
      </c>
      <c r="BB119" s="56">
        <f t="shared" si="53"/>
        <v>7.234499999999997</v>
      </c>
      <c r="BC119" s="57">
        <f t="shared" si="54"/>
        <v>52.337990249999955</v>
      </c>
      <c r="BD119" s="8">
        <f t="shared" si="55"/>
        <v>7.234499999999997</v>
      </c>
    </row>
    <row r="120" spans="1:56" x14ac:dyDescent="0.25">
      <c r="A120" s="28">
        <v>43623.500694444447</v>
      </c>
      <c r="B120" s="34">
        <v>0.14000000000000001</v>
      </c>
      <c r="C120" s="4">
        <v>0.15421399999999999</v>
      </c>
      <c r="D120" s="8">
        <f t="shared" si="29"/>
        <v>1.9600000000000003E-2</v>
      </c>
      <c r="E120" s="8">
        <f t="shared" si="30"/>
        <v>1.8622754491018093E-2</v>
      </c>
      <c r="F120" s="8">
        <f t="shared" si="31"/>
        <v>2.3349426946107865E-2</v>
      </c>
      <c r="G120" s="8">
        <f t="shared" si="32"/>
        <v>4.3483064552332911E-4</v>
      </c>
      <c r="H120" s="8">
        <f t="shared" si="33"/>
        <v>3.4680698483273453E-4</v>
      </c>
      <c r="I120" s="8">
        <f t="shared" si="34"/>
        <v>5.4519573871162806E-4</v>
      </c>
      <c r="J120" s="8">
        <f t="shared" si="35"/>
        <v>1.4213999999999977E-2</v>
      </c>
      <c r="K120" s="8">
        <f t="shared" si="36"/>
        <v>2.0203779599999933E-4</v>
      </c>
      <c r="L120" s="8">
        <f t="shared" si="37"/>
        <v>1.4213999999999977E-2</v>
      </c>
      <c r="W120" s="53">
        <v>43623.500694444447</v>
      </c>
      <c r="X120" s="54">
        <v>3.37</v>
      </c>
      <c r="Y120" s="16">
        <v>3.2357200000000002</v>
      </c>
      <c r="Z120" s="8">
        <f t="shared" si="38"/>
        <v>11.356900000000001</v>
      </c>
      <c r="AA120" s="8">
        <f t="shared" si="39"/>
        <v>6.1317365269460744E-2</v>
      </c>
      <c r="AB120" s="56">
        <f t="shared" si="40"/>
        <v>0.11011077844311368</v>
      </c>
      <c r="AC120" s="8">
        <f t="shared" si="41"/>
        <v>6.7517028219010655E-3</v>
      </c>
      <c r="AD120" s="8">
        <f t="shared" si="42"/>
        <v>3.7598192835884706E-3</v>
      </c>
      <c r="AE120" s="8">
        <f t="shared" si="43"/>
        <v>1.2124383529348467E-2</v>
      </c>
      <c r="AF120" s="8">
        <f t="shared" si="44"/>
        <v>-0.13427999999999995</v>
      </c>
      <c r="AG120" s="8">
        <f t="shared" si="45"/>
        <v>1.8031118399999987E-2</v>
      </c>
      <c r="AH120" s="8">
        <f t="shared" si="46"/>
        <v>0.13427999999999995</v>
      </c>
      <c r="AS120" s="53">
        <v>43623.500694444447</v>
      </c>
      <c r="AT120" s="54">
        <v>72.900000000000006</v>
      </c>
      <c r="AU120" s="16">
        <v>73.610100000000003</v>
      </c>
      <c r="AV120" s="8">
        <f t="shared" si="47"/>
        <v>5314.4100000000008</v>
      </c>
      <c r="AW120" s="8">
        <f t="shared" si="48"/>
        <v>2.8138323353293231</v>
      </c>
      <c r="AX120" s="56">
        <f t="shared" si="49"/>
        <v>0.25578443113774085</v>
      </c>
      <c r="AY120" s="8">
        <f t="shared" si="50"/>
        <v>0.71973450320919174</v>
      </c>
      <c r="AZ120" s="8">
        <f t="shared" si="51"/>
        <v>7.9176524113448723</v>
      </c>
      <c r="BA120" s="8">
        <f t="shared" si="52"/>
        <v>6.5425675212457693E-2</v>
      </c>
      <c r="BB120" s="56">
        <f t="shared" si="53"/>
        <v>0.71009999999999707</v>
      </c>
      <c r="BC120" s="57">
        <f t="shared" si="54"/>
        <v>0.5042420099999958</v>
      </c>
      <c r="BD120" s="8">
        <f t="shared" si="55"/>
        <v>0.71009999999999707</v>
      </c>
    </row>
    <row r="121" spans="1:56" x14ac:dyDescent="0.25">
      <c r="A121" s="28">
        <v>43623.542361111111</v>
      </c>
      <c r="B121" s="34">
        <v>0.14000000000000001</v>
      </c>
      <c r="C121" s="4">
        <v>0.151724</v>
      </c>
      <c r="D121" s="8">
        <f t="shared" si="29"/>
        <v>1.9600000000000003E-2</v>
      </c>
      <c r="E121" s="8">
        <f t="shared" si="30"/>
        <v>1.8622754491018093E-2</v>
      </c>
      <c r="F121" s="8">
        <f t="shared" si="31"/>
        <v>2.0859426946107873E-2</v>
      </c>
      <c r="G121" s="8">
        <f t="shared" si="32"/>
        <v>3.8845998684069419E-4</v>
      </c>
      <c r="H121" s="8">
        <f t="shared" si="33"/>
        <v>3.4680698483273453E-4</v>
      </c>
      <c r="I121" s="8">
        <f t="shared" si="34"/>
        <v>4.3511569252001125E-4</v>
      </c>
      <c r="J121" s="8">
        <f t="shared" si="35"/>
        <v>1.1723999999999984E-2</v>
      </c>
      <c r="K121" s="8">
        <f t="shared" si="36"/>
        <v>1.3745217599999963E-4</v>
      </c>
      <c r="L121" s="8">
        <f t="shared" si="37"/>
        <v>1.1723999999999984E-2</v>
      </c>
      <c r="W121" s="53">
        <v>43623.542361111111</v>
      </c>
      <c r="X121" s="54">
        <v>2.91</v>
      </c>
      <c r="Y121" s="16">
        <v>3.2455400000000001</v>
      </c>
      <c r="Z121" s="8">
        <f t="shared" si="38"/>
        <v>8.4681000000000015</v>
      </c>
      <c r="AA121" s="8">
        <f t="shared" si="39"/>
        <v>-0.39868263473053922</v>
      </c>
      <c r="AB121" s="56">
        <f t="shared" si="40"/>
        <v>0.11993077844311362</v>
      </c>
      <c r="AC121" s="8">
        <f t="shared" si="41"/>
        <v>-4.7814318734985095E-2</v>
      </c>
      <c r="AD121" s="8">
        <f t="shared" si="42"/>
        <v>0.15894784323568456</v>
      </c>
      <c r="AE121" s="8">
        <f t="shared" si="43"/>
        <v>1.4383391617971206E-2</v>
      </c>
      <c r="AF121" s="8">
        <f t="shared" si="44"/>
        <v>0.33553999999999995</v>
      </c>
      <c r="AG121" s="8">
        <f t="shared" si="45"/>
        <v>0.11258709159999997</v>
      </c>
      <c r="AH121" s="8">
        <f t="shared" si="46"/>
        <v>0.33553999999999995</v>
      </c>
      <c r="AS121" s="53">
        <v>43623.542361111111</v>
      </c>
      <c r="AT121" s="54">
        <v>67.569999999999993</v>
      </c>
      <c r="AU121" s="16">
        <v>73.4709</v>
      </c>
      <c r="AV121" s="8">
        <f t="shared" si="47"/>
        <v>4565.7048999999988</v>
      </c>
      <c r="AW121" s="8">
        <f t="shared" si="48"/>
        <v>-2.5161676646706894</v>
      </c>
      <c r="AX121" s="56">
        <f t="shared" si="49"/>
        <v>0.11658443113773842</v>
      </c>
      <c r="AY121" s="8">
        <f t="shared" si="50"/>
        <v>-0.29334597583280408</v>
      </c>
      <c r="AZ121" s="8">
        <f t="shared" si="51"/>
        <v>6.331099716734351</v>
      </c>
      <c r="BA121" s="8">
        <f t="shared" si="52"/>
        <v>1.3591929583710072E-2</v>
      </c>
      <c r="BB121" s="56">
        <f t="shared" si="53"/>
        <v>5.9009000000000071</v>
      </c>
      <c r="BC121" s="57">
        <f t="shared" si="54"/>
        <v>34.820620810000086</v>
      </c>
      <c r="BD121" s="8">
        <f t="shared" si="55"/>
        <v>5.9009000000000071</v>
      </c>
    </row>
    <row r="122" spans="1:56" x14ac:dyDescent="0.25">
      <c r="A122" s="28">
        <v>43623.584027777775</v>
      </c>
      <c r="B122" s="34">
        <v>0.15</v>
      </c>
      <c r="C122" s="4">
        <v>0.150284</v>
      </c>
      <c r="D122" s="8">
        <f t="shared" si="29"/>
        <v>2.2499999999999999E-2</v>
      </c>
      <c r="E122" s="8">
        <f t="shared" si="30"/>
        <v>2.8622754491018074E-2</v>
      </c>
      <c r="F122" s="8">
        <f t="shared" si="31"/>
        <v>1.9419426946107876E-2</v>
      </c>
      <c r="G122" s="8">
        <f t="shared" si="32"/>
        <v>5.5583748983470665E-4</v>
      </c>
      <c r="H122" s="8">
        <f t="shared" si="33"/>
        <v>8.192620746530953E-4</v>
      </c>
      <c r="I122" s="8">
        <f t="shared" si="34"/>
        <v>3.7711414291522068E-4</v>
      </c>
      <c r="J122" s="8">
        <f t="shared" si="35"/>
        <v>2.8400000000000647E-4</v>
      </c>
      <c r="K122" s="8">
        <f t="shared" si="36"/>
        <v>8.065600000000367E-8</v>
      </c>
      <c r="L122" s="8">
        <f t="shared" si="37"/>
        <v>2.8400000000000647E-4</v>
      </c>
      <c r="W122" s="53">
        <v>43623.584027777775</v>
      </c>
      <c r="X122" s="54">
        <v>2.4700000000000002</v>
      </c>
      <c r="Y122" s="16">
        <v>3.26498</v>
      </c>
      <c r="Z122" s="8">
        <f t="shared" si="38"/>
        <v>6.1009000000000011</v>
      </c>
      <c r="AA122" s="8">
        <f t="shared" si="39"/>
        <v>-0.83868263473053917</v>
      </c>
      <c r="AB122" s="56">
        <f t="shared" si="40"/>
        <v>0.13937077844311352</v>
      </c>
      <c r="AC122" s="8">
        <f t="shared" si="41"/>
        <v>-0.11688785166911668</v>
      </c>
      <c r="AD122" s="8">
        <f t="shared" si="42"/>
        <v>0.70338856179855902</v>
      </c>
      <c r="AE122" s="8">
        <f t="shared" si="43"/>
        <v>1.9424213883839435E-2</v>
      </c>
      <c r="AF122" s="8">
        <f t="shared" si="44"/>
        <v>0.7949799999999998</v>
      </c>
      <c r="AG122" s="8">
        <f t="shared" si="45"/>
        <v>0.63199320039999973</v>
      </c>
      <c r="AH122" s="8">
        <f t="shared" si="46"/>
        <v>0.7949799999999998</v>
      </c>
      <c r="AS122" s="53">
        <v>43623.584027777775</v>
      </c>
      <c r="AT122" s="54">
        <v>65.92</v>
      </c>
      <c r="AU122" s="16">
        <v>73.116699999999994</v>
      </c>
      <c r="AV122" s="8">
        <f t="shared" si="47"/>
        <v>4345.4463999999998</v>
      </c>
      <c r="AW122" s="8">
        <f t="shared" si="48"/>
        <v>-4.1661676646706809</v>
      </c>
      <c r="AX122" s="56">
        <f t="shared" si="49"/>
        <v>-0.23761556886226742</v>
      </c>
      <c r="AY122" s="8">
        <f t="shared" si="50"/>
        <v>0.98994629961630798</v>
      </c>
      <c r="AZ122" s="8">
        <f t="shared" si="51"/>
        <v>17.356953010147556</v>
      </c>
      <c r="BA122" s="8">
        <f t="shared" si="52"/>
        <v>5.6461158565738953E-2</v>
      </c>
      <c r="BB122" s="56">
        <f t="shared" si="53"/>
        <v>7.1966999999999928</v>
      </c>
      <c r="BC122" s="57">
        <f t="shared" si="54"/>
        <v>51.792490889999897</v>
      </c>
      <c r="BD122" s="8">
        <f t="shared" si="55"/>
        <v>7.1966999999999928</v>
      </c>
    </row>
    <row r="123" spans="1:56" x14ac:dyDescent="0.25">
      <c r="A123" s="28">
        <v>43623.625694444447</v>
      </c>
      <c r="B123" s="34">
        <v>0.15</v>
      </c>
      <c r="C123" s="4">
        <v>0.15182300000000001</v>
      </c>
      <c r="D123" s="8">
        <f t="shared" si="29"/>
        <v>2.2499999999999999E-2</v>
      </c>
      <c r="E123" s="8">
        <f t="shared" si="30"/>
        <v>2.8622754491018074E-2</v>
      </c>
      <c r="F123" s="8">
        <f t="shared" si="31"/>
        <v>2.0958426946107889E-2</v>
      </c>
      <c r="G123" s="8">
        <f t="shared" si="32"/>
        <v>5.9988790899638382E-4</v>
      </c>
      <c r="H123" s="8">
        <f t="shared" si="33"/>
        <v>8.192620746530953E-4</v>
      </c>
      <c r="I123" s="8">
        <f t="shared" si="34"/>
        <v>4.3925566005534122E-4</v>
      </c>
      <c r="J123" s="8">
        <f t="shared" si="35"/>
        <v>1.823000000000019E-3</v>
      </c>
      <c r="K123" s="8">
        <f t="shared" si="36"/>
        <v>3.3233290000000696E-6</v>
      </c>
      <c r="L123" s="8">
        <f t="shared" si="37"/>
        <v>1.823000000000019E-3</v>
      </c>
      <c r="W123" s="53">
        <v>43623.625694444447</v>
      </c>
      <c r="X123" s="54">
        <v>2.54</v>
      </c>
      <c r="Y123" s="16">
        <v>3.3031899999999998</v>
      </c>
      <c r="Z123" s="8">
        <f t="shared" si="38"/>
        <v>6.4516</v>
      </c>
      <c r="AA123" s="8">
        <f t="shared" si="39"/>
        <v>-0.76868263473053933</v>
      </c>
      <c r="AB123" s="56">
        <f t="shared" si="40"/>
        <v>0.17758077844311337</v>
      </c>
      <c r="AC123" s="8">
        <f t="shared" si="41"/>
        <v>-0.13650326065115256</v>
      </c>
      <c r="AD123" s="8">
        <f t="shared" si="42"/>
        <v>0.5908729929362837</v>
      </c>
      <c r="AE123" s="8">
        <f t="shared" si="43"/>
        <v>3.1534932872462118E-2</v>
      </c>
      <c r="AF123" s="8">
        <f t="shared" si="44"/>
        <v>0.76318999999999981</v>
      </c>
      <c r="AG123" s="8">
        <f t="shared" si="45"/>
        <v>0.58245897609999975</v>
      </c>
      <c r="AH123" s="8">
        <f t="shared" si="46"/>
        <v>0.76318999999999981</v>
      </c>
      <c r="AS123" s="53">
        <v>43623.625694444447</v>
      </c>
      <c r="AT123" s="54">
        <v>64.11</v>
      </c>
      <c r="AU123" s="16">
        <v>72.460800000000006</v>
      </c>
      <c r="AV123" s="8">
        <f t="shared" si="47"/>
        <v>4110.0920999999998</v>
      </c>
      <c r="AW123" s="8">
        <f t="shared" si="48"/>
        <v>-5.9761676646706832</v>
      </c>
      <c r="AX123" s="56">
        <f t="shared" si="49"/>
        <v>-0.8935155688622558</v>
      </c>
      <c r="AY123" s="8">
        <f t="shared" si="50"/>
        <v>5.3397988505144447</v>
      </c>
      <c r="AZ123" s="8">
        <f t="shared" si="51"/>
        <v>35.714579956255449</v>
      </c>
      <c r="BA123" s="8">
        <f t="shared" si="52"/>
        <v>0.79837007179924058</v>
      </c>
      <c r="BB123" s="56">
        <f t="shared" si="53"/>
        <v>8.3508000000000067</v>
      </c>
      <c r="BC123" s="57">
        <f t="shared" si="54"/>
        <v>69.735860640000112</v>
      </c>
      <c r="BD123" s="8">
        <f t="shared" si="55"/>
        <v>8.3508000000000067</v>
      </c>
    </row>
    <row r="124" spans="1:56" x14ac:dyDescent="0.25">
      <c r="A124" s="28">
        <v>43623.667361111111</v>
      </c>
      <c r="B124" s="34">
        <v>0.14000000000000001</v>
      </c>
      <c r="C124" s="4">
        <v>0.15420500000000001</v>
      </c>
      <c r="D124" s="8">
        <f t="shared" si="29"/>
        <v>1.9600000000000003E-2</v>
      </c>
      <c r="E124" s="8">
        <f t="shared" si="30"/>
        <v>1.8622754491018093E-2</v>
      </c>
      <c r="F124" s="8">
        <f t="shared" si="31"/>
        <v>2.3340426946107884E-2</v>
      </c>
      <c r="G124" s="8">
        <f t="shared" si="32"/>
        <v>4.3466304073291027E-4</v>
      </c>
      <c r="H124" s="8">
        <f t="shared" si="33"/>
        <v>3.4680698483273453E-4</v>
      </c>
      <c r="I124" s="8">
        <f t="shared" si="34"/>
        <v>5.4477553002659905E-4</v>
      </c>
      <c r="J124" s="8">
        <f t="shared" si="35"/>
        <v>1.4204999999999995E-2</v>
      </c>
      <c r="K124" s="8">
        <f t="shared" si="36"/>
        <v>2.0178202499999986E-4</v>
      </c>
      <c r="L124" s="8">
        <f t="shared" si="37"/>
        <v>1.4204999999999995E-2</v>
      </c>
      <c r="W124" s="53">
        <v>43623.667361111111</v>
      </c>
      <c r="X124" s="54">
        <v>2.71</v>
      </c>
      <c r="Y124" s="16">
        <v>3.3606600000000002</v>
      </c>
      <c r="Z124" s="8">
        <f t="shared" si="38"/>
        <v>7.3441000000000001</v>
      </c>
      <c r="AA124" s="8">
        <f t="shared" si="39"/>
        <v>-0.5986826347305394</v>
      </c>
      <c r="AB124" s="56">
        <f t="shared" si="40"/>
        <v>0.23505077844311373</v>
      </c>
      <c r="AC124" s="8">
        <f t="shared" si="41"/>
        <v>-0.14072081933378761</v>
      </c>
      <c r="AD124" s="8">
        <f t="shared" si="42"/>
        <v>0.35842089712790048</v>
      </c>
      <c r="AE124" s="8">
        <f t="shared" si="43"/>
        <v>5.5248868446713735E-2</v>
      </c>
      <c r="AF124" s="8">
        <f t="shared" si="44"/>
        <v>0.65066000000000024</v>
      </c>
      <c r="AG124" s="8">
        <f t="shared" si="45"/>
        <v>0.4233584356000003</v>
      </c>
      <c r="AH124" s="8">
        <f t="shared" si="46"/>
        <v>0.65066000000000024</v>
      </c>
      <c r="AS124" s="53">
        <v>43623.667361111111</v>
      </c>
      <c r="AT124" s="54">
        <v>62.94</v>
      </c>
      <c r="AU124" s="16">
        <v>71.676000000000002</v>
      </c>
      <c r="AV124" s="8">
        <f t="shared" si="47"/>
        <v>3961.4435999999996</v>
      </c>
      <c r="AW124" s="8">
        <f t="shared" si="48"/>
        <v>-7.1461676646706849</v>
      </c>
      <c r="AX124" s="56">
        <f t="shared" si="49"/>
        <v>-1.67831556886226</v>
      </c>
      <c r="AY124" s="8">
        <f t="shared" si="50"/>
        <v>11.993524449316869</v>
      </c>
      <c r="AZ124" s="8">
        <f t="shared" si="51"/>
        <v>51.067712291584868</v>
      </c>
      <c r="BA124" s="8">
        <f t="shared" si="52"/>
        <v>2.8167431486854513</v>
      </c>
      <c r="BB124" s="56">
        <f t="shared" si="53"/>
        <v>8.7360000000000042</v>
      </c>
      <c r="BC124" s="57">
        <f t="shared" si="54"/>
        <v>76.317696000000069</v>
      </c>
      <c r="BD124" s="8">
        <f t="shared" si="55"/>
        <v>8.7360000000000042</v>
      </c>
    </row>
    <row r="125" spans="1:56" x14ac:dyDescent="0.25">
      <c r="A125" s="28">
        <v>43623.709027777775</v>
      </c>
      <c r="B125" s="34">
        <v>0.13</v>
      </c>
      <c r="C125" s="4">
        <v>0.14657899999999999</v>
      </c>
      <c r="D125" s="8">
        <f t="shared" si="29"/>
        <v>1.6900000000000002E-2</v>
      </c>
      <c r="E125" s="8">
        <f t="shared" si="30"/>
        <v>8.6227544910180837E-3</v>
      </c>
      <c r="F125" s="8">
        <f t="shared" si="31"/>
        <v>1.5714426946107862E-2</v>
      </c>
      <c r="G125" s="8">
        <f t="shared" si="32"/>
        <v>1.3550164552332715E-4</v>
      </c>
      <c r="H125" s="8">
        <f t="shared" si="33"/>
        <v>7.4351895012372531E-5</v>
      </c>
      <c r="I125" s="8">
        <f t="shared" si="34"/>
        <v>2.4694321424456085E-4</v>
      </c>
      <c r="J125" s="8">
        <f t="shared" si="35"/>
        <v>1.6578999999999983E-2</v>
      </c>
      <c r="K125" s="8">
        <f t="shared" si="36"/>
        <v>2.7486324099999944E-4</v>
      </c>
      <c r="L125" s="8">
        <f t="shared" si="37"/>
        <v>1.6578999999999983E-2</v>
      </c>
      <c r="W125" s="53">
        <v>43623.709027777775</v>
      </c>
      <c r="X125" s="54">
        <v>2.63</v>
      </c>
      <c r="Y125" s="16">
        <v>3.3799100000000002</v>
      </c>
      <c r="Z125" s="8">
        <f t="shared" si="38"/>
        <v>6.9168999999999992</v>
      </c>
      <c r="AA125" s="8">
        <f t="shared" si="39"/>
        <v>-0.67868263473053947</v>
      </c>
      <c r="AB125" s="56">
        <f t="shared" si="40"/>
        <v>0.25430077844311372</v>
      </c>
      <c r="AC125" s="8">
        <f t="shared" si="41"/>
        <v>-0.17258952232779959</v>
      </c>
      <c r="AD125" s="8">
        <f t="shared" si="42"/>
        <v>0.46061011868478685</v>
      </c>
      <c r="AE125" s="8">
        <f t="shared" si="43"/>
        <v>6.4668885916773611E-2</v>
      </c>
      <c r="AF125" s="8">
        <f t="shared" si="44"/>
        <v>0.7499100000000003</v>
      </c>
      <c r="AG125" s="8">
        <f t="shared" si="45"/>
        <v>0.56236500810000045</v>
      </c>
      <c r="AH125" s="8">
        <f t="shared" si="46"/>
        <v>0.7499100000000003</v>
      </c>
      <c r="AS125" s="53">
        <v>43623.709027777775</v>
      </c>
      <c r="AT125" s="54">
        <v>71.38</v>
      </c>
      <c r="AU125" s="16">
        <v>71.2119</v>
      </c>
      <c r="AV125" s="8">
        <f t="shared" si="47"/>
        <v>5095.1043999999993</v>
      </c>
      <c r="AW125" s="8">
        <f t="shared" si="48"/>
        <v>1.2938323353293129</v>
      </c>
      <c r="AX125" s="56">
        <f t="shared" si="49"/>
        <v>-2.1424155688622619</v>
      </c>
      <c r="AY125" s="8">
        <f t="shared" si="50"/>
        <v>-2.7719265387069387</v>
      </c>
      <c r="AZ125" s="8">
        <f t="shared" si="51"/>
        <v>1.6740021119437034</v>
      </c>
      <c r="BA125" s="8">
        <f t="shared" si="52"/>
        <v>4.5899444697034095</v>
      </c>
      <c r="BB125" s="56">
        <f t="shared" si="53"/>
        <v>-0.16809999999999548</v>
      </c>
      <c r="BC125" s="57">
        <f t="shared" si="54"/>
        <v>2.8257609999998479E-2</v>
      </c>
      <c r="BD125" s="8">
        <f t="shared" si="55"/>
        <v>0.16809999999999548</v>
      </c>
    </row>
    <row r="126" spans="1:56" x14ac:dyDescent="0.25">
      <c r="A126" s="28">
        <v>43623.750694444447</v>
      </c>
      <c r="B126" s="34">
        <v>0.14000000000000001</v>
      </c>
      <c r="C126" s="4">
        <v>0.12537799999999999</v>
      </c>
      <c r="D126" s="8">
        <f t="shared" si="29"/>
        <v>1.9600000000000003E-2</v>
      </c>
      <c r="E126" s="8">
        <f t="shared" si="30"/>
        <v>1.8622754491018093E-2</v>
      </c>
      <c r="F126" s="8">
        <f t="shared" si="31"/>
        <v>-5.4865730538921353E-3</v>
      </c>
      <c r="G126" s="8">
        <f t="shared" si="32"/>
        <v>-1.0217510297966862E-4</v>
      </c>
      <c r="H126" s="8">
        <f t="shared" si="33"/>
        <v>3.4680698483273453E-4</v>
      </c>
      <c r="I126" s="8">
        <f t="shared" si="34"/>
        <v>3.0102483875695274E-5</v>
      </c>
      <c r="J126" s="8">
        <f t="shared" si="35"/>
        <v>-1.4622000000000024E-2</v>
      </c>
      <c r="K126" s="8">
        <f t="shared" si="36"/>
        <v>2.1380288400000069E-4</v>
      </c>
      <c r="L126" s="8">
        <f t="shared" si="37"/>
        <v>1.4622000000000024E-2</v>
      </c>
      <c r="W126" s="53">
        <v>43623.750694444447</v>
      </c>
      <c r="X126" s="54">
        <v>3.03</v>
      </c>
      <c r="Y126" s="16">
        <v>3.2646799999999998</v>
      </c>
      <c r="Z126" s="8">
        <f t="shared" si="38"/>
        <v>9.1808999999999994</v>
      </c>
      <c r="AA126" s="8">
        <f t="shared" si="39"/>
        <v>-0.27868263473053956</v>
      </c>
      <c r="AB126" s="56">
        <f t="shared" si="40"/>
        <v>0.13907077844311333</v>
      </c>
      <c r="AC126" s="8">
        <f t="shared" si="41"/>
        <v>-3.8756610950553945E-2</v>
      </c>
      <c r="AD126" s="8">
        <f t="shared" si="42"/>
        <v>7.7664010900355337E-2</v>
      </c>
      <c r="AE126" s="8">
        <f t="shared" si="43"/>
        <v>1.9340681416773517E-2</v>
      </c>
      <c r="AF126" s="8">
        <f t="shared" si="44"/>
        <v>0.23468</v>
      </c>
      <c r="AG126" s="8">
        <f t="shared" si="45"/>
        <v>5.5074702400000002E-2</v>
      </c>
      <c r="AH126" s="8">
        <f t="shared" si="46"/>
        <v>0.23468</v>
      </c>
      <c r="AS126" s="53">
        <v>43623.750694444447</v>
      </c>
      <c r="AT126" s="54">
        <v>64.59</v>
      </c>
      <c r="AU126" s="16">
        <v>71.430199999999999</v>
      </c>
      <c r="AV126" s="8">
        <f t="shared" si="47"/>
        <v>4171.8681000000006</v>
      </c>
      <c r="AW126" s="8">
        <f t="shared" si="48"/>
        <v>-5.4961676646706792</v>
      </c>
      <c r="AX126" s="56">
        <f t="shared" si="49"/>
        <v>-1.9241155688622626</v>
      </c>
      <c r="AY126" s="8">
        <f t="shared" si="50"/>
        <v>10.575261772670197</v>
      </c>
      <c r="AZ126" s="8">
        <f t="shared" si="51"/>
        <v>30.207858998171549</v>
      </c>
      <c r="BA126" s="8">
        <f t="shared" si="52"/>
        <v>3.7022207223381485</v>
      </c>
      <c r="BB126" s="56">
        <f t="shared" si="53"/>
        <v>6.8401999999999958</v>
      </c>
      <c r="BC126" s="57">
        <f t="shared" si="54"/>
        <v>46.78833603999994</v>
      </c>
      <c r="BD126" s="8">
        <f t="shared" si="55"/>
        <v>6.8401999999999958</v>
      </c>
    </row>
    <row r="127" spans="1:56" x14ac:dyDescent="0.25">
      <c r="A127" s="28">
        <v>43623.792361111111</v>
      </c>
      <c r="B127" s="34">
        <v>0.14000000000000001</v>
      </c>
      <c r="C127" s="4">
        <v>0.114318</v>
      </c>
      <c r="D127" s="8">
        <f t="shared" si="29"/>
        <v>1.9600000000000003E-2</v>
      </c>
      <c r="E127" s="8">
        <f t="shared" si="30"/>
        <v>1.8622754491018093E-2</v>
      </c>
      <c r="F127" s="8">
        <f t="shared" si="31"/>
        <v>-1.6546573053892122E-2</v>
      </c>
      <c r="G127" s="8">
        <f t="shared" si="32"/>
        <v>-3.0814276765032847E-4</v>
      </c>
      <c r="H127" s="8">
        <f t="shared" si="33"/>
        <v>3.4680698483273453E-4</v>
      </c>
      <c r="I127" s="8">
        <f t="shared" si="34"/>
        <v>2.7378907982778883E-4</v>
      </c>
      <c r="J127" s="8">
        <f t="shared" si="35"/>
        <v>-2.568200000000001E-2</v>
      </c>
      <c r="K127" s="8">
        <f t="shared" si="36"/>
        <v>6.5956512400000057E-4</v>
      </c>
      <c r="L127" s="8">
        <f t="shared" si="37"/>
        <v>2.568200000000001E-2</v>
      </c>
      <c r="W127" s="53">
        <v>43623.792361111111</v>
      </c>
      <c r="X127" s="54">
        <v>3.35</v>
      </c>
      <c r="Y127" s="16">
        <v>3.0487799999999998</v>
      </c>
      <c r="Z127" s="8">
        <f t="shared" si="38"/>
        <v>11.2225</v>
      </c>
      <c r="AA127" s="8">
        <f t="shared" si="39"/>
        <v>4.1317365269460726E-2</v>
      </c>
      <c r="AB127" s="56">
        <f t="shared" si="40"/>
        <v>-7.6829221556886651E-2</v>
      </c>
      <c r="AC127" s="8">
        <f t="shared" si="41"/>
        <v>-3.1743810104342121E-3</v>
      </c>
      <c r="AD127" s="8">
        <f t="shared" si="42"/>
        <v>1.7071246728100394E-3</v>
      </c>
      <c r="AE127" s="8">
        <f t="shared" si="43"/>
        <v>5.9027292850371768E-3</v>
      </c>
      <c r="AF127" s="8">
        <f t="shared" si="44"/>
        <v>-0.30122000000000027</v>
      </c>
      <c r="AG127" s="8">
        <f t="shared" si="45"/>
        <v>9.0733488400000159E-2</v>
      </c>
      <c r="AH127" s="8">
        <f t="shared" si="46"/>
        <v>0.30122000000000027</v>
      </c>
      <c r="AS127" s="53">
        <v>43623.792361111111</v>
      </c>
      <c r="AT127" s="54">
        <v>64.040000000000006</v>
      </c>
      <c r="AU127" s="16">
        <v>72.304100000000005</v>
      </c>
      <c r="AV127" s="8">
        <f t="shared" si="47"/>
        <v>4101.1216000000004</v>
      </c>
      <c r="AW127" s="8">
        <f t="shared" si="48"/>
        <v>-6.0461676646706763</v>
      </c>
      <c r="AX127" s="56">
        <f t="shared" si="49"/>
        <v>-1.0502155688622565</v>
      </c>
      <c r="AY127" s="8">
        <f t="shared" si="50"/>
        <v>6.3497794133886956</v>
      </c>
      <c r="AZ127" s="8">
        <f t="shared" si="51"/>
        <v>36.556143429309259</v>
      </c>
      <c r="BA127" s="8">
        <f t="shared" si="52"/>
        <v>1.102952741080673</v>
      </c>
      <c r="BB127" s="56">
        <f t="shared" si="53"/>
        <v>8.2640999999999991</v>
      </c>
      <c r="BC127" s="57">
        <f t="shared" si="54"/>
        <v>68.295348809999979</v>
      </c>
      <c r="BD127" s="8">
        <f t="shared" si="55"/>
        <v>8.2640999999999991</v>
      </c>
    </row>
    <row r="128" spans="1:56" x14ac:dyDescent="0.25">
      <c r="A128" s="28">
        <v>43623.834027777775</v>
      </c>
      <c r="B128" s="34">
        <v>0.15</v>
      </c>
      <c r="C128" s="4">
        <v>0.119792</v>
      </c>
      <c r="D128" s="8">
        <f t="shared" si="29"/>
        <v>2.2499999999999999E-2</v>
      </c>
      <c r="E128" s="8">
        <f t="shared" si="30"/>
        <v>2.8622754491018074E-2</v>
      </c>
      <c r="F128" s="8">
        <f t="shared" si="31"/>
        <v>-1.1072573053892129E-2</v>
      </c>
      <c r="G128" s="8">
        <f t="shared" si="32"/>
        <v>-3.1692754010541666E-4</v>
      </c>
      <c r="H128" s="8">
        <f t="shared" si="33"/>
        <v>8.192620746530953E-4</v>
      </c>
      <c r="I128" s="8">
        <f t="shared" si="34"/>
        <v>1.2260187403377807E-4</v>
      </c>
      <c r="J128" s="8">
        <f t="shared" si="35"/>
        <v>-3.0207999999999999E-2</v>
      </c>
      <c r="K128" s="8">
        <f t="shared" si="36"/>
        <v>9.1252326399999997E-4</v>
      </c>
      <c r="L128" s="8">
        <f t="shared" si="37"/>
        <v>3.0207999999999999E-2</v>
      </c>
      <c r="W128" s="53">
        <v>43623.834027777775</v>
      </c>
      <c r="X128" s="54">
        <v>3.31</v>
      </c>
      <c r="Y128" s="16">
        <v>2.99471</v>
      </c>
      <c r="Z128" s="8">
        <f t="shared" si="38"/>
        <v>10.956100000000001</v>
      </c>
      <c r="AA128" s="8">
        <f t="shared" si="39"/>
        <v>1.3173652694606908E-3</v>
      </c>
      <c r="AB128" s="56">
        <f t="shared" si="40"/>
        <v>-0.13089922155688649</v>
      </c>
      <c r="AC128" s="8">
        <f t="shared" si="41"/>
        <v>-1.7244208827848242E-4</v>
      </c>
      <c r="AD128" s="8">
        <f t="shared" si="42"/>
        <v>1.7354512531812384E-6</v>
      </c>
      <c r="AE128" s="8">
        <f t="shared" si="43"/>
        <v>1.7134606204198856E-2</v>
      </c>
      <c r="AF128" s="8">
        <f t="shared" si="44"/>
        <v>-0.31529000000000007</v>
      </c>
      <c r="AG128" s="8">
        <f t="shared" si="45"/>
        <v>9.9407784100000049E-2</v>
      </c>
      <c r="AH128" s="8">
        <f t="shared" si="46"/>
        <v>0.31529000000000007</v>
      </c>
      <c r="AS128" s="53">
        <v>43623.834027777775</v>
      </c>
      <c r="AT128" s="54">
        <v>64</v>
      </c>
      <c r="AU128" s="16">
        <v>72.788200000000003</v>
      </c>
      <c r="AV128" s="8">
        <f t="shared" si="47"/>
        <v>4096</v>
      </c>
      <c r="AW128" s="8">
        <f t="shared" si="48"/>
        <v>-6.0861676646706826</v>
      </c>
      <c r="AX128" s="56">
        <f t="shared" si="49"/>
        <v>-0.56611556886225856</v>
      </c>
      <c r="AY128" s="8">
        <f t="shared" si="50"/>
        <v>3.4454742696761271</v>
      </c>
      <c r="AZ128" s="8">
        <f t="shared" si="51"/>
        <v>37.041436842482987</v>
      </c>
      <c r="BA128" s="8">
        <f t="shared" si="52"/>
        <v>0.32048683730823863</v>
      </c>
      <c r="BB128" s="56">
        <f t="shared" si="53"/>
        <v>8.7882000000000033</v>
      </c>
      <c r="BC128" s="57">
        <f t="shared" si="54"/>
        <v>77.232459240000054</v>
      </c>
      <c r="BD128" s="8">
        <f t="shared" si="55"/>
        <v>8.7882000000000033</v>
      </c>
    </row>
    <row r="129" spans="1:56" x14ac:dyDescent="0.25">
      <c r="A129" s="28">
        <v>43623.875694444447</v>
      </c>
      <c r="B129" s="34">
        <v>0.17</v>
      </c>
      <c r="C129" s="4">
        <v>0.13012099999999999</v>
      </c>
      <c r="D129" s="8">
        <f t="shared" si="29"/>
        <v>2.8900000000000006E-2</v>
      </c>
      <c r="E129" s="8">
        <f t="shared" si="30"/>
        <v>4.8622754491018091E-2</v>
      </c>
      <c r="F129" s="8">
        <f t="shared" si="31"/>
        <v>-7.4357305389213812E-4</v>
      </c>
      <c r="G129" s="8">
        <f t="shared" si="32"/>
        <v>-3.6154570045533997E-5</v>
      </c>
      <c r="H129" s="8">
        <f t="shared" si="33"/>
        <v>2.3641722542938198E-3</v>
      </c>
      <c r="I129" s="8">
        <f t="shared" si="34"/>
        <v>5.5290088647448051E-7</v>
      </c>
      <c r="J129" s="8">
        <f t="shared" si="35"/>
        <v>-3.9879000000000026E-2</v>
      </c>
      <c r="K129" s="8">
        <f t="shared" si="36"/>
        <v>1.5903346410000021E-3</v>
      </c>
      <c r="L129" s="8">
        <f t="shared" si="37"/>
        <v>3.9879000000000026E-2</v>
      </c>
      <c r="W129" s="53">
        <v>43623.875694444447</v>
      </c>
      <c r="X129" s="54">
        <v>3.38</v>
      </c>
      <c r="Y129" s="16">
        <v>3.0772200000000001</v>
      </c>
      <c r="Z129" s="8">
        <f t="shared" si="38"/>
        <v>11.424399999999999</v>
      </c>
      <c r="AA129" s="8">
        <f t="shared" si="39"/>
        <v>7.1317365269460531E-2</v>
      </c>
      <c r="AB129" s="56">
        <f t="shared" si="40"/>
        <v>-4.8389221556886408E-2</v>
      </c>
      <c r="AC129" s="8">
        <f t="shared" si="41"/>
        <v>-3.4509917888773216E-3</v>
      </c>
      <c r="AD129" s="8">
        <f t="shared" si="42"/>
        <v>5.0861665889776553E-3</v>
      </c>
      <c r="AE129" s="8">
        <f t="shared" si="43"/>
        <v>2.3415167628814404E-3</v>
      </c>
      <c r="AF129" s="8">
        <f t="shared" si="44"/>
        <v>-0.30277999999999983</v>
      </c>
      <c r="AG129" s="8">
        <f t="shared" si="45"/>
        <v>9.1675728399999892E-2</v>
      </c>
      <c r="AH129" s="8">
        <f t="shared" si="46"/>
        <v>0.30277999999999983</v>
      </c>
      <c r="AS129" s="53">
        <v>43623.875694444447</v>
      </c>
      <c r="AT129" s="54">
        <v>71.78</v>
      </c>
      <c r="AU129" s="16">
        <v>72.657600000000002</v>
      </c>
      <c r="AV129" s="8">
        <f t="shared" si="47"/>
        <v>5152.3684000000003</v>
      </c>
      <c r="AW129" s="8">
        <f t="shared" si="48"/>
        <v>1.6938323353293185</v>
      </c>
      <c r="AX129" s="56">
        <f t="shared" si="49"/>
        <v>-0.69671556886225972</v>
      </c>
      <c r="AY129" s="8">
        <f t="shared" si="50"/>
        <v>-1.180119359066256</v>
      </c>
      <c r="AZ129" s="8">
        <f t="shared" si="51"/>
        <v>2.869067980207173</v>
      </c>
      <c r="BA129" s="8">
        <f t="shared" si="52"/>
        <v>0.48541258389506214</v>
      </c>
      <c r="BB129" s="56">
        <f t="shared" si="53"/>
        <v>0.87760000000000105</v>
      </c>
      <c r="BC129" s="57">
        <f t="shared" si="54"/>
        <v>0.77018176000000182</v>
      </c>
      <c r="BD129" s="8">
        <f t="shared" si="55"/>
        <v>0.87760000000000105</v>
      </c>
    </row>
    <row r="130" spans="1:56" x14ac:dyDescent="0.25">
      <c r="A130" s="28">
        <v>43623.917361111111</v>
      </c>
      <c r="B130" s="34">
        <v>0.18</v>
      </c>
      <c r="C130" s="4">
        <v>0.13755600000000001</v>
      </c>
      <c r="D130" s="8">
        <f t="shared" si="29"/>
        <v>3.2399999999999998E-2</v>
      </c>
      <c r="E130" s="8">
        <f t="shared" si="30"/>
        <v>5.8622754491018073E-2</v>
      </c>
      <c r="F130" s="8">
        <f t="shared" si="31"/>
        <v>6.6914269461078868E-3</v>
      </c>
      <c r="G130" s="8">
        <f t="shared" si="32"/>
        <v>3.9226987905626549E-4</v>
      </c>
      <c r="H130" s="8">
        <f t="shared" si="33"/>
        <v>3.4366273441141797E-3</v>
      </c>
      <c r="I130" s="8">
        <f t="shared" si="34"/>
        <v>4.477519457509872E-5</v>
      </c>
      <c r="J130" s="8">
        <f t="shared" si="35"/>
        <v>-4.2443999999999982E-2</v>
      </c>
      <c r="K130" s="8">
        <f t="shared" si="36"/>
        <v>1.8014931359999985E-3</v>
      </c>
      <c r="L130" s="8">
        <f t="shared" si="37"/>
        <v>4.2443999999999982E-2</v>
      </c>
      <c r="W130" s="53">
        <v>43623.917361111111</v>
      </c>
      <c r="X130" s="54">
        <v>3.55</v>
      </c>
      <c r="Y130" s="16">
        <v>3.14954</v>
      </c>
      <c r="Z130" s="8">
        <f t="shared" si="38"/>
        <v>12.602499999999999</v>
      </c>
      <c r="AA130" s="8">
        <f t="shared" si="39"/>
        <v>0.24131736526946046</v>
      </c>
      <c r="AB130" s="56">
        <f t="shared" si="40"/>
        <v>2.3930778443113532E-2</v>
      </c>
      <c r="AC130" s="8">
        <f t="shared" si="41"/>
        <v>5.7749124027393585E-3</v>
      </c>
      <c r="AD130" s="8">
        <f t="shared" si="42"/>
        <v>5.8234070780594199E-2</v>
      </c>
      <c r="AE130" s="8">
        <f t="shared" si="43"/>
        <v>5.7268215689338731E-4</v>
      </c>
      <c r="AF130" s="8">
        <f t="shared" si="44"/>
        <v>-0.40045999999999982</v>
      </c>
      <c r="AG130" s="8">
        <f t="shared" si="45"/>
        <v>0.16036821159999987</v>
      </c>
      <c r="AH130" s="8">
        <f t="shared" si="46"/>
        <v>0.40045999999999982</v>
      </c>
      <c r="AS130" s="53">
        <v>43623.917361111111</v>
      </c>
      <c r="AT130" s="54">
        <v>63.52</v>
      </c>
      <c r="AU130" s="16">
        <v>72.464100000000002</v>
      </c>
      <c r="AV130" s="8">
        <f t="shared" si="47"/>
        <v>4034.7904000000003</v>
      </c>
      <c r="AW130" s="8">
        <f t="shared" si="48"/>
        <v>-6.5661676646706795</v>
      </c>
      <c r="AX130" s="56">
        <f t="shared" si="49"/>
        <v>-0.89021556886225994</v>
      </c>
      <c r="AY130" s="8">
        <f t="shared" si="50"/>
        <v>5.8453046828497861</v>
      </c>
      <c r="AZ130" s="8">
        <f t="shared" si="51"/>
        <v>43.114557800566807</v>
      </c>
      <c r="BA130" s="8">
        <f t="shared" si="52"/>
        <v>0.7924837590447571</v>
      </c>
      <c r="BB130" s="56">
        <f t="shared" si="53"/>
        <v>8.9440999999999988</v>
      </c>
      <c r="BC130" s="57">
        <f t="shared" si="54"/>
        <v>79.996924809999982</v>
      </c>
      <c r="BD130" s="8">
        <f t="shared" si="55"/>
        <v>8.9440999999999988</v>
      </c>
    </row>
    <row r="131" spans="1:56" x14ac:dyDescent="0.25">
      <c r="A131" s="28">
        <v>43623.959027777775</v>
      </c>
      <c r="B131" s="34">
        <v>0.16</v>
      </c>
      <c r="C131" s="4">
        <v>0.14159099999999999</v>
      </c>
      <c r="D131" s="8">
        <f t="shared" si="29"/>
        <v>2.5600000000000001E-2</v>
      </c>
      <c r="E131" s="8">
        <f t="shared" si="30"/>
        <v>3.8622754491018083E-2</v>
      </c>
      <c r="F131" s="8">
        <f t="shared" si="31"/>
        <v>1.072642694610787E-2</v>
      </c>
      <c r="G131" s="8">
        <f t="shared" si="32"/>
        <v>4.1428415450536511E-4</v>
      </c>
      <c r="H131" s="8">
        <f t="shared" si="33"/>
        <v>1.4917171644734575E-3</v>
      </c>
      <c r="I131" s="8">
        <f t="shared" si="34"/>
        <v>1.15056235030189E-4</v>
      </c>
      <c r="J131" s="8">
        <f t="shared" si="35"/>
        <v>-1.8409000000000009E-2</v>
      </c>
      <c r="K131" s="8">
        <f t="shared" si="36"/>
        <v>3.3889128100000031E-4</v>
      </c>
      <c r="L131" s="8">
        <f t="shared" si="37"/>
        <v>1.8409000000000009E-2</v>
      </c>
      <c r="W131" s="53">
        <v>43623.959027777775</v>
      </c>
      <c r="X131" s="54">
        <v>3.53</v>
      </c>
      <c r="Y131" s="16">
        <v>3.1686899999999998</v>
      </c>
      <c r="Z131" s="8">
        <f t="shared" si="38"/>
        <v>12.460899999999999</v>
      </c>
      <c r="AA131" s="8">
        <f t="shared" si="39"/>
        <v>0.22131736526946044</v>
      </c>
      <c r="AB131" s="56">
        <f t="shared" si="40"/>
        <v>4.308077844311331E-2</v>
      </c>
      <c r="AC131" s="8">
        <f t="shared" si="41"/>
        <v>9.5345243787872055E-3</v>
      </c>
      <c r="AD131" s="8">
        <f t="shared" si="42"/>
        <v>4.8981376169815773E-2</v>
      </c>
      <c r="AE131" s="8">
        <f t="shared" si="43"/>
        <v>1.8559534712646166E-3</v>
      </c>
      <c r="AF131" s="8">
        <f t="shared" si="44"/>
        <v>-0.36131000000000002</v>
      </c>
      <c r="AG131" s="8">
        <f t="shared" si="45"/>
        <v>0.13054491610000002</v>
      </c>
      <c r="AH131" s="8">
        <f t="shared" si="46"/>
        <v>0.36131000000000002</v>
      </c>
      <c r="AS131" s="53">
        <v>43623.959027777775</v>
      </c>
      <c r="AT131" s="54">
        <v>64.58</v>
      </c>
      <c r="AU131" s="16">
        <v>72.455699999999993</v>
      </c>
      <c r="AV131" s="8">
        <f t="shared" si="47"/>
        <v>4170.5763999999999</v>
      </c>
      <c r="AW131" s="8">
        <f t="shared" si="48"/>
        <v>-5.5061676646706843</v>
      </c>
      <c r="AX131" s="56">
        <f t="shared" si="49"/>
        <v>-0.89861556886226879</v>
      </c>
      <c r="AY131" s="8">
        <f t="shared" si="50"/>
        <v>4.9479279882390772</v>
      </c>
      <c r="AZ131" s="8">
        <f t="shared" si="51"/>
        <v>30.317882351465016</v>
      </c>
      <c r="BA131" s="8">
        <f t="shared" si="52"/>
        <v>0.80750994060165893</v>
      </c>
      <c r="BB131" s="56">
        <f t="shared" si="53"/>
        <v>7.8756999999999948</v>
      </c>
      <c r="BC131" s="57">
        <f t="shared" si="54"/>
        <v>62.026650489999916</v>
      </c>
      <c r="BD131" s="8">
        <f t="shared" si="55"/>
        <v>7.8756999999999948</v>
      </c>
    </row>
    <row r="132" spans="1:56" x14ac:dyDescent="0.25">
      <c r="A132" s="28">
        <v>43624.000694444447</v>
      </c>
      <c r="B132" s="34">
        <v>0.16</v>
      </c>
      <c r="C132" s="4">
        <v>0.146369</v>
      </c>
      <c r="D132" s="8">
        <f t="shared" ref="D132:D169" si="56">B132^2</f>
        <v>2.5600000000000001E-2</v>
      </c>
      <c r="E132" s="8">
        <f t="shared" ref="E132:E169" si="57">B132 - $B$1</f>
        <v>3.8622754491018083E-2</v>
      </c>
      <c r="F132" s="8">
        <f t="shared" ref="F132:F169" si="58">C132 - $C$1</f>
        <v>1.5504426946107874E-2</v>
      </c>
      <c r="G132" s="8">
        <f t="shared" ref="G132:G169" si="59">E132*F132</f>
        <v>5.9882367546344967E-4</v>
      </c>
      <c r="H132" s="8">
        <f t="shared" ref="H132:H169" si="60">(B132-$B$1)^2</f>
        <v>1.4917171644734575E-3</v>
      </c>
      <c r="I132" s="8">
        <f t="shared" ref="I132:I169" si="61">(C132-$C$1)^2</f>
        <v>2.4038725492719594E-4</v>
      </c>
      <c r="J132" s="8">
        <f t="shared" ref="J132:J169" si="62">C132-B132</f>
        <v>-1.3631000000000004E-2</v>
      </c>
      <c r="K132" s="8">
        <f t="shared" ref="K132:K169" si="63">(C132-B132)^2</f>
        <v>1.8580416100000011E-4</v>
      </c>
      <c r="L132" s="8">
        <f t="shared" ref="L132:L169" si="64">ABS(B132-C132)</f>
        <v>1.3631000000000004E-2</v>
      </c>
      <c r="W132" s="53">
        <v>43624.000694444447</v>
      </c>
      <c r="X132" s="54">
        <v>3.72</v>
      </c>
      <c r="Y132" s="16">
        <v>3.1901999999999999</v>
      </c>
      <c r="Z132" s="8">
        <f t="shared" ref="Z132:Z169" si="65">X132^2</f>
        <v>13.838400000000002</v>
      </c>
      <c r="AA132" s="8">
        <f t="shared" ref="AA132:AA169" si="66">X132 - $X$1</f>
        <v>0.41131736526946083</v>
      </c>
      <c r="AB132" s="56">
        <f t="shared" ref="AB132:AB169" si="67">Y132 - $Y$1</f>
        <v>6.459077844311345E-2</v>
      </c>
      <c r="AC132" s="8">
        <f t="shared" ref="AC132:AC169" si="68">AA132*AB132</f>
        <v>2.6567308809924913E-2</v>
      </c>
      <c r="AD132" s="8">
        <f t="shared" ref="AD132:AD169" si="69">(X132-$X$1)^2</f>
        <v>0.16918197497221107</v>
      </c>
      <c r="AE132" s="8">
        <f t="shared" ref="AE132:AE169" si="70">(Y132-$Y$1)^2</f>
        <v>4.1719686598873694E-3</v>
      </c>
      <c r="AF132" s="8">
        <f t="shared" ref="AF132:AF169" si="71">Y132-X132</f>
        <v>-0.52980000000000027</v>
      </c>
      <c r="AG132" s="8">
        <f t="shared" ref="AG132:AG169" si="72">(Y132-X132)^2</f>
        <v>0.28068804000000031</v>
      </c>
      <c r="AH132" s="8">
        <f t="shared" ref="AH132:AH169" si="73">ABS(X132-Y132)</f>
        <v>0.52980000000000027</v>
      </c>
      <c r="AS132" s="53">
        <v>43624.000694444447</v>
      </c>
      <c r="AT132" s="54">
        <v>58.83</v>
      </c>
      <c r="AU132" s="16">
        <v>72.530500000000004</v>
      </c>
      <c r="AV132" s="8">
        <f t="shared" ref="AV132:AV169" si="74">AT132^2</f>
        <v>3460.9688999999998</v>
      </c>
      <c r="AW132" s="8">
        <f t="shared" ref="AW132:AW169" si="75">AT132 - $AT$1</f>
        <v>-11.256167664670684</v>
      </c>
      <c r="AX132" s="56">
        <f t="shared" ref="AX132:AX169" si="76">AU132 - $AU$1</f>
        <v>-0.82381556886225837</v>
      </c>
      <c r="AY132" s="8">
        <f t="shared" ref="AY132:AY169" si="77">AW132*AX132</f>
        <v>9.2730061678796378</v>
      </c>
      <c r="AZ132" s="8">
        <f t="shared" ref="AZ132:AZ169" si="78">(AT132-$AT$1)^2</f>
        <v>126.70131049517789</v>
      </c>
      <c r="BA132" s="8">
        <f t="shared" ref="BA132:BA169" si="79">(AU132-$AU$1)^2</f>
        <v>0.67867209149984642</v>
      </c>
      <c r="BB132" s="56">
        <f t="shared" ref="BB132:BB169" si="80">AU132-AT132</f>
        <v>13.700500000000005</v>
      </c>
      <c r="BC132" s="57">
        <f t="shared" ref="BC132:BC169" si="81">BB132^2</f>
        <v>187.70370025000014</v>
      </c>
      <c r="BD132" s="8">
        <f t="shared" ref="BD132:BD169" si="82">ABS(AU132-AT132)</f>
        <v>13.700500000000005</v>
      </c>
    </row>
    <row r="133" spans="1:56" x14ac:dyDescent="0.25">
      <c r="A133" s="28">
        <v>43624.042361111111</v>
      </c>
      <c r="B133" s="34">
        <v>0.16</v>
      </c>
      <c r="C133" s="4">
        <v>0.14955599999999999</v>
      </c>
      <c r="D133" s="8">
        <f t="shared" si="56"/>
        <v>2.5600000000000001E-2</v>
      </c>
      <c r="E133" s="8">
        <f t="shared" si="57"/>
        <v>3.8622754491018083E-2</v>
      </c>
      <c r="F133" s="8">
        <f t="shared" si="58"/>
        <v>1.869142694610787E-2</v>
      </c>
      <c r="G133" s="8">
        <f t="shared" si="59"/>
        <v>7.2191439402632409E-4</v>
      </c>
      <c r="H133" s="8">
        <f t="shared" si="60"/>
        <v>1.4917171644734575E-3</v>
      </c>
      <c r="I133" s="8">
        <f t="shared" si="61"/>
        <v>3.4936944128168739E-4</v>
      </c>
      <c r="J133" s="8">
        <f t="shared" si="62"/>
        <v>-1.0444000000000009E-2</v>
      </c>
      <c r="K133" s="8">
        <f t="shared" si="63"/>
        <v>1.0907713600000019E-4</v>
      </c>
      <c r="L133" s="8">
        <f t="shared" si="64"/>
        <v>1.0444000000000009E-2</v>
      </c>
      <c r="W133" s="53">
        <v>43624.042361111111</v>
      </c>
      <c r="X133" s="54">
        <v>3.81</v>
      </c>
      <c r="Y133" s="16">
        <v>3.2246600000000001</v>
      </c>
      <c r="Z133" s="8">
        <f t="shared" si="65"/>
        <v>14.5161</v>
      </c>
      <c r="AA133" s="8">
        <f t="shared" si="66"/>
        <v>0.50131736526946069</v>
      </c>
      <c r="AB133" s="56">
        <f t="shared" si="67"/>
        <v>9.9050778443113607E-2</v>
      </c>
      <c r="AC133" s="8">
        <f t="shared" si="68"/>
        <v>4.9655875276990807E-2</v>
      </c>
      <c r="AD133" s="8">
        <f t="shared" si="69"/>
        <v>0.25131910072071389</v>
      </c>
      <c r="AE133" s="8">
        <f t="shared" si="70"/>
        <v>9.8110567101867795E-3</v>
      </c>
      <c r="AF133" s="8">
        <f t="shared" si="71"/>
        <v>-0.58533999999999997</v>
      </c>
      <c r="AG133" s="8">
        <f t="shared" si="72"/>
        <v>0.34262291559999997</v>
      </c>
      <c r="AH133" s="8">
        <f t="shared" si="73"/>
        <v>0.58533999999999997</v>
      </c>
      <c r="AS133" s="53">
        <v>43624.042361111111</v>
      </c>
      <c r="AT133" s="54">
        <v>62.8</v>
      </c>
      <c r="AU133" s="16">
        <v>72.578999999999994</v>
      </c>
      <c r="AV133" s="8">
        <f t="shared" si="74"/>
        <v>3943.8399999999997</v>
      </c>
      <c r="AW133" s="8">
        <f t="shared" si="75"/>
        <v>-7.2861676646706854</v>
      </c>
      <c r="AX133" s="56">
        <f t="shared" si="76"/>
        <v>-0.77531556886226838</v>
      </c>
      <c r="AY133" s="8">
        <f t="shared" si="77"/>
        <v>5.6490792277600184</v>
      </c>
      <c r="AZ133" s="8">
        <f t="shared" si="78"/>
        <v>53.088239237692669</v>
      </c>
      <c r="BA133" s="8">
        <f t="shared" si="79"/>
        <v>0.60111423132022279</v>
      </c>
      <c r="BB133" s="56">
        <f t="shared" si="80"/>
        <v>9.7789999999999964</v>
      </c>
      <c r="BC133" s="57">
        <f t="shared" si="81"/>
        <v>95.628840999999923</v>
      </c>
      <c r="BD133" s="8">
        <f t="shared" si="82"/>
        <v>9.7789999999999964</v>
      </c>
    </row>
    <row r="134" spans="1:56" x14ac:dyDescent="0.25">
      <c r="A134" s="28">
        <v>43624.084027777775</v>
      </c>
      <c r="B134" s="34">
        <v>0.14000000000000001</v>
      </c>
      <c r="C134" s="4">
        <v>0.148257</v>
      </c>
      <c r="D134" s="8">
        <f t="shared" si="56"/>
        <v>1.9600000000000003E-2</v>
      </c>
      <c r="E134" s="8">
        <f t="shared" si="57"/>
        <v>1.8622754491018093E-2</v>
      </c>
      <c r="F134" s="8">
        <f t="shared" si="58"/>
        <v>1.7392426946107875E-2</v>
      </c>
      <c r="G134" s="8">
        <f t="shared" si="59"/>
        <v>3.238948970203345E-4</v>
      </c>
      <c r="H134" s="8">
        <f t="shared" si="60"/>
        <v>3.4680698483273453E-4</v>
      </c>
      <c r="I134" s="8">
        <f t="shared" si="61"/>
        <v>3.0249651507569929E-4</v>
      </c>
      <c r="J134" s="8">
        <f t="shared" si="62"/>
        <v>8.2569999999999866E-3</v>
      </c>
      <c r="K134" s="8">
        <f t="shared" si="63"/>
        <v>6.8178048999999774E-5</v>
      </c>
      <c r="L134" s="8">
        <f t="shared" si="64"/>
        <v>8.2569999999999866E-3</v>
      </c>
      <c r="W134" s="53">
        <v>43624.084027777775</v>
      </c>
      <c r="X134" s="54">
        <v>3.65</v>
      </c>
      <c r="Y134" s="16">
        <v>3.23522</v>
      </c>
      <c r="Z134" s="8">
        <f t="shared" si="65"/>
        <v>13.3225</v>
      </c>
      <c r="AA134" s="8">
        <f t="shared" si="66"/>
        <v>0.34131736526946055</v>
      </c>
      <c r="AB134" s="56">
        <f t="shared" si="67"/>
        <v>0.10961077844311351</v>
      </c>
      <c r="AC134" s="8">
        <f t="shared" si="68"/>
        <v>3.7412062103338084E-2</v>
      </c>
      <c r="AD134" s="8">
        <f t="shared" si="69"/>
        <v>0.11649754383448635</v>
      </c>
      <c r="AE134" s="8">
        <f t="shared" si="70"/>
        <v>1.2014522750905317E-2</v>
      </c>
      <c r="AF134" s="8">
        <f t="shared" si="71"/>
        <v>-0.41477999999999993</v>
      </c>
      <c r="AG134" s="8">
        <f t="shared" si="72"/>
        <v>0.17204244839999994</v>
      </c>
      <c r="AH134" s="8">
        <f t="shared" si="73"/>
        <v>0.41477999999999993</v>
      </c>
      <c r="AS134" s="53">
        <v>43624.084027777775</v>
      </c>
      <c r="AT134" s="54">
        <v>75.239999999999995</v>
      </c>
      <c r="AU134" s="16">
        <v>72.78</v>
      </c>
      <c r="AV134" s="8">
        <f t="shared" si="74"/>
        <v>5661.0575999999992</v>
      </c>
      <c r="AW134" s="8">
        <f t="shared" si="75"/>
        <v>5.1538323353293123</v>
      </c>
      <c r="AX134" s="56">
        <f t="shared" si="76"/>
        <v>-0.57431556886226076</v>
      </c>
      <c r="AY134" s="8">
        <f t="shared" si="77"/>
        <v>-2.9599261494853679</v>
      </c>
      <c r="AZ134" s="8">
        <f t="shared" si="78"/>
        <v>26.561987740685993</v>
      </c>
      <c r="BA134" s="8">
        <f t="shared" si="79"/>
        <v>0.3298383726375822</v>
      </c>
      <c r="BB134" s="56">
        <f t="shared" si="80"/>
        <v>-2.4599999999999937</v>
      </c>
      <c r="BC134" s="57">
        <f t="shared" si="81"/>
        <v>6.0515999999999694</v>
      </c>
      <c r="BD134" s="8">
        <f t="shared" si="82"/>
        <v>2.4599999999999937</v>
      </c>
    </row>
    <row r="135" spans="1:56" x14ac:dyDescent="0.25">
      <c r="A135" s="28">
        <v>43624.125694444447</v>
      </c>
      <c r="B135" s="34">
        <v>0.13</v>
      </c>
      <c r="C135" s="4">
        <v>0.14432</v>
      </c>
      <c r="D135" s="8">
        <f t="shared" si="56"/>
        <v>1.6900000000000002E-2</v>
      </c>
      <c r="E135" s="8">
        <f t="shared" si="57"/>
        <v>8.6227544910180837E-3</v>
      </c>
      <c r="F135" s="8">
        <f t="shared" si="58"/>
        <v>1.3455426946107879E-2</v>
      </c>
      <c r="G135" s="8">
        <f t="shared" si="59"/>
        <v>1.1602284312811745E-4</v>
      </c>
      <c r="H135" s="8">
        <f t="shared" si="60"/>
        <v>7.4351895012372531E-5</v>
      </c>
      <c r="I135" s="8">
        <f t="shared" si="61"/>
        <v>1.81048514302046E-4</v>
      </c>
      <c r="J135" s="8">
        <f t="shared" si="62"/>
        <v>1.4319999999999999E-2</v>
      </c>
      <c r="K135" s="8">
        <f t="shared" si="63"/>
        <v>2.0506239999999997E-4</v>
      </c>
      <c r="L135" s="8">
        <f t="shared" si="64"/>
        <v>1.4319999999999999E-2</v>
      </c>
      <c r="W135" s="53">
        <v>43624.125694444447</v>
      </c>
      <c r="X135" s="54">
        <v>3.95</v>
      </c>
      <c r="Y135" s="16">
        <v>3.2208299999999999</v>
      </c>
      <c r="Z135" s="8">
        <f t="shared" si="65"/>
        <v>15.602500000000001</v>
      </c>
      <c r="AA135" s="8">
        <f t="shared" si="66"/>
        <v>0.64131736526946082</v>
      </c>
      <c r="AB135" s="56">
        <f t="shared" si="67"/>
        <v>9.5220778443113385E-2</v>
      </c>
      <c r="AC135" s="8">
        <f t="shared" si="68"/>
        <v>6.106673875004455E-2</v>
      </c>
      <c r="AD135" s="8">
        <f t="shared" si="69"/>
        <v>0.41128796299616305</v>
      </c>
      <c r="AE135" s="8">
        <f t="shared" si="70"/>
        <v>9.0669966473124874E-3</v>
      </c>
      <c r="AF135" s="8">
        <f t="shared" si="71"/>
        <v>-0.72917000000000032</v>
      </c>
      <c r="AG135" s="8">
        <f t="shared" si="72"/>
        <v>0.53168888890000043</v>
      </c>
      <c r="AH135" s="8">
        <f t="shared" si="73"/>
        <v>0.72917000000000032</v>
      </c>
      <c r="AS135" s="53">
        <v>43624.125694444447</v>
      </c>
      <c r="AT135" s="54">
        <v>66.239999999999995</v>
      </c>
      <c r="AU135" s="16">
        <v>73.089100000000002</v>
      </c>
      <c r="AV135" s="8">
        <f t="shared" si="74"/>
        <v>4387.7375999999995</v>
      </c>
      <c r="AW135" s="8">
        <f t="shared" si="75"/>
        <v>-3.8461676646706877</v>
      </c>
      <c r="AX135" s="56">
        <f t="shared" si="76"/>
        <v>-0.26521556886225994</v>
      </c>
      <c r="AY135" s="8">
        <f t="shared" si="77"/>
        <v>1.0200635451252662</v>
      </c>
      <c r="AZ135" s="8">
        <f t="shared" si="78"/>
        <v>14.793005704758372</v>
      </c>
      <c r="BA135" s="8">
        <f t="shared" si="79"/>
        <v>7.0339297966932141E-2</v>
      </c>
      <c r="BB135" s="56">
        <f t="shared" si="80"/>
        <v>6.8491000000000071</v>
      </c>
      <c r="BC135" s="57">
        <f t="shared" si="81"/>
        <v>46.910170810000096</v>
      </c>
      <c r="BD135" s="8">
        <f t="shared" si="82"/>
        <v>6.8491000000000071</v>
      </c>
    </row>
    <row r="136" spans="1:56" x14ac:dyDescent="0.25">
      <c r="A136" s="28">
        <v>43624.167361111111</v>
      </c>
      <c r="B136" s="34">
        <v>0.13</v>
      </c>
      <c r="C136" s="4">
        <v>0.14008699999999999</v>
      </c>
      <c r="D136" s="8">
        <f t="shared" si="56"/>
        <v>1.6900000000000002E-2</v>
      </c>
      <c r="E136" s="8">
        <f t="shared" si="57"/>
        <v>8.6227544910180837E-3</v>
      </c>
      <c r="F136" s="8">
        <f t="shared" si="58"/>
        <v>9.2224269461078645E-3</v>
      </c>
      <c r="G136" s="8">
        <f t="shared" si="59"/>
        <v>7.9522723367637778E-5</v>
      </c>
      <c r="H136" s="8">
        <f t="shared" si="60"/>
        <v>7.4351895012372531E-5</v>
      </c>
      <c r="I136" s="8">
        <f t="shared" si="61"/>
        <v>8.5053158776296432E-5</v>
      </c>
      <c r="J136" s="8">
        <f t="shared" si="62"/>
        <v>1.0086999999999985E-2</v>
      </c>
      <c r="K136" s="8">
        <f t="shared" si="63"/>
        <v>1.0174756899999969E-4</v>
      </c>
      <c r="L136" s="8">
        <f t="shared" si="64"/>
        <v>1.0086999999999985E-2</v>
      </c>
      <c r="W136" s="53">
        <v>43624.167361111111</v>
      </c>
      <c r="X136" s="54">
        <v>3.85</v>
      </c>
      <c r="Y136" s="16">
        <v>3.1955499999999999</v>
      </c>
      <c r="Z136" s="8">
        <f t="shared" si="65"/>
        <v>14.822500000000002</v>
      </c>
      <c r="AA136" s="8">
        <f t="shared" si="66"/>
        <v>0.54131736526946073</v>
      </c>
      <c r="AB136" s="56">
        <f t="shared" si="67"/>
        <v>6.9940778443113416E-2</v>
      </c>
      <c r="AC136" s="8">
        <f t="shared" si="68"/>
        <v>3.7860157911721252E-2</v>
      </c>
      <c r="AD136" s="8">
        <f t="shared" si="69"/>
        <v>0.29302448994227076</v>
      </c>
      <c r="AE136" s="8">
        <f t="shared" si="70"/>
        <v>4.8917124892286787E-3</v>
      </c>
      <c r="AF136" s="8">
        <f t="shared" si="71"/>
        <v>-0.6544500000000002</v>
      </c>
      <c r="AG136" s="8">
        <f t="shared" si="72"/>
        <v>0.42830480250000025</v>
      </c>
      <c r="AH136" s="8">
        <f t="shared" si="73"/>
        <v>0.6544500000000002</v>
      </c>
      <c r="AS136" s="53">
        <v>43624.167361111111</v>
      </c>
      <c r="AT136" s="54">
        <v>68.31</v>
      </c>
      <c r="AU136" s="16">
        <v>73.445099999999996</v>
      </c>
      <c r="AV136" s="8">
        <f t="shared" si="74"/>
        <v>4666.2561000000005</v>
      </c>
      <c r="AW136" s="8">
        <f t="shared" si="75"/>
        <v>-1.7761676646706803</v>
      </c>
      <c r="AX136" s="56">
        <f t="shared" si="76"/>
        <v>9.07844311377346E-2</v>
      </c>
      <c r="AY136" s="8">
        <f t="shared" si="77"/>
        <v>-0.16124837104236625</v>
      </c>
      <c r="AZ136" s="8">
        <f t="shared" si="78"/>
        <v>3.1547715730216983</v>
      </c>
      <c r="BA136" s="8">
        <f t="shared" si="79"/>
        <v>8.241812937002076E-3</v>
      </c>
      <c r="BB136" s="56">
        <f t="shared" si="80"/>
        <v>5.1350999999999942</v>
      </c>
      <c r="BC136" s="57">
        <f t="shared" si="81"/>
        <v>26.36925200999994</v>
      </c>
      <c r="BD136" s="8">
        <f t="shared" si="82"/>
        <v>5.1350999999999942</v>
      </c>
    </row>
    <row r="137" spans="1:56" x14ac:dyDescent="0.25">
      <c r="A137" s="28">
        <v>43624.209027777775</v>
      </c>
      <c r="B137" s="34">
        <v>0.12</v>
      </c>
      <c r="C137" s="4">
        <v>0.13535900000000001</v>
      </c>
      <c r="D137" s="8">
        <f t="shared" si="56"/>
        <v>1.44E-2</v>
      </c>
      <c r="E137" s="8">
        <f t="shared" si="57"/>
        <v>-1.3772455089819252E-3</v>
      </c>
      <c r="F137" s="8">
        <f t="shared" si="58"/>
        <v>4.4944269461078823E-3</v>
      </c>
      <c r="G137" s="8">
        <f t="shared" si="59"/>
        <v>-6.1899293269744298E-6</v>
      </c>
      <c r="H137" s="8">
        <f t="shared" si="60"/>
        <v>1.8968051920108822E-6</v>
      </c>
      <c r="I137" s="8">
        <f t="shared" si="61"/>
        <v>2.0199873573900627E-5</v>
      </c>
      <c r="J137" s="8">
        <f t="shared" si="62"/>
        <v>1.5359000000000012E-2</v>
      </c>
      <c r="K137" s="8">
        <f t="shared" si="63"/>
        <v>2.3589888100000037E-4</v>
      </c>
      <c r="L137" s="8">
        <f t="shared" si="64"/>
        <v>1.5359000000000012E-2</v>
      </c>
      <c r="W137" s="53">
        <v>43624.209027777775</v>
      </c>
      <c r="X137" s="54">
        <v>3.55</v>
      </c>
      <c r="Y137" s="16">
        <v>3.1650999999999998</v>
      </c>
      <c r="Z137" s="8">
        <f t="shared" si="65"/>
        <v>12.602499999999999</v>
      </c>
      <c r="AA137" s="8">
        <f t="shared" si="66"/>
        <v>0.24131736526946046</v>
      </c>
      <c r="AB137" s="56">
        <f t="shared" si="67"/>
        <v>3.9490778443113328E-2</v>
      </c>
      <c r="AC137" s="8">
        <f t="shared" si="68"/>
        <v>9.5298106063321144E-3</v>
      </c>
      <c r="AD137" s="8">
        <f t="shared" si="69"/>
        <v>5.8234070780594199E-2</v>
      </c>
      <c r="AE137" s="8">
        <f t="shared" si="70"/>
        <v>1.5595215820430643E-3</v>
      </c>
      <c r="AF137" s="8">
        <f t="shared" si="71"/>
        <v>-0.38490000000000002</v>
      </c>
      <c r="AG137" s="8">
        <f t="shared" si="72"/>
        <v>0.14814801000000002</v>
      </c>
      <c r="AH137" s="8">
        <f t="shared" si="73"/>
        <v>0.38490000000000002</v>
      </c>
      <c r="AS137" s="53">
        <v>43624.209027777775</v>
      </c>
      <c r="AT137" s="54">
        <v>69.739999999999995</v>
      </c>
      <c r="AU137" s="16">
        <v>73.8523</v>
      </c>
      <c r="AV137" s="8">
        <f t="shared" si="74"/>
        <v>4863.6675999999989</v>
      </c>
      <c r="AW137" s="8">
        <f t="shared" si="75"/>
        <v>-0.34616766467068771</v>
      </c>
      <c r="AX137" s="56">
        <f t="shared" si="76"/>
        <v>0.49798443113773772</v>
      </c>
      <c r="AY137" s="8">
        <f t="shared" si="77"/>
        <v>-0.17238610756931155</v>
      </c>
      <c r="AZ137" s="8">
        <f t="shared" si="78"/>
        <v>0.1198320520635577</v>
      </c>
      <c r="BA137" s="8">
        <f t="shared" si="79"/>
        <v>0.24798849365557624</v>
      </c>
      <c r="BB137" s="56">
        <f t="shared" si="80"/>
        <v>4.1123000000000047</v>
      </c>
      <c r="BC137" s="57">
        <f t="shared" si="81"/>
        <v>16.91101129000004</v>
      </c>
      <c r="BD137" s="8">
        <f t="shared" si="82"/>
        <v>4.1123000000000047</v>
      </c>
    </row>
    <row r="138" spans="1:56" x14ac:dyDescent="0.25">
      <c r="A138" s="28">
        <v>43624.250694444447</v>
      </c>
      <c r="B138" s="34">
        <v>0.13</v>
      </c>
      <c r="C138" s="4">
        <v>0.12623000000000001</v>
      </c>
      <c r="D138" s="8">
        <f t="shared" si="56"/>
        <v>1.6900000000000002E-2</v>
      </c>
      <c r="E138" s="8">
        <f t="shared" si="57"/>
        <v>8.6227544910180837E-3</v>
      </c>
      <c r="F138" s="8">
        <f t="shared" si="58"/>
        <v>-4.6345730538921159E-3</v>
      </c>
      <c r="G138" s="8">
        <f t="shared" si="59"/>
        <v>-3.996278561439964E-5</v>
      </c>
      <c r="H138" s="8">
        <f t="shared" si="60"/>
        <v>7.4351895012372531E-5</v>
      </c>
      <c r="I138" s="8">
        <f t="shared" si="61"/>
        <v>2.1479267391862892E-5</v>
      </c>
      <c r="J138" s="8">
        <f t="shared" si="62"/>
        <v>-3.7699999999999956E-3</v>
      </c>
      <c r="K138" s="8">
        <f t="shared" si="63"/>
        <v>1.4212899999999967E-5</v>
      </c>
      <c r="L138" s="8">
        <f t="shared" si="64"/>
        <v>3.7699999999999956E-3</v>
      </c>
      <c r="W138" s="53">
        <v>43624.250694444447</v>
      </c>
      <c r="X138" s="54">
        <v>3.83</v>
      </c>
      <c r="Y138" s="16">
        <v>3.1104599999999998</v>
      </c>
      <c r="Z138" s="8">
        <f t="shared" si="65"/>
        <v>14.668900000000001</v>
      </c>
      <c r="AA138" s="8">
        <f t="shared" si="66"/>
        <v>0.52131736526946071</v>
      </c>
      <c r="AB138" s="56">
        <f t="shared" si="67"/>
        <v>-1.5149221556886694E-2</v>
      </c>
      <c r="AC138" s="8">
        <f t="shared" si="68"/>
        <v>-7.8975522679194891E-3</v>
      </c>
      <c r="AD138" s="8">
        <f t="shared" si="69"/>
        <v>0.27177179533149232</v>
      </c>
      <c r="AE138" s="8">
        <f t="shared" si="70"/>
        <v>2.2949891377964051E-4</v>
      </c>
      <c r="AF138" s="8">
        <f t="shared" si="71"/>
        <v>-0.71954000000000029</v>
      </c>
      <c r="AG138" s="8">
        <f t="shared" si="72"/>
        <v>0.51773781160000043</v>
      </c>
      <c r="AH138" s="8">
        <f t="shared" si="73"/>
        <v>0.71954000000000029</v>
      </c>
      <c r="AS138" s="53">
        <v>43624.250694444447</v>
      </c>
      <c r="AT138" s="54">
        <v>70.98</v>
      </c>
      <c r="AU138" s="16">
        <v>74.352800000000002</v>
      </c>
      <c r="AV138" s="8">
        <f t="shared" si="74"/>
        <v>5038.1604000000007</v>
      </c>
      <c r="AW138" s="8">
        <f t="shared" si="75"/>
        <v>0.89383233532932138</v>
      </c>
      <c r="AX138" s="56">
        <f t="shared" si="76"/>
        <v>0.9984844311377401</v>
      </c>
      <c r="AY138" s="8">
        <f t="shared" si="77"/>
        <v>0.89247767087381524</v>
      </c>
      <c r="AZ138" s="8">
        <f t="shared" si="78"/>
        <v>0.79893624368026839</v>
      </c>
      <c r="BA138" s="8">
        <f t="shared" si="79"/>
        <v>0.99697115922445645</v>
      </c>
      <c r="BB138" s="56">
        <f t="shared" si="80"/>
        <v>3.372799999999998</v>
      </c>
      <c r="BC138" s="57">
        <f t="shared" si="81"/>
        <v>11.375779839999987</v>
      </c>
      <c r="BD138" s="8">
        <f t="shared" si="82"/>
        <v>3.372799999999998</v>
      </c>
    </row>
    <row r="139" spans="1:56" x14ac:dyDescent="0.25">
      <c r="A139" s="28">
        <v>43624.292361111111</v>
      </c>
      <c r="B139" s="34">
        <v>0.11</v>
      </c>
      <c r="C139" s="4">
        <v>0.10970100000000001</v>
      </c>
      <c r="D139" s="8">
        <f t="shared" si="56"/>
        <v>1.21E-2</v>
      </c>
      <c r="E139" s="8">
        <f t="shared" si="57"/>
        <v>-1.137724550898192E-2</v>
      </c>
      <c r="F139" s="8">
        <f t="shared" si="58"/>
        <v>-2.1163573053892118E-2</v>
      </c>
      <c r="G139" s="8">
        <f t="shared" si="59"/>
        <v>2.4078316648140489E-4</v>
      </c>
      <c r="H139" s="8">
        <f t="shared" si="60"/>
        <v>1.2944171537164928E-4</v>
      </c>
      <c r="I139" s="8">
        <f t="shared" si="61"/>
        <v>4.4789682440742854E-4</v>
      </c>
      <c r="J139" s="8">
        <f t="shared" si="62"/>
        <v>-2.9899999999999372E-4</v>
      </c>
      <c r="K139" s="8">
        <f t="shared" si="63"/>
        <v>8.9400999999996236E-8</v>
      </c>
      <c r="L139" s="8">
        <f t="shared" si="64"/>
        <v>2.9899999999999372E-4</v>
      </c>
      <c r="W139" s="53">
        <v>43624.292361111111</v>
      </c>
      <c r="X139" s="54">
        <v>3.16</v>
      </c>
      <c r="Y139" s="16">
        <v>2.9723099999999998</v>
      </c>
      <c r="Z139" s="8">
        <f t="shared" si="65"/>
        <v>9.9856000000000016</v>
      </c>
      <c r="AA139" s="8">
        <f t="shared" si="66"/>
        <v>-0.14868263473053922</v>
      </c>
      <c r="AB139" s="56">
        <f t="shared" si="67"/>
        <v>-0.15329922155688669</v>
      </c>
      <c r="AC139" s="8">
        <f t="shared" si="68"/>
        <v>2.2792932163218586E-2</v>
      </c>
      <c r="AD139" s="8">
        <f t="shared" si="69"/>
        <v>2.2106525870414947E-2</v>
      </c>
      <c r="AE139" s="8">
        <f t="shared" si="70"/>
        <v>2.3500651329947431E-2</v>
      </c>
      <c r="AF139" s="8">
        <f t="shared" si="71"/>
        <v>-0.18769000000000036</v>
      </c>
      <c r="AG139" s="8">
        <f t="shared" si="72"/>
        <v>3.5227536100000137E-2</v>
      </c>
      <c r="AH139" s="8">
        <f t="shared" si="73"/>
        <v>0.18769000000000036</v>
      </c>
      <c r="AS139" s="53">
        <v>43624.292361111111</v>
      </c>
      <c r="AT139" s="54">
        <v>71.430000000000007</v>
      </c>
      <c r="AU139" s="16">
        <v>74.681399999999996</v>
      </c>
      <c r="AV139" s="8">
        <f t="shared" si="74"/>
        <v>5102.2449000000006</v>
      </c>
      <c r="AW139" s="8">
        <f t="shared" si="75"/>
        <v>1.3438323353293242</v>
      </c>
      <c r="AX139" s="56">
        <f t="shared" si="76"/>
        <v>1.3270844311377346</v>
      </c>
      <c r="AY139" s="8">
        <f t="shared" si="77"/>
        <v>1.7833789702750096</v>
      </c>
      <c r="AZ139" s="8">
        <f t="shared" si="78"/>
        <v>1.8058853454766652</v>
      </c>
      <c r="BA139" s="8">
        <f t="shared" si="79"/>
        <v>1.7611530873681644</v>
      </c>
      <c r="BB139" s="56">
        <f t="shared" si="80"/>
        <v>3.2513999999999896</v>
      </c>
      <c r="BC139" s="57">
        <f t="shared" si="81"/>
        <v>10.571601959999933</v>
      </c>
      <c r="BD139" s="8">
        <f t="shared" si="82"/>
        <v>3.2513999999999896</v>
      </c>
    </row>
    <row r="140" spans="1:56" x14ac:dyDescent="0.25">
      <c r="A140" s="28">
        <v>43624.334027777775</v>
      </c>
      <c r="B140" s="34">
        <v>0.12</v>
      </c>
      <c r="C140" s="4">
        <v>9.8200200000000001E-2</v>
      </c>
      <c r="D140" s="8">
        <f t="shared" si="56"/>
        <v>1.44E-2</v>
      </c>
      <c r="E140" s="8">
        <f t="shared" si="57"/>
        <v>-1.3772455089819252E-3</v>
      </c>
      <c r="F140" s="8">
        <f t="shared" si="58"/>
        <v>-3.2664373053892123E-2</v>
      </c>
      <c r="G140" s="8">
        <f t="shared" si="59"/>
        <v>4.4986861092183139E-5</v>
      </c>
      <c r="H140" s="8">
        <f t="shared" si="60"/>
        <v>1.8968051920108822E-6</v>
      </c>
      <c r="I140" s="8">
        <f t="shared" si="61"/>
        <v>1.0669612670038339E-3</v>
      </c>
      <c r="J140" s="8">
        <f t="shared" si="62"/>
        <v>-2.1799799999999994E-2</v>
      </c>
      <c r="K140" s="8">
        <f t="shared" si="63"/>
        <v>4.7523128003999977E-4</v>
      </c>
      <c r="L140" s="8">
        <f t="shared" si="64"/>
        <v>2.1799799999999994E-2</v>
      </c>
      <c r="W140" s="53">
        <v>43624.334027777775</v>
      </c>
      <c r="X140" s="54">
        <v>3.69</v>
      </c>
      <c r="Y140" s="16">
        <v>2.7720099999999999</v>
      </c>
      <c r="Z140" s="8">
        <f t="shared" si="65"/>
        <v>13.616099999999999</v>
      </c>
      <c r="AA140" s="8">
        <f t="shared" si="66"/>
        <v>0.38131736526946058</v>
      </c>
      <c r="AB140" s="56">
        <f t="shared" si="67"/>
        <v>-0.35359922155688661</v>
      </c>
      <c r="AC140" s="8">
        <f t="shared" si="68"/>
        <v>-0.13483352352540426</v>
      </c>
      <c r="AD140" s="8">
        <f t="shared" si="69"/>
        <v>0.14540293305604324</v>
      </c>
      <c r="AE140" s="8">
        <f t="shared" si="70"/>
        <v>0.12503240948563618</v>
      </c>
      <c r="AF140" s="8">
        <f t="shared" si="71"/>
        <v>-0.91799000000000008</v>
      </c>
      <c r="AG140" s="8">
        <f t="shared" si="72"/>
        <v>0.84270564010000015</v>
      </c>
      <c r="AH140" s="8">
        <f t="shared" si="73"/>
        <v>0.91799000000000008</v>
      </c>
      <c r="AS140" s="53">
        <v>43624.334027777775</v>
      </c>
      <c r="AT140" s="54">
        <v>71.599999999999994</v>
      </c>
      <c r="AU140" s="16">
        <v>74.8733</v>
      </c>
      <c r="AV140" s="8">
        <f t="shared" si="74"/>
        <v>5126.5599999999995</v>
      </c>
      <c r="AW140" s="8">
        <f t="shared" si="75"/>
        <v>1.5138323353293117</v>
      </c>
      <c r="AX140" s="56">
        <f t="shared" si="76"/>
        <v>1.5189844311377385</v>
      </c>
      <c r="AY140" s="8">
        <f t="shared" si="77"/>
        <v>2.2994877487181089</v>
      </c>
      <c r="AZ140" s="8">
        <f t="shared" si="78"/>
        <v>2.2916883394885978</v>
      </c>
      <c r="BA140" s="8">
        <f t="shared" si="79"/>
        <v>2.3073137020388392</v>
      </c>
      <c r="BB140" s="56">
        <f t="shared" si="80"/>
        <v>3.2733000000000061</v>
      </c>
      <c r="BC140" s="57">
        <f t="shared" si="81"/>
        <v>10.71449289000004</v>
      </c>
      <c r="BD140" s="8">
        <f t="shared" si="82"/>
        <v>3.2733000000000061</v>
      </c>
    </row>
    <row r="141" spans="1:56" x14ac:dyDescent="0.25">
      <c r="A141" s="28">
        <v>43624.375694444447</v>
      </c>
      <c r="B141" s="34">
        <v>0.11</v>
      </c>
      <c r="C141" s="4">
        <v>0.112271</v>
      </c>
      <c r="D141" s="8">
        <f t="shared" si="56"/>
        <v>1.21E-2</v>
      </c>
      <c r="E141" s="8">
        <f t="shared" si="57"/>
        <v>-1.137724550898192E-2</v>
      </c>
      <c r="F141" s="8">
        <f t="shared" si="58"/>
        <v>-1.8593573053892129E-2</v>
      </c>
      <c r="G141" s="8">
        <f t="shared" si="59"/>
        <v>2.1154364552332147E-4</v>
      </c>
      <c r="H141" s="8">
        <f t="shared" si="60"/>
        <v>1.2944171537164928E-4</v>
      </c>
      <c r="I141" s="8">
        <f t="shared" si="61"/>
        <v>3.4572095891042349E-4</v>
      </c>
      <c r="J141" s="8">
        <f t="shared" si="62"/>
        <v>2.2709999999999952E-3</v>
      </c>
      <c r="K141" s="8">
        <f t="shared" si="63"/>
        <v>5.1574409999999784E-6</v>
      </c>
      <c r="L141" s="8">
        <f t="shared" si="64"/>
        <v>2.2709999999999952E-3</v>
      </c>
      <c r="W141" s="53">
        <v>43624.375694444447</v>
      </c>
      <c r="X141" s="54">
        <v>3.81</v>
      </c>
      <c r="Y141" s="16">
        <v>2.8166199999999999</v>
      </c>
      <c r="Z141" s="8">
        <f t="shared" si="65"/>
        <v>14.5161</v>
      </c>
      <c r="AA141" s="8">
        <f t="shared" si="66"/>
        <v>0.50131736526946069</v>
      </c>
      <c r="AB141" s="56">
        <f t="shared" si="67"/>
        <v>-0.30898922155688657</v>
      </c>
      <c r="AC141" s="8">
        <f t="shared" si="68"/>
        <v>-0.15490166244756001</v>
      </c>
      <c r="AD141" s="8">
        <f t="shared" si="69"/>
        <v>0.25131910072071389</v>
      </c>
      <c r="AE141" s="8">
        <f t="shared" si="70"/>
        <v>9.5474339038330733E-2</v>
      </c>
      <c r="AF141" s="8">
        <f t="shared" si="71"/>
        <v>-0.99338000000000015</v>
      </c>
      <c r="AG141" s="8">
        <f t="shared" si="72"/>
        <v>0.98680382440000025</v>
      </c>
      <c r="AH141" s="8">
        <f t="shared" si="73"/>
        <v>0.99338000000000015</v>
      </c>
      <c r="AS141" s="53">
        <v>43624.375694444447</v>
      </c>
      <c r="AT141" s="54">
        <v>70.13</v>
      </c>
      <c r="AU141" s="16">
        <v>75.748099999999994</v>
      </c>
      <c r="AV141" s="8">
        <f t="shared" si="74"/>
        <v>4918.2168999999994</v>
      </c>
      <c r="AW141" s="8">
        <f t="shared" si="75"/>
        <v>4.3832335329312855E-2</v>
      </c>
      <c r="AX141" s="56">
        <f t="shared" si="76"/>
        <v>2.3937844311377319</v>
      </c>
      <c r="AY141" s="8">
        <f t="shared" si="77"/>
        <v>0.10492516189171748</v>
      </c>
      <c r="AZ141" s="8">
        <f t="shared" si="78"/>
        <v>1.9212736204213278E-3</v>
      </c>
      <c r="BA141" s="8">
        <f t="shared" si="79"/>
        <v>5.7302039027573946</v>
      </c>
      <c r="BB141" s="56">
        <f t="shared" si="80"/>
        <v>5.6180999999999983</v>
      </c>
      <c r="BC141" s="57">
        <f t="shared" si="81"/>
        <v>31.56304760999998</v>
      </c>
      <c r="BD141" s="8">
        <f t="shared" si="82"/>
        <v>5.6180999999999983</v>
      </c>
    </row>
    <row r="142" spans="1:56" x14ac:dyDescent="0.25">
      <c r="A142" s="28">
        <v>43624.417361111111</v>
      </c>
      <c r="B142" s="34">
        <v>0.1</v>
      </c>
      <c r="C142" s="4">
        <v>0.127134</v>
      </c>
      <c r="D142" s="8">
        <f t="shared" si="56"/>
        <v>1.0000000000000002E-2</v>
      </c>
      <c r="E142" s="8">
        <f t="shared" si="57"/>
        <v>-2.1377245508981915E-2</v>
      </c>
      <c r="F142" s="8">
        <f t="shared" si="58"/>
        <v>-3.7305730538921278E-3</v>
      </c>
      <c r="G142" s="8">
        <f t="shared" si="59"/>
        <v>7.974937606224444E-5</v>
      </c>
      <c r="H142" s="8">
        <f t="shared" si="60"/>
        <v>4.5698662555128746E-4</v>
      </c>
      <c r="I142" s="8">
        <f t="shared" si="61"/>
        <v>1.3917175310426036E-5</v>
      </c>
      <c r="J142" s="8">
        <f t="shared" si="62"/>
        <v>2.7133999999999991E-2</v>
      </c>
      <c r="K142" s="8">
        <f t="shared" si="63"/>
        <v>7.3625395599999951E-4</v>
      </c>
      <c r="L142" s="8">
        <f t="shared" si="64"/>
        <v>2.7133999999999991E-2</v>
      </c>
      <c r="W142" s="53">
        <v>43624.417361111111</v>
      </c>
      <c r="X142" s="54">
        <v>3.52</v>
      </c>
      <c r="Y142" s="16">
        <v>3.1233200000000001</v>
      </c>
      <c r="Z142" s="8">
        <f t="shared" si="65"/>
        <v>12.3904</v>
      </c>
      <c r="AA142" s="8">
        <f t="shared" si="66"/>
        <v>0.21131736526946066</v>
      </c>
      <c r="AB142" s="56">
        <f t="shared" si="67"/>
        <v>-2.2892215568863783E-3</v>
      </c>
      <c r="AC142" s="8">
        <f t="shared" si="68"/>
        <v>-4.8375226791928219E-4</v>
      </c>
      <c r="AD142" s="8">
        <f t="shared" si="69"/>
        <v>4.4655028864426655E-2</v>
      </c>
      <c r="AE142" s="8">
        <f t="shared" si="70"/>
        <v>5.2405353365132938E-6</v>
      </c>
      <c r="AF142" s="8">
        <f t="shared" si="71"/>
        <v>-0.39667999999999992</v>
      </c>
      <c r="AG142" s="8">
        <f t="shared" si="72"/>
        <v>0.15735502239999993</v>
      </c>
      <c r="AH142" s="8">
        <f t="shared" si="73"/>
        <v>0.39667999999999992</v>
      </c>
      <c r="AS142" s="53">
        <v>43624.417361111111</v>
      </c>
      <c r="AT142" s="54">
        <v>70.86</v>
      </c>
      <c r="AU142" s="16">
        <v>75.5398</v>
      </c>
      <c r="AV142" s="8">
        <f t="shared" si="74"/>
        <v>5021.1395999999995</v>
      </c>
      <c r="AW142" s="8">
        <f t="shared" si="75"/>
        <v>0.77383233532931683</v>
      </c>
      <c r="AX142" s="56">
        <f t="shared" si="76"/>
        <v>2.1854844311377377</v>
      </c>
      <c r="AY142" s="8">
        <f t="shared" si="77"/>
        <v>1.691198521173179</v>
      </c>
      <c r="AZ142" s="8">
        <f t="shared" si="78"/>
        <v>0.59881648320122427</v>
      </c>
      <c r="BA142" s="8">
        <f t="shared" si="79"/>
        <v>4.7763421987454411</v>
      </c>
      <c r="BB142" s="56">
        <f t="shared" si="80"/>
        <v>4.6798000000000002</v>
      </c>
      <c r="BC142" s="57">
        <f t="shared" si="81"/>
        <v>21.900528040000001</v>
      </c>
      <c r="BD142" s="8">
        <f t="shared" si="82"/>
        <v>4.6798000000000002</v>
      </c>
    </row>
    <row r="143" spans="1:56" x14ac:dyDescent="0.25">
      <c r="A143" s="28">
        <v>43624.459027777775</v>
      </c>
      <c r="B143" s="34">
        <v>0.11</v>
      </c>
      <c r="C143" s="4">
        <v>0.13022400000000001</v>
      </c>
      <c r="D143" s="8">
        <f t="shared" si="56"/>
        <v>1.21E-2</v>
      </c>
      <c r="E143" s="8">
        <f t="shared" si="57"/>
        <v>-1.137724550898192E-2</v>
      </c>
      <c r="F143" s="8">
        <f t="shared" si="58"/>
        <v>-6.4057305389211838E-4</v>
      </c>
      <c r="G143" s="8">
        <f t="shared" si="59"/>
        <v>7.2879569005689371E-6</v>
      </c>
      <c r="H143" s="8">
        <f t="shared" si="60"/>
        <v>1.2944171537164928E-4</v>
      </c>
      <c r="I143" s="8">
        <f t="shared" si="61"/>
        <v>4.1033383737267479E-7</v>
      </c>
      <c r="J143" s="8">
        <f t="shared" si="62"/>
        <v>2.0224000000000006E-2</v>
      </c>
      <c r="K143" s="8">
        <f t="shared" si="63"/>
        <v>4.0901017600000023E-4</v>
      </c>
      <c r="L143" s="8">
        <f t="shared" si="64"/>
        <v>2.0224000000000006E-2</v>
      </c>
      <c r="W143" s="53">
        <v>43624.459027777775</v>
      </c>
      <c r="X143" s="54">
        <v>2.73</v>
      </c>
      <c r="Y143" s="16">
        <v>3.2459199999999999</v>
      </c>
      <c r="Z143" s="8">
        <f t="shared" si="65"/>
        <v>7.4528999999999996</v>
      </c>
      <c r="AA143" s="8">
        <f t="shared" si="66"/>
        <v>-0.57868263473053938</v>
      </c>
      <c r="AB143" s="56">
        <f t="shared" si="67"/>
        <v>0.12031077844311344</v>
      </c>
      <c r="AC143" s="8">
        <f t="shared" si="68"/>
        <v>-6.9621758255943064E-2</v>
      </c>
      <c r="AD143" s="8">
        <f t="shared" si="69"/>
        <v>0.33487359173867887</v>
      </c>
      <c r="AE143" s="8">
        <f t="shared" si="70"/>
        <v>1.447468340958793E-2</v>
      </c>
      <c r="AF143" s="8">
        <f t="shared" si="71"/>
        <v>0.51591999999999993</v>
      </c>
      <c r="AG143" s="8">
        <f t="shared" si="72"/>
        <v>0.26617344639999996</v>
      </c>
      <c r="AH143" s="8">
        <f t="shared" si="73"/>
        <v>0.51591999999999993</v>
      </c>
      <c r="AS143" s="53">
        <v>43624.459027777775</v>
      </c>
      <c r="AT143" s="54">
        <v>73.45</v>
      </c>
      <c r="AU143" s="16">
        <v>75.144599999999997</v>
      </c>
      <c r="AV143" s="8">
        <f t="shared" si="74"/>
        <v>5394.9025000000001</v>
      </c>
      <c r="AW143" s="8">
        <f t="shared" si="75"/>
        <v>3.3638323353293202</v>
      </c>
      <c r="AX143" s="56">
        <f t="shared" si="76"/>
        <v>1.7902844311377351</v>
      </c>
      <c r="AY143" s="8">
        <f t="shared" si="77"/>
        <v>6.0222166588977712</v>
      </c>
      <c r="AZ143" s="8">
        <f t="shared" si="78"/>
        <v>11.315367980207109</v>
      </c>
      <c r="BA143" s="8">
        <f t="shared" si="79"/>
        <v>3.2051183443741635</v>
      </c>
      <c r="BB143" s="56">
        <f t="shared" si="80"/>
        <v>1.6945999999999941</v>
      </c>
      <c r="BC143" s="57">
        <f t="shared" si="81"/>
        <v>2.8716691599999802</v>
      </c>
      <c r="BD143" s="8">
        <f t="shared" si="82"/>
        <v>1.6945999999999941</v>
      </c>
    </row>
    <row r="144" spans="1:56" x14ac:dyDescent="0.25">
      <c r="A144" s="28">
        <v>43624.500694444447</v>
      </c>
      <c r="B144" s="34">
        <v>0.11</v>
      </c>
      <c r="C144" s="4">
        <v>0.12822700000000001</v>
      </c>
      <c r="D144" s="8">
        <f t="shared" si="56"/>
        <v>1.21E-2</v>
      </c>
      <c r="E144" s="8">
        <f t="shared" si="57"/>
        <v>-1.137724550898192E-2</v>
      </c>
      <c r="F144" s="8">
        <f t="shared" si="58"/>
        <v>-2.6375730538921172E-3</v>
      </c>
      <c r="G144" s="8">
        <f t="shared" si="59"/>
        <v>3.0008316182005817E-5</v>
      </c>
      <c r="H144" s="8">
        <f t="shared" si="60"/>
        <v>1.2944171537164928E-4</v>
      </c>
      <c r="I144" s="8">
        <f t="shared" si="61"/>
        <v>6.9567916146177889E-6</v>
      </c>
      <c r="J144" s="8">
        <f t="shared" si="62"/>
        <v>1.8227000000000007E-2</v>
      </c>
      <c r="K144" s="8">
        <f t="shared" si="63"/>
        <v>3.3222352900000025E-4</v>
      </c>
      <c r="L144" s="8">
        <f t="shared" si="64"/>
        <v>1.8227000000000007E-2</v>
      </c>
      <c r="W144" s="53">
        <v>43624.500694444447</v>
      </c>
      <c r="X144" s="54">
        <v>2.42</v>
      </c>
      <c r="Y144" s="16">
        <v>3.2625199999999999</v>
      </c>
      <c r="Z144" s="8">
        <f t="shared" si="65"/>
        <v>5.8563999999999998</v>
      </c>
      <c r="AA144" s="8">
        <f t="shared" si="66"/>
        <v>-0.88868263473053943</v>
      </c>
      <c r="AB144" s="56">
        <f t="shared" si="67"/>
        <v>0.13691077844311339</v>
      </c>
      <c r="AC144" s="8">
        <f t="shared" si="68"/>
        <v>-0.12167023130983515</v>
      </c>
      <c r="AD144" s="8">
        <f t="shared" si="69"/>
        <v>0.78975682527161339</v>
      </c>
      <c r="AE144" s="8">
        <f t="shared" si="70"/>
        <v>1.8744561253899283E-2</v>
      </c>
      <c r="AF144" s="8">
        <f t="shared" si="71"/>
        <v>0.84251999999999994</v>
      </c>
      <c r="AG144" s="8">
        <f t="shared" si="72"/>
        <v>0.70983995039999992</v>
      </c>
      <c r="AH144" s="8">
        <f t="shared" si="73"/>
        <v>0.84251999999999994</v>
      </c>
      <c r="AS144" s="53">
        <v>43624.500694444447</v>
      </c>
      <c r="AT144" s="54">
        <v>75.06</v>
      </c>
      <c r="AU144" s="16">
        <v>74.976600000000005</v>
      </c>
      <c r="AV144" s="8">
        <f t="shared" si="74"/>
        <v>5634.0036</v>
      </c>
      <c r="AW144" s="8">
        <f t="shared" si="75"/>
        <v>4.9738323353293197</v>
      </c>
      <c r="AX144" s="56">
        <f t="shared" si="76"/>
        <v>1.6222844311377429</v>
      </c>
      <c r="AY144" s="8">
        <f t="shared" si="77"/>
        <v>8.0689707606942367</v>
      </c>
      <c r="AZ144" s="8">
        <f t="shared" si="78"/>
        <v>24.739008099967513</v>
      </c>
      <c r="BA144" s="8">
        <f t="shared" si="79"/>
        <v>2.6318067755119099</v>
      </c>
      <c r="BB144" s="56">
        <f t="shared" si="80"/>
        <v>-8.3399999999997476E-2</v>
      </c>
      <c r="BC144" s="57">
        <f t="shared" si="81"/>
        <v>6.9555599999995789E-3</v>
      </c>
      <c r="BD144" s="8">
        <f t="shared" si="82"/>
        <v>8.3399999999997476E-2</v>
      </c>
    </row>
    <row r="145" spans="1:56" x14ac:dyDescent="0.25">
      <c r="A145" s="28">
        <v>43624.542361111111</v>
      </c>
      <c r="B145" s="34">
        <v>0.12</v>
      </c>
      <c r="C145" s="4">
        <v>0.124446</v>
      </c>
      <c r="D145" s="8">
        <f t="shared" si="56"/>
        <v>1.44E-2</v>
      </c>
      <c r="E145" s="8">
        <f t="shared" si="57"/>
        <v>-1.3772455089819252E-3</v>
      </c>
      <c r="F145" s="8">
        <f t="shared" si="58"/>
        <v>-6.4185730538921237E-3</v>
      </c>
      <c r="G145" s="8">
        <f t="shared" si="59"/>
        <v>8.8399509125453282E-6</v>
      </c>
      <c r="H145" s="8">
        <f t="shared" si="60"/>
        <v>1.8968051920108822E-6</v>
      </c>
      <c r="I145" s="8">
        <f t="shared" si="61"/>
        <v>4.1198080048150062E-5</v>
      </c>
      <c r="J145" s="8">
        <f t="shared" si="62"/>
        <v>4.4460000000000055E-3</v>
      </c>
      <c r="K145" s="8">
        <f t="shared" si="63"/>
        <v>1.976691600000005E-5</v>
      </c>
      <c r="L145" s="8">
        <f t="shared" si="64"/>
        <v>4.4460000000000055E-3</v>
      </c>
      <c r="W145" s="53">
        <v>43624.542361111111</v>
      </c>
      <c r="X145" s="54">
        <v>2.5</v>
      </c>
      <c r="Y145" s="16">
        <v>3.2540900000000001</v>
      </c>
      <c r="Z145" s="8">
        <f t="shared" si="65"/>
        <v>6.25</v>
      </c>
      <c r="AA145" s="8">
        <f t="shared" si="66"/>
        <v>-0.80868263473053936</v>
      </c>
      <c r="AB145" s="56">
        <f t="shared" si="67"/>
        <v>0.12848077844311367</v>
      </c>
      <c r="AC145" s="8">
        <f t="shared" si="68"/>
        <v>-0.10390017442360786</v>
      </c>
      <c r="AD145" s="8">
        <f t="shared" si="69"/>
        <v>0.65396760371472695</v>
      </c>
      <c r="AE145" s="8">
        <f t="shared" si="70"/>
        <v>1.6507310429348464E-2</v>
      </c>
      <c r="AF145" s="8">
        <f t="shared" si="71"/>
        <v>0.75409000000000015</v>
      </c>
      <c r="AG145" s="8">
        <f t="shared" si="72"/>
        <v>0.5686517281000002</v>
      </c>
      <c r="AH145" s="8">
        <f t="shared" si="73"/>
        <v>0.75409000000000015</v>
      </c>
      <c r="AS145" s="53">
        <v>43624.542361111111</v>
      </c>
      <c r="AT145" s="54">
        <v>72.27</v>
      </c>
      <c r="AU145" s="16">
        <v>74.815700000000007</v>
      </c>
      <c r="AV145" s="8">
        <f t="shared" si="74"/>
        <v>5222.9528999999993</v>
      </c>
      <c r="AW145" s="8">
        <f t="shared" si="75"/>
        <v>2.1838323353293134</v>
      </c>
      <c r="AX145" s="56">
        <f t="shared" si="76"/>
        <v>1.4613844311377449</v>
      </c>
      <c r="AY145" s="8">
        <f t="shared" si="77"/>
        <v>3.1914185750654416</v>
      </c>
      <c r="AZ145" s="8">
        <f t="shared" si="78"/>
        <v>4.7691236688298826</v>
      </c>
      <c r="BA145" s="8">
        <f t="shared" si="79"/>
        <v>2.1356444555717902</v>
      </c>
      <c r="BB145" s="56">
        <f t="shared" si="80"/>
        <v>2.5457000000000107</v>
      </c>
      <c r="BC145" s="57">
        <f t="shared" si="81"/>
        <v>6.4805884900000548</v>
      </c>
      <c r="BD145" s="8">
        <f t="shared" si="82"/>
        <v>2.5457000000000107</v>
      </c>
    </row>
    <row r="146" spans="1:56" x14ac:dyDescent="0.25">
      <c r="A146" s="28">
        <v>43624.584027777775</v>
      </c>
      <c r="B146" s="34">
        <v>0.11</v>
      </c>
      <c r="C146" s="4">
        <v>0.119771</v>
      </c>
      <c r="D146" s="8">
        <f t="shared" si="56"/>
        <v>1.21E-2</v>
      </c>
      <c r="E146" s="8">
        <f t="shared" si="57"/>
        <v>-1.137724550898192E-2</v>
      </c>
      <c r="F146" s="8">
        <f t="shared" si="58"/>
        <v>-1.1093573053892122E-2</v>
      </c>
      <c r="G146" s="8">
        <f t="shared" si="59"/>
        <v>1.2621430420595698E-4</v>
      </c>
      <c r="H146" s="8">
        <f t="shared" si="60"/>
        <v>1.2944171537164928E-4</v>
      </c>
      <c r="I146" s="8">
        <f t="shared" si="61"/>
        <v>1.2306736310204139E-4</v>
      </c>
      <c r="J146" s="8">
        <f t="shared" si="62"/>
        <v>9.7710000000000019E-3</v>
      </c>
      <c r="K146" s="8">
        <f t="shared" si="63"/>
        <v>9.5472441000000037E-5</v>
      </c>
      <c r="L146" s="8">
        <f t="shared" si="64"/>
        <v>9.7710000000000019E-3</v>
      </c>
      <c r="W146" s="53">
        <v>43624.584027777775</v>
      </c>
      <c r="X146" s="54">
        <v>2.59</v>
      </c>
      <c r="Y146" s="16">
        <v>3.2319800000000001</v>
      </c>
      <c r="Z146" s="8">
        <f t="shared" si="65"/>
        <v>6.7080999999999991</v>
      </c>
      <c r="AA146" s="8">
        <f t="shared" si="66"/>
        <v>-0.7186826347305395</v>
      </c>
      <c r="AB146" s="56">
        <f t="shared" si="67"/>
        <v>0.1063707784431136</v>
      </c>
      <c r="AC146" s="8">
        <f t="shared" si="68"/>
        <v>-7.6446831309835359E-2</v>
      </c>
      <c r="AD146" s="8">
        <f t="shared" si="69"/>
        <v>0.51650472946323012</v>
      </c>
      <c r="AE146" s="8">
        <f t="shared" si="70"/>
        <v>1.131474250659396E-2</v>
      </c>
      <c r="AF146" s="8">
        <f t="shared" si="71"/>
        <v>0.64198000000000022</v>
      </c>
      <c r="AG146" s="8">
        <f t="shared" si="72"/>
        <v>0.41213832040000026</v>
      </c>
      <c r="AH146" s="8">
        <f t="shared" si="73"/>
        <v>0.64198000000000022</v>
      </c>
      <c r="AS146" s="53">
        <v>43624.584027777775</v>
      </c>
      <c r="AT146" s="54">
        <v>73.38</v>
      </c>
      <c r="AU146" s="16">
        <v>74.604699999999994</v>
      </c>
      <c r="AV146" s="8">
        <f t="shared" si="74"/>
        <v>5384.6243999999997</v>
      </c>
      <c r="AW146" s="8">
        <f t="shared" si="75"/>
        <v>3.2938323353293129</v>
      </c>
      <c r="AX146" s="56">
        <f t="shared" si="76"/>
        <v>1.2503844311377321</v>
      </c>
      <c r="AY146" s="8">
        <f t="shared" si="77"/>
        <v>4.1185566708738106</v>
      </c>
      <c r="AZ146" s="8">
        <f t="shared" si="78"/>
        <v>10.849331453260955</v>
      </c>
      <c r="BA146" s="8">
        <f t="shared" si="79"/>
        <v>1.56346122563163</v>
      </c>
      <c r="BB146" s="56">
        <f t="shared" si="80"/>
        <v>1.2246999999999986</v>
      </c>
      <c r="BC146" s="57">
        <f t="shared" si="81"/>
        <v>1.4998900899999965</v>
      </c>
      <c r="BD146" s="8">
        <f t="shared" si="82"/>
        <v>1.2246999999999986</v>
      </c>
    </row>
    <row r="147" spans="1:56" x14ac:dyDescent="0.25">
      <c r="A147" s="28">
        <v>43624.625694444447</v>
      </c>
      <c r="B147" s="34">
        <v>0.11</v>
      </c>
      <c r="C147" s="4">
        <v>0.115733</v>
      </c>
      <c r="D147" s="8">
        <f t="shared" si="56"/>
        <v>1.21E-2</v>
      </c>
      <c r="E147" s="8">
        <f t="shared" si="57"/>
        <v>-1.137724550898192E-2</v>
      </c>
      <c r="F147" s="8">
        <f t="shared" si="58"/>
        <v>-1.5131573053892122E-2</v>
      </c>
      <c r="G147" s="8">
        <f t="shared" si="59"/>
        <v>1.7215562157122597E-4</v>
      </c>
      <c r="H147" s="8">
        <f t="shared" si="60"/>
        <v>1.2944171537164928E-4</v>
      </c>
      <c r="I147" s="8">
        <f t="shared" si="61"/>
        <v>2.2896450308527416E-4</v>
      </c>
      <c r="J147" s="8">
        <f t="shared" si="62"/>
        <v>5.733000000000002E-3</v>
      </c>
      <c r="K147" s="8">
        <f t="shared" si="63"/>
        <v>3.286728900000002E-5</v>
      </c>
      <c r="L147" s="8">
        <f t="shared" si="64"/>
        <v>5.733000000000002E-3</v>
      </c>
      <c r="W147" s="53">
        <v>43624.625694444447</v>
      </c>
      <c r="X147" s="54">
        <v>2.48</v>
      </c>
      <c r="Y147" s="16">
        <v>3.2034400000000001</v>
      </c>
      <c r="Z147" s="8">
        <f t="shared" si="65"/>
        <v>6.1504000000000003</v>
      </c>
      <c r="AA147" s="8">
        <f t="shared" si="66"/>
        <v>-0.82868263473053938</v>
      </c>
      <c r="AB147" s="56">
        <f t="shared" si="67"/>
        <v>7.7830778443113591E-2</v>
      </c>
      <c r="AC147" s="8">
        <f t="shared" si="68"/>
        <v>-6.4497014543368245E-2</v>
      </c>
      <c r="AD147" s="8">
        <f t="shared" si="69"/>
        <v>0.6867149091039485</v>
      </c>
      <c r="AE147" s="8">
        <f t="shared" si="70"/>
        <v>6.0576300730610351E-3</v>
      </c>
      <c r="AF147" s="8">
        <f t="shared" si="71"/>
        <v>0.72344000000000008</v>
      </c>
      <c r="AG147" s="8">
        <f t="shared" si="72"/>
        <v>0.5233654336000001</v>
      </c>
      <c r="AH147" s="8">
        <f t="shared" si="73"/>
        <v>0.72344000000000008</v>
      </c>
      <c r="AS147" s="53">
        <v>43624.625694444447</v>
      </c>
      <c r="AT147" s="54">
        <v>70.72</v>
      </c>
      <c r="AU147" s="16">
        <v>74.2821</v>
      </c>
      <c r="AV147" s="8">
        <f t="shared" si="74"/>
        <v>5001.3184000000001</v>
      </c>
      <c r="AW147" s="8">
        <f t="shared" si="75"/>
        <v>0.63383233532931627</v>
      </c>
      <c r="AX147" s="56">
        <f t="shared" si="76"/>
        <v>0.9277844311377379</v>
      </c>
      <c r="AY147" s="8">
        <f t="shared" si="77"/>
        <v>0.58805977267021359</v>
      </c>
      <c r="AZ147" s="8">
        <f t="shared" si="78"/>
        <v>0.4017434293090148</v>
      </c>
      <c r="BA147" s="8">
        <f t="shared" si="79"/>
        <v>0.86078395066157587</v>
      </c>
      <c r="BB147" s="56">
        <f t="shared" si="80"/>
        <v>3.5621000000000009</v>
      </c>
      <c r="BC147" s="57">
        <f t="shared" si="81"/>
        <v>12.688556410000007</v>
      </c>
      <c r="BD147" s="8">
        <f t="shared" si="82"/>
        <v>3.5621000000000009</v>
      </c>
    </row>
    <row r="148" spans="1:56" x14ac:dyDescent="0.25">
      <c r="A148" s="28">
        <v>43624.667361111111</v>
      </c>
      <c r="B148" s="34">
        <v>0.12</v>
      </c>
      <c r="C148" s="4">
        <v>0.11486499999999999</v>
      </c>
      <c r="D148" s="8">
        <f t="shared" si="56"/>
        <v>1.44E-2</v>
      </c>
      <c r="E148" s="8">
        <f t="shared" si="57"/>
        <v>-1.3772455089819252E-3</v>
      </c>
      <c r="F148" s="8">
        <f t="shared" si="58"/>
        <v>-1.599957305389213E-2</v>
      </c>
      <c r="G148" s="8">
        <f t="shared" si="59"/>
        <v>2.2035340134101164E-5</v>
      </c>
      <c r="H148" s="8">
        <f t="shared" si="60"/>
        <v>1.8968051920108822E-6</v>
      </c>
      <c r="I148" s="8">
        <f t="shared" si="61"/>
        <v>2.5598633790683114E-4</v>
      </c>
      <c r="J148" s="8">
        <f t="shared" si="62"/>
        <v>-5.1350000000000007E-3</v>
      </c>
      <c r="K148" s="8">
        <f t="shared" si="63"/>
        <v>2.6368225000000008E-5</v>
      </c>
      <c r="L148" s="8">
        <f t="shared" si="64"/>
        <v>5.1350000000000007E-3</v>
      </c>
      <c r="W148" s="53">
        <v>43624.667361111111</v>
      </c>
      <c r="X148" s="54">
        <v>2.71</v>
      </c>
      <c r="Y148" s="16">
        <v>3.1927300000000001</v>
      </c>
      <c r="Z148" s="8">
        <f t="shared" si="65"/>
        <v>7.3441000000000001</v>
      </c>
      <c r="AA148" s="8">
        <f t="shared" si="66"/>
        <v>-0.5986826347305394</v>
      </c>
      <c r="AB148" s="56">
        <f t="shared" si="67"/>
        <v>6.7120778443113593E-2</v>
      </c>
      <c r="AC148" s="8">
        <f t="shared" si="68"/>
        <v>-4.0184044483488036E-2</v>
      </c>
      <c r="AD148" s="8">
        <f t="shared" si="69"/>
        <v>0.35842089712790048</v>
      </c>
      <c r="AE148" s="8">
        <f t="shared" si="70"/>
        <v>4.5051988988095426E-3</v>
      </c>
      <c r="AF148" s="8">
        <f t="shared" si="71"/>
        <v>0.4827300000000001</v>
      </c>
      <c r="AG148" s="8">
        <f t="shared" si="72"/>
        <v>0.23302825290000009</v>
      </c>
      <c r="AH148" s="8">
        <f t="shared" si="73"/>
        <v>0.4827300000000001</v>
      </c>
      <c r="AS148" s="53">
        <v>43624.667361111111</v>
      </c>
      <c r="AT148" s="54">
        <v>71.19</v>
      </c>
      <c r="AU148" s="16">
        <v>73.895200000000003</v>
      </c>
      <c r="AV148" s="8">
        <f t="shared" si="74"/>
        <v>5068.0160999999998</v>
      </c>
      <c r="AW148" s="8">
        <f t="shared" si="75"/>
        <v>1.1038323353293151</v>
      </c>
      <c r="AX148" s="56">
        <f t="shared" si="76"/>
        <v>0.54088443113774076</v>
      </c>
      <c r="AY148" s="8">
        <f t="shared" si="77"/>
        <v>0.59704572476604056</v>
      </c>
      <c r="AZ148" s="8">
        <f t="shared" si="78"/>
        <v>1.2184458245185696</v>
      </c>
      <c r="BA148" s="8">
        <f t="shared" si="79"/>
        <v>0.29255596784719745</v>
      </c>
      <c r="BB148" s="56">
        <f t="shared" si="80"/>
        <v>2.7052000000000049</v>
      </c>
      <c r="BC148" s="57">
        <f t="shared" si="81"/>
        <v>7.3181070400000268</v>
      </c>
      <c r="BD148" s="8">
        <f t="shared" si="82"/>
        <v>2.7052000000000049</v>
      </c>
    </row>
    <row r="149" spans="1:56" x14ac:dyDescent="0.25">
      <c r="A149" s="28">
        <v>43624.709027777775</v>
      </c>
      <c r="B149" s="34">
        <v>0.14000000000000001</v>
      </c>
      <c r="C149" s="4">
        <v>0.113751</v>
      </c>
      <c r="D149" s="8">
        <f t="shared" si="56"/>
        <v>1.9600000000000003E-2</v>
      </c>
      <c r="E149" s="8">
        <f t="shared" si="57"/>
        <v>1.8622754491018093E-2</v>
      </c>
      <c r="F149" s="8">
        <f t="shared" si="58"/>
        <v>-1.711357305389212E-2</v>
      </c>
      <c r="G149" s="8">
        <f t="shared" si="59"/>
        <v>-3.187018694467357E-4</v>
      </c>
      <c r="H149" s="8">
        <f t="shared" si="60"/>
        <v>3.4680698483273453E-4</v>
      </c>
      <c r="I149" s="8">
        <f t="shared" si="61"/>
        <v>2.9287438267090244E-4</v>
      </c>
      <c r="J149" s="8">
        <f t="shared" si="62"/>
        <v>-2.6249000000000008E-2</v>
      </c>
      <c r="K149" s="8">
        <f t="shared" si="63"/>
        <v>6.8901000100000042E-4</v>
      </c>
      <c r="L149" s="8">
        <f t="shared" si="64"/>
        <v>2.6249000000000008E-2</v>
      </c>
      <c r="W149" s="53">
        <v>43624.709027777775</v>
      </c>
      <c r="X149" s="54">
        <v>2.77</v>
      </c>
      <c r="Y149" s="16">
        <v>3.2022599999999999</v>
      </c>
      <c r="Z149" s="8">
        <f t="shared" si="65"/>
        <v>7.6729000000000003</v>
      </c>
      <c r="AA149" s="8">
        <f t="shared" si="66"/>
        <v>-0.53868263473053934</v>
      </c>
      <c r="AB149" s="56">
        <f t="shared" si="67"/>
        <v>7.665077844311341E-2</v>
      </c>
      <c r="AC149" s="8">
        <f t="shared" si="68"/>
        <v>-4.129044328588316E-2</v>
      </c>
      <c r="AD149" s="8">
        <f t="shared" si="69"/>
        <v>0.2901789809602357</v>
      </c>
      <c r="AE149" s="8">
        <f t="shared" si="70"/>
        <v>5.8753418359352595E-3</v>
      </c>
      <c r="AF149" s="8">
        <f t="shared" si="71"/>
        <v>0.43225999999999987</v>
      </c>
      <c r="AG149" s="8">
        <f t="shared" si="72"/>
        <v>0.18684870759999989</v>
      </c>
      <c r="AH149" s="8">
        <f t="shared" si="73"/>
        <v>0.43225999999999987</v>
      </c>
      <c r="AS149" s="53">
        <v>43624.709027777775</v>
      </c>
      <c r="AT149" s="54">
        <v>62.77</v>
      </c>
      <c r="AU149" s="16">
        <v>73.681899999999999</v>
      </c>
      <c r="AV149" s="8">
        <f t="shared" si="74"/>
        <v>3940.0729000000006</v>
      </c>
      <c r="AW149" s="8">
        <f t="shared" si="75"/>
        <v>-7.3161676646706795</v>
      </c>
      <c r="AX149" s="56">
        <f t="shared" si="76"/>
        <v>0.32758443113773694</v>
      </c>
      <c r="AY149" s="8">
        <f t="shared" si="77"/>
        <v>-2.3966626225394498</v>
      </c>
      <c r="AZ149" s="8">
        <f t="shared" si="78"/>
        <v>53.526309297572823</v>
      </c>
      <c r="BA149" s="8">
        <f t="shared" si="79"/>
        <v>0.10731155952383471</v>
      </c>
      <c r="BB149" s="56">
        <f t="shared" si="80"/>
        <v>10.911899999999996</v>
      </c>
      <c r="BC149" s="57">
        <f t="shared" si="81"/>
        <v>119.06956160999991</v>
      </c>
      <c r="BD149" s="8">
        <f t="shared" si="82"/>
        <v>10.911899999999996</v>
      </c>
    </row>
    <row r="150" spans="1:56" x14ac:dyDescent="0.25">
      <c r="A150" s="28">
        <v>43624.750694444447</v>
      </c>
      <c r="B150" s="34">
        <v>0.15</v>
      </c>
      <c r="C150" s="4">
        <v>0.11139400000000001</v>
      </c>
      <c r="D150" s="8">
        <f t="shared" si="56"/>
        <v>2.2499999999999999E-2</v>
      </c>
      <c r="E150" s="8">
        <f t="shared" si="57"/>
        <v>2.8622754491018074E-2</v>
      </c>
      <c r="F150" s="8">
        <f t="shared" si="58"/>
        <v>-1.9470573053892118E-2</v>
      </c>
      <c r="G150" s="8">
        <f t="shared" si="59"/>
        <v>-5.5730143232098615E-4</v>
      </c>
      <c r="H150" s="8">
        <f t="shared" si="60"/>
        <v>8.192620746530953E-4</v>
      </c>
      <c r="I150" s="8">
        <f t="shared" si="61"/>
        <v>3.7910321504694986E-4</v>
      </c>
      <c r="J150" s="8">
        <f t="shared" si="62"/>
        <v>-3.8605999999999988E-2</v>
      </c>
      <c r="K150" s="8">
        <f t="shared" si="63"/>
        <v>1.4904232359999991E-3</v>
      </c>
      <c r="L150" s="8">
        <f t="shared" si="64"/>
        <v>3.8605999999999988E-2</v>
      </c>
      <c r="W150" s="53">
        <v>43624.750694444447</v>
      </c>
      <c r="X150" s="54">
        <v>3.02</v>
      </c>
      <c r="Y150" s="16">
        <v>3.1503199999999998</v>
      </c>
      <c r="Z150" s="8">
        <f t="shared" si="65"/>
        <v>9.1204000000000001</v>
      </c>
      <c r="AA150" s="8">
        <f t="shared" si="66"/>
        <v>-0.28868263473053934</v>
      </c>
      <c r="AB150" s="56">
        <f t="shared" si="67"/>
        <v>2.4710778443113313E-2</v>
      </c>
      <c r="AC150" s="8">
        <f t="shared" si="68"/>
        <v>-7.1335726272005661E-3</v>
      </c>
      <c r="AD150" s="8">
        <f t="shared" si="69"/>
        <v>8.3337663594965999E-2</v>
      </c>
      <c r="AE150" s="8">
        <f t="shared" si="70"/>
        <v>6.1062257126463359E-4</v>
      </c>
      <c r="AF150" s="8">
        <f t="shared" si="71"/>
        <v>0.13031999999999977</v>
      </c>
      <c r="AG150" s="8">
        <f t="shared" si="72"/>
        <v>1.6983302399999938E-2</v>
      </c>
      <c r="AH150" s="8">
        <f t="shared" si="73"/>
        <v>0.13031999999999977</v>
      </c>
      <c r="AS150" s="53">
        <v>43624.750694444447</v>
      </c>
      <c r="AT150" s="54">
        <v>65.98</v>
      </c>
      <c r="AU150" s="16">
        <v>73.7637</v>
      </c>
      <c r="AV150" s="8">
        <f t="shared" si="74"/>
        <v>4353.3604000000005</v>
      </c>
      <c r="AW150" s="8">
        <f t="shared" si="75"/>
        <v>-4.1061676646706786</v>
      </c>
      <c r="AX150" s="56">
        <f t="shared" si="76"/>
        <v>0.40938443113773815</v>
      </c>
      <c r="AY150" s="8">
        <f t="shared" si="77"/>
        <v>-1.6810011135573806</v>
      </c>
      <c r="AZ150" s="8">
        <f t="shared" si="78"/>
        <v>16.860612890387056</v>
      </c>
      <c r="BA150" s="8">
        <f t="shared" si="79"/>
        <v>0.16759561245796947</v>
      </c>
      <c r="BB150" s="56">
        <f t="shared" si="80"/>
        <v>7.7836999999999961</v>
      </c>
      <c r="BC150" s="57">
        <f t="shared" si="81"/>
        <v>60.585985689999937</v>
      </c>
      <c r="BD150" s="8">
        <f t="shared" si="82"/>
        <v>7.7836999999999961</v>
      </c>
    </row>
    <row r="151" spans="1:56" x14ac:dyDescent="0.25">
      <c r="A151" s="28">
        <v>43624.792361111111</v>
      </c>
      <c r="B151" s="34">
        <v>0.15</v>
      </c>
      <c r="C151" s="4">
        <v>0.12909799999999999</v>
      </c>
      <c r="D151" s="8">
        <f t="shared" si="56"/>
        <v>2.2499999999999999E-2</v>
      </c>
      <c r="E151" s="8">
        <f t="shared" si="57"/>
        <v>2.8622754491018074E-2</v>
      </c>
      <c r="F151" s="8">
        <f t="shared" si="58"/>
        <v>-1.7665730538921343E-3</v>
      </c>
      <c r="G151" s="8">
        <f t="shared" si="59"/>
        <v>-5.05641868120026E-5</v>
      </c>
      <c r="H151" s="8">
        <f t="shared" si="60"/>
        <v>8.192620746530953E-4</v>
      </c>
      <c r="I151" s="8">
        <f t="shared" si="61"/>
        <v>3.1207803547377813E-6</v>
      </c>
      <c r="J151" s="8">
        <f t="shared" si="62"/>
        <v>-2.0902000000000004E-2</v>
      </c>
      <c r="K151" s="8">
        <f t="shared" si="63"/>
        <v>4.3689360400000018E-4</v>
      </c>
      <c r="L151" s="8">
        <f t="shared" si="64"/>
        <v>2.0902000000000004E-2</v>
      </c>
      <c r="W151" s="53">
        <v>43624.792361111111</v>
      </c>
      <c r="X151" s="54">
        <v>2.79</v>
      </c>
      <c r="Y151" s="16">
        <v>3.1393900000000001</v>
      </c>
      <c r="Z151" s="8">
        <f t="shared" si="65"/>
        <v>7.7841000000000005</v>
      </c>
      <c r="AA151" s="8">
        <f t="shared" si="66"/>
        <v>-0.51868263473053933</v>
      </c>
      <c r="AB151" s="56">
        <f t="shared" si="67"/>
        <v>1.378077844311365E-2</v>
      </c>
      <c r="AC151" s="8">
        <f t="shared" si="68"/>
        <v>-7.1478504715120081E-3</v>
      </c>
      <c r="AD151" s="8">
        <f t="shared" si="69"/>
        <v>0.2690316755710141</v>
      </c>
      <c r="AE151" s="8">
        <f t="shared" si="70"/>
        <v>1.8990985449818587E-4</v>
      </c>
      <c r="AF151" s="8">
        <f t="shared" si="71"/>
        <v>0.34939000000000009</v>
      </c>
      <c r="AG151" s="8">
        <f t="shared" si="72"/>
        <v>0.12207337210000006</v>
      </c>
      <c r="AH151" s="8">
        <f t="shared" si="73"/>
        <v>0.34939000000000009</v>
      </c>
      <c r="AS151" s="53">
        <v>43624.792361111111</v>
      </c>
      <c r="AT151" s="54">
        <v>62.61</v>
      </c>
      <c r="AU151" s="16">
        <v>72.760999999999996</v>
      </c>
      <c r="AV151" s="8">
        <f t="shared" si="74"/>
        <v>3920.0120999999999</v>
      </c>
      <c r="AW151" s="8">
        <f t="shared" si="75"/>
        <v>-7.4761676646706832</v>
      </c>
      <c r="AX151" s="56">
        <f t="shared" si="76"/>
        <v>-0.59331556886226622</v>
      </c>
      <c r="AY151" s="8">
        <f t="shared" si="77"/>
        <v>4.435726670873767</v>
      </c>
      <c r="AZ151" s="8">
        <f t="shared" si="78"/>
        <v>55.893082950267498</v>
      </c>
      <c r="BA151" s="8">
        <f t="shared" si="79"/>
        <v>0.35202336425435454</v>
      </c>
      <c r="BB151" s="56">
        <f t="shared" si="80"/>
        <v>10.150999999999996</v>
      </c>
      <c r="BC151" s="57">
        <f t="shared" si="81"/>
        <v>103.04280099999993</v>
      </c>
      <c r="BD151" s="8">
        <f t="shared" si="82"/>
        <v>10.150999999999996</v>
      </c>
    </row>
    <row r="152" spans="1:56" x14ac:dyDescent="0.25">
      <c r="A152" s="28">
        <v>43624.834027777775</v>
      </c>
      <c r="B152" s="34">
        <v>0.14000000000000001</v>
      </c>
      <c r="C152" s="4">
        <v>0.15121699999999999</v>
      </c>
      <c r="D152" s="8">
        <f t="shared" si="56"/>
        <v>1.9600000000000003E-2</v>
      </c>
      <c r="E152" s="8">
        <f t="shared" si="57"/>
        <v>1.8622754491018093E-2</v>
      </c>
      <c r="F152" s="8">
        <f t="shared" si="58"/>
        <v>2.0352426946107866E-2</v>
      </c>
      <c r="G152" s="8">
        <f t="shared" si="59"/>
        <v>3.7901825031374787E-4</v>
      </c>
      <c r="H152" s="8">
        <f t="shared" si="60"/>
        <v>3.4680698483273453E-4</v>
      </c>
      <c r="I152" s="8">
        <f t="shared" si="61"/>
        <v>4.1422128259665755E-4</v>
      </c>
      <c r="J152" s="8">
        <f t="shared" si="62"/>
        <v>1.1216999999999977E-2</v>
      </c>
      <c r="K152" s="8">
        <f t="shared" si="63"/>
        <v>1.2582108899999948E-4</v>
      </c>
      <c r="L152" s="8">
        <f t="shared" si="64"/>
        <v>1.1216999999999977E-2</v>
      </c>
      <c r="W152" s="53">
        <v>43624.834027777775</v>
      </c>
      <c r="X152" s="54">
        <v>2.71</v>
      </c>
      <c r="Y152" s="16">
        <v>3.3401900000000002</v>
      </c>
      <c r="Z152" s="8">
        <f t="shared" si="65"/>
        <v>7.3441000000000001</v>
      </c>
      <c r="AA152" s="8">
        <f t="shared" si="66"/>
        <v>-0.5986826347305394</v>
      </c>
      <c r="AB152" s="56">
        <f t="shared" si="67"/>
        <v>0.21458077844311374</v>
      </c>
      <c r="AC152" s="8">
        <f t="shared" si="68"/>
        <v>-0.12846578580085347</v>
      </c>
      <c r="AD152" s="8">
        <f t="shared" si="69"/>
        <v>0.35842089712790048</v>
      </c>
      <c r="AE152" s="8">
        <f t="shared" si="70"/>
        <v>4.6044910477252669E-2</v>
      </c>
      <c r="AF152" s="8">
        <f t="shared" si="71"/>
        <v>0.63019000000000025</v>
      </c>
      <c r="AG152" s="8">
        <f t="shared" si="72"/>
        <v>0.3971394361000003</v>
      </c>
      <c r="AH152" s="8">
        <f t="shared" si="73"/>
        <v>0.63019000000000025</v>
      </c>
      <c r="AS152" s="53">
        <v>43624.834027777775</v>
      </c>
      <c r="AT152" s="54">
        <v>64.73</v>
      </c>
      <c r="AU152" s="16">
        <v>71.470699999999994</v>
      </c>
      <c r="AV152" s="8">
        <f t="shared" si="74"/>
        <v>4189.9729000000007</v>
      </c>
      <c r="AW152" s="8">
        <f t="shared" si="75"/>
        <v>-5.3561676646706786</v>
      </c>
      <c r="AX152" s="56">
        <f t="shared" si="76"/>
        <v>-1.8836155688622682</v>
      </c>
      <c r="AY152" s="8">
        <f t="shared" si="77"/>
        <v>10.088960802610346</v>
      </c>
      <c r="AZ152" s="8">
        <f t="shared" si="78"/>
        <v>28.688532052063753</v>
      </c>
      <c r="BA152" s="8">
        <f t="shared" si="79"/>
        <v>3.5480076112603265</v>
      </c>
      <c r="BB152" s="56">
        <f t="shared" si="80"/>
        <v>6.7406999999999897</v>
      </c>
      <c r="BC152" s="57">
        <f t="shared" si="81"/>
        <v>45.437036489999862</v>
      </c>
      <c r="BD152" s="8">
        <f t="shared" si="82"/>
        <v>6.7406999999999897</v>
      </c>
    </row>
    <row r="153" spans="1:56" x14ac:dyDescent="0.25">
      <c r="A153" s="28">
        <v>43624.875694444447</v>
      </c>
      <c r="B153" s="34">
        <v>0.14000000000000001</v>
      </c>
      <c r="C153" s="4">
        <v>0.16191900000000001</v>
      </c>
      <c r="D153" s="8">
        <f t="shared" si="56"/>
        <v>1.9600000000000003E-2</v>
      </c>
      <c r="E153" s="8">
        <f t="shared" si="57"/>
        <v>1.8622754491018093E-2</v>
      </c>
      <c r="F153" s="8">
        <f t="shared" si="58"/>
        <v>3.1054426946107883E-2</v>
      </c>
      <c r="G153" s="8">
        <f t="shared" si="59"/>
        <v>5.7831896887662387E-4</v>
      </c>
      <c r="H153" s="8">
        <f t="shared" si="60"/>
        <v>3.4680698483273453E-4</v>
      </c>
      <c r="I153" s="8">
        <f t="shared" si="61"/>
        <v>9.6437743295115137E-4</v>
      </c>
      <c r="J153" s="8">
        <f t="shared" si="62"/>
        <v>2.1918999999999994E-2</v>
      </c>
      <c r="K153" s="8">
        <f t="shared" si="63"/>
        <v>4.8044256099999974E-4</v>
      </c>
      <c r="L153" s="8">
        <f t="shared" si="64"/>
        <v>2.1918999999999994E-2</v>
      </c>
      <c r="W153" s="53">
        <v>43624.875694444447</v>
      </c>
      <c r="X153" s="54">
        <v>3.42</v>
      </c>
      <c r="Y153" s="16">
        <v>3.4375900000000001</v>
      </c>
      <c r="Z153" s="8">
        <f t="shared" si="65"/>
        <v>11.696399999999999</v>
      </c>
      <c r="AA153" s="8">
        <f t="shared" si="66"/>
        <v>0.11131736526946057</v>
      </c>
      <c r="AB153" s="56">
        <f t="shared" si="67"/>
        <v>0.31198077844311367</v>
      </c>
      <c r="AC153" s="8">
        <f t="shared" si="68"/>
        <v>3.4728878271002732E-2</v>
      </c>
      <c r="AD153" s="8">
        <f t="shared" si="69"/>
        <v>1.2391555810534506E-2</v>
      </c>
      <c r="AE153" s="8">
        <f t="shared" si="70"/>
        <v>9.7332006117971173E-2</v>
      </c>
      <c r="AF153" s="8">
        <f t="shared" si="71"/>
        <v>1.7590000000000217E-2</v>
      </c>
      <c r="AG153" s="8">
        <f t="shared" si="72"/>
        <v>3.0940810000000763E-4</v>
      </c>
      <c r="AH153" s="8">
        <f t="shared" si="73"/>
        <v>1.7590000000000217E-2</v>
      </c>
      <c r="AS153" s="53">
        <v>43624.875694444447</v>
      </c>
      <c r="AT153" s="54">
        <v>69.540000000000006</v>
      </c>
      <c r="AU153" s="16">
        <v>70.790300000000002</v>
      </c>
      <c r="AV153" s="8">
        <f t="shared" si="74"/>
        <v>4835.8116000000009</v>
      </c>
      <c r="AW153" s="8">
        <f t="shared" si="75"/>
        <v>-0.54616766467067634</v>
      </c>
      <c r="AX153" s="56">
        <f t="shared" si="76"/>
        <v>-2.5640155688622599</v>
      </c>
      <c r="AY153" s="8">
        <f t="shared" si="77"/>
        <v>1.4003823954247563</v>
      </c>
      <c r="AZ153" s="8">
        <f t="shared" si="78"/>
        <v>0.29829911793182035</v>
      </c>
      <c r="BA153" s="8">
        <f t="shared" si="79"/>
        <v>6.5741758373680579</v>
      </c>
      <c r="BB153" s="56">
        <f t="shared" si="80"/>
        <v>1.2502999999999957</v>
      </c>
      <c r="BC153" s="57">
        <f t="shared" si="81"/>
        <v>1.5632500899999893</v>
      </c>
      <c r="BD153" s="8">
        <f t="shared" si="82"/>
        <v>1.2502999999999957</v>
      </c>
    </row>
    <row r="154" spans="1:56" x14ac:dyDescent="0.25">
      <c r="A154" s="28">
        <v>43624.917361111111</v>
      </c>
      <c r="B154" s="34">
        <v>0.14000000000000001</v>
      </c>
      <c r="C154" s="4">
        <v>0.16250400000000001</v>
      </c>
      <c r="D154" s="8">
        <f t="shared" si="56"/>
        <v>1.9600000000000003E-2</v>
      </c>
      <c r="E154" s="8">
        <f t="shared" si="57"/>
        <v>1.8622754491018093E-2</v>
      </c>
      <c r="F154" s="8">
        <f t="shared" si="58"/>
        <v>3.1639426946107885E-2</v>
      </c>
      <c r="G154" s="8">
        <f t="shared" si="59"/>
        <v>5.8921328025386948E-4</v>
      </c>
      <c r="H154" s="8">
        <f t="shared" si="60"/>
        <v>3.4680698483273453E-4</v>
      </c>
      <c r="I154" s="8">
        <f t="shared" si="61"/>
        <v>1.0010533374780978E-3</v>
      </c>
      <c r="J154" s="8">
        <f t="shared" si="62"/>
        <v>2.2503999999999996E-2</v>
      </c>
      <c r="K154" s="8">
        <f t="shared" si="63"/>
        <v>5.0643001599999982E-4</v>
      </c>
      <c r="L154" s="8">
        <f t="shared" si="64"/>
        <v>2.2503999999999996E-2</v>
      </c>
      <c r="W154" s="53">
        <v>43624.917361111111</v>
      </c>
      <c r="X154" s="54">
        <v>3.45</v>
      </c>
      <c r="Y154" s="16">
        <v>3.42075</v>
      </c>
      <c r="Z154" s="8">
        <f t="shared" si="65"/>
        <v>11.902500000000002</v>
      </c>
      <c r="AA154" s="8">
        <f t="shared" si="66"/>
        <v>0.14131736526946082</v>
      </c>
      <c r="AB154" s="56">
        <f t="shared" si="67"/>
        <v>0.29514077844311348</v>
      </c>
      <c r="AC154" s="8">
        <f t="shared" si="68"/>
        <v>4.1708517193158476E-2</v>
      </c>
      <c r="AD154" s="8">
        <f t="shared" si="69"/>
        <v>1.9970597726702208E-2</v>
      </c>
      <c r="AE154" s="8">
        <f t="shared" si="70"/>
        <v>8.7108079100006994E-2</v>
      </c>
      <c r="AF154" s="8">
        <f t="shared" si="71"/>
        <v>-2.925000000000022E-2</v>
      </c>
      <c r="AG154" s="8">
        <f t="shared" si="72"/>
        <v>8.5556250000001289E-4</v>
      </c>
      <c r="AH154" s="8">
        <f t="shared" si="73"/>
        <v>2.925000000000022E-2</v>
      </c>
      <c r="AS154" s="53">
        <v>43624.917361111111</v>
      </c>
      <c r="AT154" s="54">
        <v>64.22</v>
      </c>
      <c r="AU154" s="16">
        <v>70.689300000000003</v>
      </c>
      <c r="AV154" s="8">
        <f t="shared" si="74"/>
        <v>4124.2083999999995</v>
      </c>
      <c r="AW154" s="8">
        <f t="shared" si="75"/>
        <v>-5.8661676646706837</v>
      </c>
      <c r="AX154" s="56">
        <f t="shared" si="76"/>
        <v>-2.665015568862259</v>
      </c>
      <c r="AY154" s="8">
        <f t="shared" si="77"/>
        <v>15.633428155903731</v>
      </c>
      <c r="AZ154" s="8">
        <f t="shared" si="78"/>
        <v>34.411923070027903</v>
      </c>
      <c r="BA154" s="8">
        <f t="shared" si="79"/>
        <v>7.10230798227823</v>
      </c>
      <c r="BB154" s="56">
        <f t="shared" si="80"/>
        <v>6.469300000000004</v>
      </c>
      <c r="BC154" s="57">
        <f t="shared" si="81"/>
        <v>41.851842490000053</v>
      </c>
      <c r="BD154" s="8">
        <f t="shared" si="82"/>
        <v>6.469300000000004</v>
      </c>
    </row>
    <row r="155" spans="1:56" x14ac:dyDescent="0.25">
      <c r="A155" s="28">
        <v>43624.959027777775</v>
      </c>
      <c r="B155" s="34">
        <v>0.14000000000000001</v>
      </c>
      <c r="C155" s="4">
        <v>0.15682199999999999</v>
      </c>
      <c r="D155" s="8">
        <f t="shared" si="56"/>
        <v>1.9600000000000003E-2</v>
      </c>
      <c r="E155" s="8">
        <f t="shared" si="57"/>
        <v>1.8622754491018093E-2</v>
      </c>
      <c r="F155" s="8">
        <f t="shared" si="58"/>
        <v>2.5957426946107864E-2</v>
      </c>
      <c r="G155" s="8">
        <f t="shared" si="59"/>
        <v>4.8339878923590429E-4</v>
      </c>
      <c r="H155" s="8">
        <f t="shared" si="60"/>
        <v>3.4680698483273453E-4</v>
      </c>
      <c r="I155" s="8">
        <f t="shared" si="61"/>
        <v>6.7378801366252666E-4</v>
      </c>
      <c r="J155" s="8">
        <f t="shared" si="62"/>
        <v>1.6821999999999976E-2</v>
      </c>
      <c r="K155" s="8">
        <f t="shared" si="63"/>
        <v>2.8297968399999921E-4</v>
      </c>
      <c r="L155" s="8">
        <f t="shared" si="64"/>
        <v>1.6821999999999976E-2</v>
      </c>
      <c r="W155" s="53">
        <v>43624.959027777775</v>
      </c>
      <c r="X155" s="54">
        <v>3.49</v>
      </c>
      <c r="Y155" s="16">
        <v>3.36999</v>
      </c>
      <c r="Z155" s="8">
        <f t="shared" si="65"/>
        <v>12.180100000000001</v>
      </c>
      <c r="AA155" s="8">
        <f t="shared" si="66"/>
        <v>0.18131736526946085</v>
      </c>
      <c r="AB155" s="56">
        <f t="shared" si="67"/>
        <v>0.24438077844311357</v>
      </c>
      <c r="AC155" s="8">
        <f t="shared" si="68"/>
        <v>4.4310478869805207E-2</v>
      </c>
      <c r="AD155" s="8">
        <f t="shared" si="69"/>
        <v>3.2875986948259085E-2</v>
      </c>
      <c r="AE155" s="8">
        <f t="shared" si="70"/>
        <v>5.972196487246216E-2</v>
      </c>
      <c r="AF155" s="8">
        <f t="shared" si="71"/>
        <v>-0.12001000000000017</v>
      </c>
      <c r="AG155" s="8">
        <f t="shared" si="72"/>
        <v>1.440240010000004E-2</v>
      </c>
      <c r="AH155" s="8">
        <f t="shared" si="73"/>
        <v>0.12001000000000017</v>
      </c>
      <c r="AS155" s="53">
        <v>43624.959027777775</v>
      </c>
      <c r="AT155" s="54">
        <v>70.11</v>
      </c>
      <c r="AU155" s="16">
        <v>71.077500000000001</v>
      </c>
      <c r="AV155" s="8">
        <f t="shared" si="74"/>
        <v>4915.4120999999996</v>
      </c>
      <c r="AW155" s="8">
        <f t="shared" si="75"/>
        <v>2.3832335329316834E-2</v>
      </c>
      <c r="AX155" s="56">
        <f t="shared" si="76"/>
        <v>-2.2768155688622613</v>
      </c>
      <c r="AY155" s="8">
        <f t="shared" si="77"/>
        <v>-5.4261832120134676E-2</v>
      </c>
      <c r="AZ155" s="8">
        <f t="shared" si="78"/>
        <v>5.6798020724900327E-4</v>
      </c>
      <c r="BA155" s="8">
        <f t="shared" si="79"/>
        <v>5.1838891346135823</v>
      </c>
      <c r="BB155" s="56">
        <f t="shared" si="80"/>
        <v>0.96750000000000114</v>
      </c>
      <c r="BC155" s="57">
        <f t="shared" si="81"/>
        <v>0.93605625000000225</v>
      </c>
      <c r="BD155" s="8">
        <f t="shared" si="82"/>
        <v>0.96750000000000114</v>
      </c>
    </row>
    <row r="156" spans="1:56" x14ac:dyDescent="0.25">
      <c r="A156" s="28">
        <v>43625.000694444447</v>
      </c>
      <c r="B156" s="34">
        <v>0.14000000000000001</v>
      </c>
      <c r="C156" s="4">
        <v>0.15159</v>
      </c>
      <c r="D156" s="8">
        <f t="shared" si="56"/>
        <v>1.9600000000000003E-2</v>
      </c>
      <c r="E156" s="8">
        <f t="shared" si="57"/>
        <v>1.8622754491018093E-2</v>
      </c>
      <c r="F156" s="8">
        <f t="shared" si="58"/>
        <v>2.0725426946107878E-2</v>
      </c>
      <c r="G156" s="8">
        <f t="shared" si="59"/>
        <v>3.8596453773889788E-4</v>
      </c>
      <c r="H156" s="8">
        <f t="shared" si="60"/>
        <v>3.4680698483273453E-4</v>
      </c>
      <c r="I156" s="8">
        <f t="shared" si="61"/>
        <v>4.2954332209845452E-4</v>
      </c>
      <c r="J156" s="8">
        <f t="shared" si="62"/>
        <v>1.1589999999999989E-2</v>
      </c>
      <c r="K156" s="8">
        <f t="shared" si="63"/>
        <v>1.3432809999999975E-4</v>
      </c>
      <c r="L156" s="8">
        <f t="shared" si="64"/>
        <v>1.1589999999999989E-2</v>
      </c>
      <c r="W156" s="53">
        <v>43625.000694444447</v>
      </c>
      <c r="X156" s="54">
        <v>3.56</v>
      </c>
      <c r="Y156" s="16">
        <v>3.3246199999999999</v>
      </c>
      <c r="Z156" s="8">
        <f t="shared" si="65"/>
        <v>12.6736</v>
      </c>
      <c r="AA156" s="8">
        <f t="shared" si="66"/>
        <v>0.25131736526946069</v>
      </c>
      <c r="AB156" s="56">
        <f t="shared" si="67"/>
        <v>0.19901077844311343</v>
      </c>
      <c r="AC156" s="8">
        <f t="shared" si="68"/>
        <v>5.0014864498547654E-2</v>
      </c>
      <c r="AD156" s="8">
        <f t="shared" si="69"/>
        <v>6.3160418085983522E-2</v>
      </c>
      <c r="AE156" s="8">
        <f t="shared" si="70"/>
        <v>3.9605289936533984E-2</v>
      </c>
      <c r="AF156" s="8">
        <f t="shared" si="71"/>
        <v>-0.23538000000000014</v>
      </c>
      <c r="AG156" s="8">
        <f t="shared" si="72"/>
        <v>5.5403744400000066E-2</v>
      </c>
      <c r="AH156" s="8">
        <f t="shared" si="73"/>
        <v>0.23538000000000014</v>
      </c>
      <c r="AS156" s="53">
        <v>43625.000694444447</v>
      </c>
      <c r="AT156" s="54">
        <v>73.08</v>
      </c>
      <c r="AU156" s="16">
        <v>71.668199999999999</v>
      </c>
      <c r="AV156" s="8">
        <f t="shared" si="74"/>
        <v>5340.6863999999996</v>
      </c>
      <c r="AW156" s="8">
        <f t="shared" si="75"/>
        <v>2.9938323353293157</v>
      </c>
      <c r="AX156" s="56">
        <f t="shared" si="76"/>
        <v>-1.6861155688622631</v>
      </c>
      <c r="AY156" s="8">
        <f t="shared" si="77"/>
        <v>-5.0479473111620266</v>
      </c>
      <c r="AZ156" s="8">
        <f t="shared" si="78"/>
        <v>8.9630320520633848</v>
      </c>
      <c r="BA156" s="8">
        <f t="shared" si="79"/>
        <v>2.842985711559713</v>
      </c>
      <c r="BB156" s="56">
        <f t="shared" si="80"/>
        <v>-1.4117999999999995</v>
      </c>
      <c r="BC156" s="57">
        <f t="shared" si="81"/>
        <v>1.9931792399999986</v>
      </c>
      <c r="BD156" s="8">
        <f t="shared" si="82"/>
        <v>1.4117999999999995</v>
      </c>
    </row>
    <row r="157" spans="1:56" x14ac:dyDescent="0.25">
      <c r="A157" s="28">
        <v>43625.042361111111</v>
      </c>
      <c r="B157" s="34">
        <v>0.13</v>
      </c>
      <c r="C157" s="4">
        <v>0.15013799999999999</v>
      </c>
      <c r="D157" s="8">
        <f t="shared" si="56"/>
        <v>1.6900000000000002E-2</v>
      </c>
      <c r="E157" s="8">
        <f t="shared" si="57"/>
        <v>8.6227544910180837E-3</v>
      </c>
      <c r="F157" s="8">
        <f t="shared" si="58"/>
        <v>1.9273426946107869E-2</v>
      </c>
      <c r="G157" s="8">
        <f t="shared" si="59"/>
        <v>1.6619002875686059E-4</v>
      </c>
      <c r="H157" s="8">
        <f t="shared" si="60"/>
        <v>7.4351895012372531E-5</v>
      </c>
      <c r="I157" s="8">
        <f t="shared" si="61"/>
        <v>3.7146498624695688E-4</v>
      </c>
      <c r="J157" s="8">
        <f t="shared" si="62"/>
        <v>2.0137999999999989E-2</v>
      </c>
      <c r="K157" s="8">
        <f t="shared" si="63"/>
        <v>4.0553904399999956E-4</v>
      </c>
      <c r="L157" s="8">
        <f t="shared" si="64"/>
        <v>2.0137999999999989E-2</v>
      </c>
      <c r="W157" s="53">
        <v>43625.042361111111</v>
      </c>
      <c r="X157" s="54">
        <v>2.81</v>
      </c>
      <c r="Y157" s="16">
        <v>3.3166099999999998</v>
      </c>
      <c r="Z157" s="8">
        <f t="shared" si="65"/>
        <v>7.8961000000000006</v>
      </c>
      <c r="AA157" s="8">
        <f t="shared" si="66"/>
        <v>-0.49868263473053931</v>
      </c>
      <c r="AB157" s="56">
        <f t="shared" si="67"/>
        <v>0.19100077844311336</v>
      </c>
      <c r="AC157" s="8">
        <f t="shared" si="68"/>
        <v>-9.5248771429595772E-2</v>
      </c>
      <c r="AD157" s="8">
        <f t="shared" si="69"/>
        <v>0.24868437018179249</v>
      </c>
      <c r="AE157" s="8">
        <f t="shared" si="70"/>
        <v>3.6481297365875277E-2</v>
      </c>
      <c r="AF157" s="8">
        <f t="shared" si="71"/>
        <v>0.50660999999999978</v>
      </c>
      <c r="AG157" s="8">
        <f t="shared" si="72"/>
        <v>0.25665369209999978</v>
      </c>
      <c r="AH157" s="8">
        <f t="shared" si="73"/>
        <v>0.50660999999999978</v>
      </c>
      <c r="AS157" s="53">
        <v>43625.042361111111</v>
      </c>
      <c r="AT157" s="54">
        <v>71.05</v>
      </c>
      <c r="AU157" s="16">
        <v>72.264399999999995</v>
      </c>
      <c r="AV157" s="8">
        <f t="shared" si="74"/>
        <v>5048.1025</v>
      </c>
      <c r="AW157" s="8">
        <f t="shared" si="75"/>
        <v>0.96383233532931456</v>
      </c>
      <c r="AX157" s="56">
        <f t="shared" si="76"/>
        <v>-1.089915568862267</v>
      </c>
      <c r="AY157" s="8">
        <f t="shared" si="77"/>
        <v>-1.0504958680482972</v>
      </c>
      <c r="AZ157" s="8">
        <f t="shared" si="78"/>
        <v>0.9289727706263603</v>
      </c>
      <c r="BA157" s="8">
        <f t="shared" si="79"/>
        <v>1.1879159472483591</v>
      </c>
      <c r="BB157" s="56">
        <f t="shared" si="80"/>
        <v>1.2143999999999977</v>
      </c>
      <c r="BC157" s="57">
        <f t="shared" si="81"/>
        <v>1.4747673599999944</v>
      </c>
      <c r="BD157" s="8">
        <f t="shared" si="82"/>
        <v>1.2143999999999977</v>
      </c>
    </row>
    <row r="158" spans="1:56" x14ac:dyDescent="0.25">
      <c r="A158" s="28">
        <v>43625.084027777775</v>
      </c>
      <c r="B158" s="34">
        <v>0.13</v>
      </c>
      <c r="C158" s="4">
        <v>0.14905099999999999</v>
      </c>
      <c r="D158" s="8">
        <f t="shared" si="56"/>
        <v>1.6900000000000002E-2</v>
      </c>
      <c r="E158" s="8">
        <f t="shared" si="57"/>
        <v>8.6227544910180837E-3</v>
      </c>
      <c r="F158" s="8">
        <f t="shared" si="58"/>
        <v>1.8186426946107864E-2</v>
      </c>
      <c r="G158" s="8">
        <f t="shared" si="59"/>
        <v>1.5681709462512388E-4</v>
      </c>
      <c r="H158" s="8">
        <f t="shared" si="60"/>
        <v>7.4351895012372531E-5</v>
      </c>
      <c r="I158" s="8">
        <f t="shared" si="61"/>
        <v>3.307461250661182E-4</v>
      </c>
      <c r="J158" s="8">
        <f t="shared" si="62"/>
        <v>1.9050999999999985E-2</v>
      </c>
      <c r="K158" s="8">
        <f t="shared" si="63"/>
        <v>3.6294060099999941E-4</v>
      </c>
      <c r="L158" s="8">
        <f t="shared" si="64"/>
        <v>1.9050999999999985E-2</v>
      </c>
      <c r="W158" s="53">
        <v>43625.084027777775</v>
      </c>
      <c r="X158" s="54">
        <v>3.14</v>
      </c>
      <c r="Y158" s="16">
        <v>3.3127900000000001</v>
      </c>
      <c r="Z158" s="8">
        <f t="shared" si="65"/>
        <v>9.8596000000000004</v>
      </c>
      <c r="AA158" s="8">
        <f t="shared" si="66"/>
        <v>-0.16868263473053924</v>
      </c>
      <c r="AB158" s="56">
        <f t="shared" si="67"/>
        <v>0.18718077844311365</v>
      </c>
      <c r="AC158" s="8">
        <f t="shared" si="68"/>
        <v>-3.157414687869773E-2</v>
      </c>
      <c r="AD158" s="8">
        <f t="shared" si="69"/>
        <v>2.8453831259636523E-2</v>
      </c>
      <c r="AE158" s="8">
        <f t="shared" si="70"/>
        <v>3.5036643818570003E-2</v>
      </c>
      <c r="AF158" s="8">
        <f t="shared" si="71"/>
        <v>0.17279</v>
      </c>
      <c r="AG158" s="8">
        <f t="shared" si="72"/>
        <v>2.9856384100000001E-2</v>
      </c>
      <c r="AH158" s="8">
        <f t="shared" si="73"/>
        <v>0.17279</v>
      </c>
      <c r="AS158" s="53">
        <v>43625.084027777775</v>
      </c>
      <c r="AT158" s="54">
        <v>71.33</v>
      </c>
      <c r="AU158" s="16">
        <v>72.709800000000001</v>
      </c>
      <c r="AV158" s="8">
        <f t="shared" si="74"/>
        <v>5087.9688999999998</v>
      </c>
      <c r="AW158" s="8">
        <f t="shared" si="75"/>
        <v>1.2438323353293157</v>
      </c>
      <c r="AX158" s="56">
        <f t="shared" si="76"/>
        <v>-0.64451556886226058</v>
      </c>
      <c r="AY158" s="8">
        <f t="shared" si="77"/>
        <v>-0.801669305174048</v>
      </c>
      <c r="AZ158" s="8">
        <f t="shared" si="78"/>
        <v>1.5471188784107792</v>
      </c>
      <c r="BA158" s="8">
        <f t="shared" si="79"/>
        <v>0.41540031850584336</v>
      </c>
      <c r="BB158" s="56">
        <f t="shared" si="80"/>
        <v>1.379800000000003</v>
      </c>
      <c r="BC158" s="57">
        <f t="shared" si="81"/>
        <v>1.9038480400000084</v>
      </c>
      <c r="BD158" s="8">
        <f t="shared" si="82"/>
        <v>1.379800000000003</v>
      </c>
    </row>
    <row r="159" spans="1:56" x14ac:dyDescent="0.25">
      <c r="A159" s="28">
        <v>43625.125694444447</v>
      </c>
      <c r="B159" s="34">
        <v>0.11</v>
      </c>
      <c r="C159" s="4">
        <v>0.146347</v>
      </c>
      <c r="D159" s="8">
        <f t="shared" si="56"/>
        <v>1.21E-2</v>
      </c>
      <c r="E159" s="8">
        <f t="shared" si="57"/>
        <v>-1.137724550898192E-2</v>
      </c>
      <c r="F159" s="8">
        <f t="shared" si="58"/>
        <v>1.548242694610788E-2</v>
      </c>
      <c r="G159" s="8">
        <f t="shared" si="59"/>
        <v>-1.7614737244074654E-4</v>
      </c>
      <c r="H159" s="8">
        <f t="shared" si="60"/>
        <v>1.2944171537164928E-4</v>
      </c>
      <c r="I159" s="8">
        <f t="shared" si="61"/>
        <v>2.3970554414156739E-4</v>
      </c>
      <c r="J159" s="8">
        <f t="shared" si="62"/>
        <v>3.6347000000000004E-2</v>
      </c>
      <c r="K159" s="8">
        <f t="shared" si="63"/>
        <v>1.3211044090000003E-3</v>
      </c>
      <c r="L159" s="8">
        <f t="shared" si="64"/>
        <v>3.6347000000000004E-2</v>
      </c>
      <c r="W159" s="53">
        <v>43625.125694444447</v>
      </c>
      <c r="X159" s="54">
        <v>3.96</v>
      </c>
      <c r="Y159" s="16">
        <v>3.29034</v>
      </c>
      <c r="Z159" s="8">
        <f t="shared" si="65"/>
        <v>15.6816</v>
      </c>
      <c r="AA159" s="8">
        <f t="shared" si="66"/>
        <v>0.6513173652694606</v>
      </c>
      <c r="AB159" s="56">
        <f t="shared" si="67"/>
        <v>0.16473077844311357</v>
      </c>
      <c r="AC159" s="8">
        <f t="shared" si="68"/>
        <v>0.10729201659435599</v>
      </c>
      <c r="AD159" s="8">
        <f t="shared" si="69"/>
        <v>0.42421431030155199</v>
      </c>
      <c r="AE159" s="8">
        <f t="shared" si="70"/>
        <v>2.7136229366474168E-2</v>
      </c>
      <c r="AF159" s="8">
        <f t="shared" si="71"/>
        <v>-0.66965999999999992</v>
      </c>
      <c r="AG159" s="8">
        <f t="shared" si="72"/>
        <v>0.44844451559999987</v>
      </c>
      <c r="AH159" s="8">
        <f t="shared" si="73"/>
        <v>0.66965999999999992</v>
      </c>
      <c r="AS159" s="53">
        <v>43625.125694444447</v>
      </c>
      <c r="AT159" s="54">
        <v>70.88</v>
      </c>
      <c r="AU159" s="16">
        <v>73.127399999999994</v>
      </c>
      <c r="AV159" s="8">
        <f t="shared" si="74"/>
        <v>5023.9743999999992</v>
      </c>
      <c r="AW159" s="8">
        <f t="shared" si="75"/>
        <v>0.79383233532931285</v>
      </c>
      <c r="AX159" s="56">
        <f t="shared" si="76"/>
        <v>-0.22691556886226749</v>
      </c>
      <c r="AY159" s="8">
        <f t="shared" si="77"/>
        <v>-0.18013291595251332</v>
      </c>
      <c r="AZ159" s="8">
        <f t="shared" si="78"/>
        <v>0.63016977661439066</v>
      </c>
      <c r="BA159" s="8">
        <f t="shared" si="79"/>
        <v>5.149067539208646E-2</v>
      </c>
      <c r="BB159" s="56">
        <f t="shared" si="80"/>
        <v>2.247399999999999</v>
      </c>
      <c r="BC159" s="57">
        <f t="shared" si="81"/>
        <v>5.0508067599999951</v>
      </c>
      <c r="BD159" s="8">
        <f t="shared" si="82"/>
        <v>2.247399999999999</v>
      </c>
    </row>
    <row r="160" spans="1:56" x14ac:dyDescent="0.25">
      <c r="A160" s="28">
        <v>43625.167361111111</v>
      </c>
      <c r="B160" s="34">
        <v>0.11</v>
      </c>
      <c r="C160" s="4">
        <v>0.14307700000000001</v>
      </c>
      <c r="D160" s="8">
        <f t="shared" si="56"/>
        <v>1.21E-2</v>
      </c>
      <c r="E160" s="8">
        <f t="shared" si="57"/>
        <v>-1.137724550898192E-2</v>
      </c>
      <c r="F160" s="8">
        <f t="shared" si="58"/>
        <v>1.2212426946107885E-2</v>
      </c>
      <c r="G160" s="8">
        <f t="shared" si="59"/>
        <v>-1.3894377962637573E-4</v>
      </c>
      <c r="H160" s="8">
        <f t="shared" si="60"/>
        <v>1.2944171537164928E-4</v>
      </c>
      <c r="I160" s="8">
        <f t="shared" si="61"/>
        <v>1.4914337191402195E-4</v>
      </c>
      <c r="J160" s="8">
        <f t="shared" si="62"/>
        <v>3.3077000000000009E-2</v>
      </c>
      <c r="K160" s="8">
        <f t="shared" si="63"/>
        <v>1.0940879290000005E-3</v>
      </c>
      <c r="L160" s="8">
        <f t="shared" si="64"/>
        <v>3.3077000000000009E-2</v>
      </c>
      <c r="W160" s="53">
        <v>43625.167361111111</v>
      </c>
      <c r="X160" s="54">
        <v>4.4400000000000004</v>
      </c>
      <c r="Y160" s="16">
        <v>3.2618</v>
      </c>
      <c r="Z160" s="8">
        <f t="shared" si="65"/>
        <v>19.713600000000003</v>
      </c>
      <c r="AA160" s="8">
        <f t="shared" si="66"/>
        <v>1.131317365269461</v>
      </c>
      <c r="AB160" s="56">
        <f t="shared" si="67"/>
        <v>0.13619077844311356</v>
      </c>
      <c r="AC160" s="8">
        <f t="shared" si="68"/>
        <v>0.15407499264226013</v>
      </c>
      <c r="AD160" s="8">
        <f t="shared" si="69"/>
        <v>1.2798789809602351</v>
      </c>
      <c r="AE160" s="8">
        <f t="shared" si="70"/>
        <v>1.8547928132941243E-2</v>
      </c>
      <c r="AF160" s="8">
        <f t="shared" si="71"/>
        <v>-1.1782000000000004</v>
      </c>
      <c r="AG160" s="8">
        <f t="shared" si="72"/>
        <v>1.3881552400000008</v>
      </c>
      <c r="AH160" s="8">
        <f t="shared" si="73"/>
        <v>1.1782000000000004</v>
      </c>
      <c r="AS160" s="53">
        <v>43625.167361111111</v>
      </c>
      <c r="AT160" s="54">
        <v>72.069999999999993</v>
      </c>
      <c r="AU160" s="16">
        <v>73.512799999999999</v>
      </c>
      <c r="AV160" s="8">
        <f t="shared" si="74"/>
        <v>5194.0848999999989</v>
      </c>
      <c r="AW160" s="8">
        <f t="shared" si="75"/>
        <v>1.9838323353293106</v>
      </c>
      <c r="AX160" s="56">
        <f t="shared" si="76"/>
        <v>0.15848443113773669</v>
      </c>
      <c r="AY160" s="8">
        <f t="shared" si="77"/>
        <v>0.31440653913731348</v>
      </c>
      <c r="AZ160" s="8">
        <f t="shared" si="78"/>
        <v>3.9355907346981462</v>
      </c>
      <c r="BA160" s="8">
        <f t="shared" si="79"/>
        <v>2.5117314913052004E-2</v>
      </c>
      <c r="BB160" s="56">
        <f t="shared" si="80"/>
        <v>1.4428000000000054</v>
      </c>
      <c r="BC160" s="57">
        <f t="shared" si="81"/>
        <v>2.0816718400000158</v>
      </c>
      <c r="BD160" s="8">
        <f t="shared" si="82"/>
        <v>1.4428000000000054</v>
      </c>
    </row>
    <row r="161" spans="1:56" x14ac:dyDescent="0.25">
      <c r="A161" s="28">
        <v>43625.209027777775</v>
      </c>
      <c r="B161" s="34">
        <v>0.11</v>
      </c>
      <c r="C161" s="4">
        <v>0.140067</v>
      </c>
      <c r="D161" s="8">
        <f t="shared" si="56"/>
        <v>1.21E-2</v>
      </c>
      <c r="E161" s="8">
        <f t="shared" si="57"/>
        <v>-1.137724550898192E-2</v>
      </c>
      <c r="F161" s="8">
        <f t="shared" si="58"/>
        <v>9.2024269461078723E-3</v>
      </c>
      <c r="G161" s="8">
        <f t="shared" si="59"/>
        <v>-1.0469827064433999E-4</v>
      </c>
      <c r="H161" s="8">
        <f t="shared" si="60"/>
        <v>1.2944171537164928E-4</v>
      </c>
      <c r="I161" s="8">
        <f t="shared" si="61"/>
        <v>8.4684661698452261E-5</v>
      </c>
      <c r="J161" s="8">
        <f t="shared" si="62"/>
        <v>3.0066999999999997E-2</v>
      </c>
      <c r="K161" s="8">
        <f t="shared" si="63"/>
        <v>9.040244889999998E-4</v>
      </c>
      <c r="L161" s="8">
        <f t="shared" si="64"/>
        <v>3.0066999999999997E-2</v>
      </c>
      <c r="W161" s="53">
        <v>43625.209027777775</v>
      </c>
      <c r="X161" s="54">
        <v>3.98</v>
      </c>
      <c r="Y161" s="16">
        <v>3.2383899999999999</v>
      </c>
      <c r="Z161" s="8">
        <f t="shared" si="65"/>
        <v>15.840400000000001</v>
      </c>
      <c r="AA161" s="8">
        <f t="shared" si="66"/>
        <v>0.67131736526946062</v>
      </c>
      <c r="AB161" s="56">
        <f t="shared" si="67"/>
        <v>0.11278077844311341</v>
      </c>
      <c r="AC161" s="8">
        <f t="shared" si="68"/>
        <v>7.5711695037469676E-2</v>
      </c>
      <c r="AD161" s="8">
        <f t="shared" si="69"/>
        <v>0.45066700491233042</v>
      </c>
      <c r="AE161" s="8">
        <f t="shared" si="70"/>
        <v>1.2719503986234634E-2</v>
      </c>
      <c r="AF161" s="8">
        <f t="shared" si="71"/>
        <v>-0.7416100000000001</v>
      </c>
      <c r="AG161" s="8">
        <f t="shared" si="72"/>
        <v>0.54998539210000019</v>
      </c>
      <c r="AH161" s="8">
        <f t="shared" si="73"/>
        <v>0.7416100000000001</v>
      </c>
      <c r="AS161" s="53">
        <v>43625.209027777775</v>
      </c>
      <c r="AT161" s="54">
        <v>73.73</v>
      </c>
      <c r="AU161" s="16">
        <v>73.834999999999994</v>
      </c>
      <c r="AV161" s="8">
        <f t="shared" si="74"/>
        <v>5436.112900000001</v>
      </c>
      <c r="AW161" s="8">
        <f t="shared" si="75"/>
        <v>3.6438323353293214</v>
      </c>
      <c r="AX161" s="56">
        <f t="shared" si="76"/>
        <v>0.48068443113773185</v>
      </c>
      <c r="AY161" s="8">
        <f t="shared" si="77"/>
        <v>1.7515334732690477</v>
      </c>
      <c r="AZ161" s="8">
        <f t="shared" si="78"/>
        <v>13.277514087991536</v>
      </c>
      <c r="BA161" s="8">
        <f t="shared" si="79"/>
        <v>0.23105752233820487</v>
      </c>
      <c r="BB161" s="56">
        <f t="shared" si="80"/>
        <v>0.10499999999998977</v>
      </c>
      <c r="BC161" s="57">
        <f t="shared" si="81"/>
        <v>1.1024999999997851E-2</v>
      </c>
      <c r="BD161" s="8">
        <f t="shared" si="82"/>
        <v>0.10499999999998977</v>
      </c>
    </row>
    <row r="162" spans="1:56" x14ac:dyDescent="0.25">
      <c r="A162" s="28">
        <v>43625.250694444447</v>
      </c>
      <c r="B162" s="34">
        <v>0.11</v>
      </c>
      <c r="C162" s="4">
        <v>0.13680100000000001</v>
      </c>
      <c r="D162" s="8">
        <f t="shared" si="56"/>
        <v>1.21E-2</v>
      </c>
      <c r="E162" s="8">
        <f t="shared" si="57"/>
        <v>-1.137724550898192E-2</v>
      </c>
      <c r="F162" s="8">
        <f t="shared" si="58"/>
        <v>5.9364269461078811E-3</v>
      </c>
      <c r="G162" s="8">
        <f t="shared" si="59"/>
        <v>-6.7540186812005149E-5</v>
      </c>
      <c r="H162" s="8">
        <f t="shared" si="60"/>
        <v>1.2944171537164928E-4</v>
      </c>
      <c r="I162" s="8">
        <f t="shared" si="61"/>
        <v>3.5241164886475747E-5</v>
      </c>
      <c r="J162" s="8">
        <f t="shared" si="62"/>
        <v>2.6801000000000005E-2</v>
      </c>
      <c r="K162" s="8">
        <f t="shared" si="63"/>
        <v>7.1829360100000026E-4</v>
      </c>
      <c r="L162" s="8">
        <f t="shared" si="64"/>
        <v>2.6801000000000005E-2</v>
      </c>
      <c r="W162" s="53">
        <v>43625.250694444447</v>
      </c>
      <c r="X162" s="54">
        <v>3.49</v>
      </c>
      <c r="Y162" s="16">
        <v>3.2212999999999998</v>
      </c>
      <c r="Z162" s="8">
        <f t="shared" si="65"/>
        <v>12.180100000000001</v>
      </c>
      <c r="AA162" s="8">
        <f t="shared" si="66"/>
        <v>0.18131736526946085</v>
      </c>
      <c r="AB162" s="56">
        <f t="shared" si="67"/>
        <v>9.5690778443113356E-2</v>
      </c>
      <c r="AC162" s="8">
        <f t="shared" si="68"/>
        <v>1.7350399827889034E-2</v>
      </c>
      <c r="AD162" s="8">
        <f t="shared" si="69"/>
        <v>3.2875986948259085E-2</v>
      </c>
      <c r="AE162" s="8">
        <f t="shared" si="70"/>
        <v>9.1567250790490079E-3</v>
      </c>
      <c r="AF162" s="8">
        <f t="shared" si="71"/>
        <v>-0.26870000000000038</v>
      </c>
      <c r="AG162" s="8">
        <f t="shared" si="72"/>
        <v>7.2199690000000205E-2</v>
      </c>
      <c r="AH162" s="8">
        <f t="shared" si="73"/>
        <v>0.26870000000000038</v>
      </c>
      <c r="AS162" s="53">
        <v>43625.250694444447</v>
      </c>
      <c r="AT162" s="54">
        <v>72.099999999999994</v>
      </c>
      <c r="AU162" s="16">
        <v>74.138599999999997</v>
      </c>
      <c r="AV162" s="8">
        <f t="shared" si="74"/>
        <v>5198.4099999999989</v>
      </c>
      <c r="AW162" s="8">
        <f t="shared" si="75"/>
        <v>2.0138323353293117</v>
      </c>
      <c r="AX162" s="56">
        <f t="shared" si="76"/>
        <v>0.78428443113773483</v>
      </c>
      <c r="AY162" s="8">
        <f t="shared" si="77"/>
        <v>1.5794173475205253</v>
      </c>
      <c r="AZ162" s="8">
        <f t="shared" si="78"/>
        <v>4.0555206748179096</v>
      </c>
      <c r="BA162" s="8">
        <f t="shared" si="79"/>
        <v>0.61510206892504027</v>
      </c>
      <c r="BB162" s="56">
        <f t="shared" si="80"/>
        <v>2.0386000000000024</v>
      </c>
      <c r="BC162" s="57">
        <f t="shared" si="81"/>
        <v>4.1558899600000094</v>
      </c>
      <c r="BD162" s="8">
        <f t="shared" si="82"/>
        <v>2.0386000000000024</v>
      </c>
    </row>
    <row r="163" spans="1:56" x14ac:dyDescent="0.25">
      <c r="A163" s="28">
        <v>43625.292361111111</v>
      </c>
      <c r="B163" s="34">
        <v>0.11</v>
      </c>
      <c r="C163" s="4">
        <v>0.132165</v>
      </c>
      <c r="D163" s="8">
        <f t="shared" si="56"/>
        <v>1.21E-2</v>
      </c>
      <c r="E163" s="8">
        <f t="shared" si="57"/>
        <v>-1.137724550898192E-2</v>
      </c>
      <c r="F163" s="8">
        <f t="shared" si="58"/>
        <v>1.3004269461078799E-3</v>
      </c>
      <c r="G163" s="8">
        <f t="shared" si="59"/>
        <v>-1.479527663236495E-5</v>
      </c>
      <c r="H163" s="8">
        <f t="shared" si="60"/>
        <v>1.2944171537164928E-4</v>
      </c>
      <c r="I163" s="8">
        <f t="shared" si="61"/>
        <v>1.6911102421634669E-6</v>
      </c>
      <c r="J163" s="8">
        <f t="shared" si="62"/>
        <v>2.2165000000000004E-2</v>
      </c>
      <c r="K163" s="8">
        <f t="shared" si="63"/>
        <v>4.9128722500000016E-4</v>
      </c>
      <c r="L163" s="8">
        <f t="shared" si="64"/>
        <v>2.2165000000000004E-2</v>
      </c>
      <c r="W163" s="53">
        <v>43625.292361111111</v>
      </c>
      <c r="X163" s="54">
        <v>3.94</v>
      </c>
      <c r="Y163" s="16">
        <v>3.2022499999999998</v>
      </c>
      <c r="Z163" s="8">
        <f t="shared" si="65"/>
        <v>15.5236</v>
      </c>
      <c r="AA163" s="8">
        <f t="shared" si="66"/>
        <v>0.63131736526946058</v>
      </c>
      <c r="AB163" s="56">
        <f t="shared" si="67"/>
        <v>7.6640778443113344E-2</v>
      </c>
      <c r="AC163" s="8">
        <f t="shared" si="68"/>
        <v>4.8384654318906789E-2</v>
      </c>
      <c r="AD163" s="8">
        <f t="shared" si="69"/>
        <v>0.39856161569077353</v>
      </c>
      <c r="AE163" s="8">
        <f t="shared" si="70"/>
        <v>5.8738089203663867E-3</v>
      </c>
      <c r="AF163" s="8">
        <f t="shared" si="71"/>
        <v>-0.73775000000000013</v>
      </c>
      <c r="AG163" s="8">
        <f t="shared" si="72"/>
        <v>0.54427506250000024</v>
      </c>
      <c r="AH163" s="8">
        <f t="shared" si="73"/>
        <v>0.73775000000000013</v>
      </c>
      <c r="AS163" s="53">
        <v>43625.292361111111</v>
      </c>
      <c r="AT163" s="54">
        <v>70.55</v>
      </c>
      <c r="AU163" s="16">
        <v>74.487200000000001</v>
      </c>
      <c r="AV163" s="8">
        <f t="shared" si="74"/>
        <v>4977.3024999999998</v>
      </c>
      <c r="AW163" s="8">
        <f t="shared" si="75"/>
        <v>0.46383233532931456</v>
      </c>
      <c r="AX163" s="56">
        <f t="shared" si="76"/>
        <v>1.1328844311377395</v>
      </c>
      <c r="AY163" s="8">
        <f t="shared" si="77"/>
        <v>0.52546843135283972</v>
      </c>
      <c r="AZ163" s="8">
        <f t="shared" si="78"/>
        <v>0.21514043529704571</v>
      </c>
      <c r="BA163" s="8">
        <f t="shared" si="79"/>
        <v>1.2834271343142796</v>
      </c>
      <c r="BB163" s="56">
        <f t="shared" si="80"/>
        <v>3.9372000000000043</v>
      </c>
      <c r="BC163" s="57">
        <f t="shared" si="81"/>
        <v>15.501543840000034</v>
      </c>
      <c r="BD163" s="8">
        <f t="shared" si="82"/>
        <v>3.9372000000000043</v>
      </c>
    </row>
    <row r="164" spans="1:56" x14ac:dyDescent="0.25">
      <c r="A164" s="28">
        <v>43625.334027777775</v>
      </c>
      <c r="B164" s="34">
        <v>0.12</v>
      </c>
      <c r="C164" s="4">
        <v>0.12601899999999999</v>
      </c>
      <c r="D164" s="8">
        <f t="shared" si="56"/>
        <v>1.44E-2</v>
      </c>
      <c r="E164" s="8">
        <f t="shared" si="57"/>
        <v>-1.3772455089819252E-3</v>
      </c>
      <c r="F164" s="8">
        <f t="shared" si="58"/>
        <v>-4.8455730538921327E-3</v>
      </c>
      <c r="G164" s="8">
        <f t="shared" si="59"/>
        <v>6.6735437269167719E-6</v>
      </c>
      <c r="H164" s="8">
        <f t="shared" si="60"/>
        <v>1.8968051920108822E-6</v>
      </c>
      <c r="I164" s="8">
        <f t="shared" si="61"/>
        <v>2.3479578220605528E-5</v>
      </c>
      <c r="J164" s="8">
        <f t="shared" si="62"/>
        <v>6.0189999999999966E-3</v>
      </c>
      <c r="K164" s="8">
        <f t="shared" si="63"/>
        <v>3.622836099999996E-5</v>
      </c>
      <c r="L164" s="8">
        <f t="shared" si="64"/>
        <v>6.0189999999999966E-3</v>
      </c>
      <c r="W164" s="53">
        <v>43625.334027777775</v>
      </c>
      <c r="X164" s="54">
        <v>4.01</v>
      </c>
      <c r="Y164" s="16">
        <v>3.1748699999999999</v>
      </c>
      <c r="Z164" s="8">
        <f t="shared" si="65"/>
        <v>16.080099999999998</v>
      </c>
      <c r="AA164" s="8">
        <f t="shared" si="66"/>
        <v>0.70131736526946042</v>
      </c>
      <c r="AB164" s="56">
        <f t="shared" si="67"/>
        <v>4.9260778443113384E-2</v>
      </c>
      <c r="AC164" s="8">
        <f t="shared" si="68"/>
        <v>3.4547439348846909E-2</v>
      </c>
      <c r="AD164" s="8">
        <f t="shared" si="69"/>
        <v>0.49184604682849775</v>
      </c>
      <c r="AE164" s="8">
        <f t="shared" si="70"/>
        <v>2.4266242928215045E-3</v>
      </c>
      <c r="AF164" s="8">
        <f t="shared" si="71"/>
        <v>-0.83512999999999993</v>
      </c>
      <c r="AG164" s="8">
        <f t="shared" si="72"/>
        <v>0.69744211689999991</v>
      </c>
      <c r="AH164" s="8">
        <f t="shared" si="73"/>
        <v>0.83512999999999993</v>
      </c>
      <c r="AS164" s="53">
        <v>43625.334027777775</v>
      </c>
      <c r="AT164" s="54">
        <v>56.55</v>
      </c>
      <c r="AU164" s="16">
        <v>74.916399999999996</v>
      </c>
      <c r="AV164" s="8">
        <f t="shared" si="74"/>
        <v>3197.9024999999997</v>
      </c>
      <c r="AW164" s="8">
        <f t="shared" si="75"/>
        <v>-13.536167664670685</v>
      </c>
      <c r="AX164" s="56">
        <f t="shared" si="76"/>
        <v>1.562084431137734</v>
      </c>
      <c r="AY164" s="8">
        <f t="shared" si="77"/>
        <v>-21.144636766252098</v>
      </c>
      <c r="AZ164" s="8">
        <f t="shared" si="78"/>
        <v>183.22783504607625</v>
      </c>
      <c r="BA164" s="8">
        <f t="shared" si="79"/>
        <v>2.4401077700028981</v>
      </c>
      <c r="BB164" s="56">
        <f t="shared" si="80"/>
        <v>18.366399999999999</v>
      </c>
      <c r="BC164" s="57">
        <f t="shared" si="81"/>
        <v>337.32464895999993</v>
      </c>
      <c r="BD164" s="8">
        <f t="shared" si="82"/>
        <v>18.366399999999999</v>
      </c>
    </row>
    <row r="165" spans="1:56" x14ac:dyDescent="0.25">
      <c r="A165" s="28">
        <v>43625.375694444447</v>
      </c>
      <c r="B165" s="34">
        <v>0.11</v>
      </c>
      <c r="C165" s="4">
        <v>0.11954099999999999</v>
      </c>
      <c r="D165" s="8">
        <f t="shared" si="56"/>
        <v>1.21E-2</v>
      </c>
      <c r="E165" s="8">
        <f t="shared" si="57"/>
        <v>-1.137724550898192E-2</v>
      </c>
      <c r="F165" s="8">
        <f t="shared" si="58"/>
        <v>-1.132357305389213E-2</v>
      </c>
      <c r="G165" s="8">
        <f t="shared" si="59"/>
        <v>1.2883107067302292E-4</v>
      </c>
      <c r="H165" s="8">
        <f t="shared" si="60"/>
        <v>1.2944171537164928E-4</v>
      </c>
      <c r="I165" s="8">
        <f t="shared" si="61"/>
        <v>1.2822330670683195E-4</v>
      </c>
      <c r="J165" s="8">
        <f t="shared" si="62"/>
        <v>9.5409999999999939E-3</v>
      </c>
      <c r="K165" s="8">
        <f t="shared" si="63"/>
        <v>9.1030680999999882E-5</v>
      </c>
      <c r="L165" s="8">
        <f t="shared" si="64"/>
        <v>9.5409999999999939E-3</v>
      </c>
      <c r="W165" s="53">
        <v>43625.375694444447</v>
      </c>
      <c r="X165" s="54">
        <v>3.17</v>
      </c>
      <c r="Y165" s="16">
        <v>3.1431300000000002</v>
      </c>
      <c r="Z165" s="8">
        <f t="shared" si="65"/>
        <v>10.0489</v>
      </c>
      <c r="AA165" s="8">
        <f t="shared" si="66"/>
        <v>-0.13868263473053943</v>
      </c>
      <c r="AB165" s="56">
        <f t="shared" si="67"/>
        <v>1.7520778443113727E-2</v>
      </c>
      <c r="AC165" s="8">
        <f t="shared" si="68"/>
        <v>-2.4298277170210505E-3</v>
      </c>
      <c r="AD165" s="8">
        <f t="shared" si="69"/>
        <v>1.9232873175804223E-2</v>
      </c>
      <c r="AE165" s="8">
        <f t="shared" si="70"/>
        <v>3.0697767725267869E-4</v>
      </c>
      <c r="AF165" s="8">
        <f t="shared" si="71"/>
        <v>-2.6869999999999727E-2</v>
      </c>
      <c r="AG165" s="8">
        <f t="shared" si="72"/>
        <v>7.2199689999998538E-4</v>
      </c>
      <c r="AH165" s="8">
        <f t="shared" si="73"/>
        <v>2.6869999999999727E-2</v>
      </c>
      <c r="AS165" s="53">
        <v>43625.375694444447</v>
      </c>
      <c r="AT165" s="54">
        <v>66.61</v>
      </c>
      <c r="AU165" s="16">
        <v>75.404399999999995</v>
      </c>
      <c r="AV165" s="8">
        <f t="shared" si="74"/>
        <v>4436.8921</v>
      </c>
      <c r="AW165" s="8">
        <f t="shared" si="75"/>
        <v>-3.4761676646706832</v>
      </c>
      <c r="AX165" s="56">
        <f t="shared" si="76"/>
        <v>2.0500844311377335</v>
      </c>
      <c r="AY165" s="8">
        <f t="shared" si="77"/>
        <v>-7.1264372093657808</v>
      </c>
      <c r="AZ165" s="8">
        <f t="shared" si="78"/>
        <v>12.083741632902031</v>
      </c>
      <c r="BA165" s="8">
        <f t="shared" si="79"/>
        <v>4.2028461747933248</v>
      </c>
      <c r="BB165" s="56">
        <f t="shared" si="80"/>
        <v>8.794399999999996</v>
      </c>
      <c r="BC165" s="57">
        <f t="shared" si="81"/>
        <v>77.341471359999929</v>
      </c>
      <c r="BD165" s="8">
        <f t="shared" si="82"/>
        <v>8.794399999999996</v>
      </c>
    </row>
    <row r="166" spans="1:56" x14ac:dyDescent="0.25">
      <c r="A166" s="28">
        <v>43625.417361111111</v>
      </c>
      <c r="B166" s="34">
        <v>0.11</v>
      </c>
      <c r="C166" s="4">
        <v>0.11766799999999999</v>
      </c>
      <c r="D166" s="8">
        <f t="shared" si="56"/>
        <v>1.21E-2</v>
      </c>
      <c r="E166" s="8">
        <f t="shared" si="57"/>
        <v>-1.137724550898192E-2</v>
      </c>
      <c r="F166" s="8">
        <f t="shared" si="58"/>
        <v>-1.319657305389213E-2</v>
      </c>
      <c r="G166" s="8">
        <f t="shared" si="59"/>
        <v>1.5014065151134606E-4</v>
      </c>
      <c r="H166" s="8">
        <f t="shared" si="60"/>
        <v>1.2944171537164928E-4</v>
      </c>
      <c r="I166" s="8">
        <f t="shared" si="61"/>
        <v>1.7414954036671187E-4</v>
      </c>
      <c r="J166" s="8">
        <f t="shared" si="62"/>
        <v>7.6679999999999943E-3</v>
      </c>
      <c r="K166" s="8">
        <f t="shared" si="63"/>
        <v>5.8798223999999913E-5</v>
      </c>
      <c r="L166" s="8">
        <f t="shared" si="64"/>
        <v>7.6679999999999943E-3</v>
      </c>
      <c r="W166" s="53">
        <v>43625.417361111111</v>
      </c>
      <c r="X166" s="54">
        <v>2.2200000000000002</v>
      </c>
      <c r="Y166" s="16">
        <v>3.1326399999999999</v>
      </c>
      <c r="Z166" s="8">
        <f t="shared" si="65"/>
        <v>4.9284000000000008</v>
      </c>
      <c r="AA166" s="8">
        <f t="shared" si="66"/>
        <v>-1.0886826347305392</v>
      </c>
      <c r="AB166" s="56">
        <f t="shared" si="67"/>
        <v>7.0307784431133946E-3</v>
      </c>
      <c r="AC166" s="8">
        <f t="shared" si="68"/>
        <v>-7.6542863996553684E-3</v>
      </c>
      <c r="AD166" s="8">
        <f t="shared" si="69"/>
        <v>1.1852298791638285</v>
      </c>
      <c r="AE166" s="8">
        <f t="shared" si="70"/>
        <v>4.943184551614801E-5</v>
      </c>
      <c r="AF166" s="8">
        <f t="shared" si="71"/>
        <v>0.91263999999999967</v>
      </c>
      <c r="AG166" s="8">
        <f t="shared" si="72"/>
        <v>0.83291176959999935</v>
      </c>
      <c r="AH166" s="8">
        <f t="shared" si="73"/>
        <v>0.91263999999999967</v>
      </c>
      <c r="AS166" s="53">
        <v>43625.417361111111</v>
      </c>
      <c r="AT166" s="54">
        <v>66.16</v>
      </c>
      <c r="AU166" s="16">
        <v>75.277299999999997</v>
      </c>
      <c r="AV166" s="8">
        <f t="shared" si="74"/>
        <v>4377.1455999999998</v>
      </c>
      <c r="AW166" s="8">
        <f t="shared" si="75"/>
        <v>-3.926167664670686</v>
      </c>
      <c r="AX166" s="56">
        <f t="shared" si="76"/>
        <v>1.9229844311377349</v>
      </c>
      <c r="AY166" s="8">
        <f t="shared" si="77"/>
        <v>-7.5499592931981283</v>
      </c>
      <c r="AZ166" s="8">
        <f t="shared" si="78"/>
        <v>15.414792531105668</v>
      </c>
      <c r="BA166" s="8">
        <f t="shared" si="79"/>
        <v>3.6978691223981177</v>
      </c>
      <c r="BB166" s="56">
        <f t="shared" si="80"/>
        <v>9.1173000000000002</v>
      </c>
      <c r="BC166" s="57">
        <f t="shared" si="81"/>
        <v>83.125159289999999</v>
      </c>
      <c r="BD166" s="8">
        <f t="shared" si="82"/>
        <v>9.1173000000000002</v>
      </c>
    </row>
    <row r="167" spans="1:56" x14ac:dyDescent="0.25">
      <c r="A167" s="28">
        <v>43625.459027777775</v>
      </c>
      <c r="B167" s="34">
        <v>0.12</v>
      </c>
      <c r="C167" s="4">
        <v>0.14186099999999999</v>
      </c>
      <c r="D167" s="8">
        <f t="shared" si="56"/>
        <v>1.44E-2</v>
      </c>
      <c r="E167" s="8">
        <f t="shared" si="57"/>
        <v>-1.3772455089819252E-3</v>
      </c>
      <c r="F167" s="8">
        <f t="shared" si="58"/>
        <v>1.0996426946107862E-2</v>
      </c>
      <c r="G167" s="8">
        <f t="shared" si="59"/>
        <v>-1.514477962637488E-5</v>
      </c>
      <c r="H167" s="8">
        <f t="shared" si="60"/>
        <v>1.8968051920108822E-6</v>
      </c>
      <c r="I167" s="8">
        <f t="shared" si="61"/>
        <v>1.2092140558108708E-4</v>
      </c>
      <c r="J167" s="8">
        <f t="shared" si="62"/>
        <v>2.1860999999999992E-2</v>
      </c>
      <c r="K167" s="8">
        <f t="shared" si="63"/>
        <v>4.7790332099999965E-4</v>
      </c>
      <c r="L167" s="8">
        <f t="shared" si="64"/>
        <v>2.1860999999999992E-2</v>
      </c>
      <c r="W167" s="53">
        <v>43625.459027777775</v>
      </c>
      <c r="X167" s="54">
        <v>2.29</v>
      </c>
      <c r="Y167" s="16">
        <v>3.3458100000000002</v>
      </c>
      <c r="Z167" s="8">
        <f t="shared" si="65"/>
        <v>5.2441000000000004</v>
      </c>
      <c r="AA167" s="8">
        <f t="shared" si="66"/>
        <v>-1.0186826347305393</v>
      </c>
      <c r="AB167" s="56">
        <f t="shared" si="67"/>
        <v>0.2202007784431137</v>
      </c>
      <c r="AC167" s="8">
        <f t="shared" si="68"/>
        <v>-0.22431470915414681</v>
      </c>
      <c r="AD167" s="8">
        <f t="shared" si="69"/>
        <v>1.0377143103015534</v>
      </c>
      <c r="AE167" s="8">
        <f t="shared" si="70"/>
        <v>4.8488382826953245E-2</v>
      </c>
      <c r="AF167" s="8">
        <f t="shared" si="71"/>
        <v>1.0558100000000001</v>
      </c>
      <c r="AG167" s="8">
        <f t="shared" si="72"/>
        <v>1.1147347561000003</v>
      </c>
      <c r="AH167" s="8">
        <f t="shared" si="73"/>
        <v>1.0558100000000001</v>
      </c>
      <c r="AS167" s="53">
        <v>43625.459027777775</v>
      </c>
      <c r="AT167" s="54">
        <v>71.42</v>
      </c>
      <c r="AU167" s="16">
        <v>73.262900000000002</v>
      </c>
      <c r="AV167" s="8">
        <f t="shared" si="74"/>
        <v>5100.8164000000006</v>
      </c>
      <c r="AW167" s="8">
        <f t="shared" si="75"/>
        <v>1.3338323353293191</v>
      </c>
      <c r="AX167" s="56">
        <f t="shared" si="76"/>
        <v>-9.1415568862259988E-2</v>
      </c>
      <c r="AY167" s="8">
        <f t="shared" si="77"/>
        <v>-0.12193304170100643</v>
      </c>
      <c r="AZ167" s="8">
        <f t="shared" si="78"/>
        <v>1.7791086987700653</v>
      </c>
      <c r="BA167" s="8">
        <f t="shared" si="79"/>
        <v>8.3568062304105982E-3</v>
      </c>
      <c r="BB167" s="56">
        <f t="shared" si="80"/>
        <v>1.8429000000000002</v>
      </c>
      <c r="BC167" s="57">
        <f t="shared" si="81"/>
        <v>3.3962804100000006</v>
      </c>
      <c r="BD167" s="8">
        <f t="shared" si="82"/>
        <v>1.8429000000000002</v>
      </c>
    </row>
    <row r="168" spans="1:56" x14ac:dyDescent="0.25">
      <c r="A168" s="28">
        <v>43625.500694444447</v>
      </c>
      <c r="B168" s="34">
        <v>0.11</v>
      </c>
      <c r="C168" s="4">
        <v>0.160858</v>
      </c>
      <c r="D168" s="8">
        <f t="shared" si="56"/>
        <v>1.21E-2</v>
      </c>
      <c r="E168" s="8">
        <f t="shared" si="57"/>
        <v>-1.137724550898192E-2</v>
      </c>
      <c r="F168" s="8">
        <f t="shared" si="58"/>
        <v>2.9993426946107876E-2</v>
      </c>
      <c r="G168" s="8">
        <f t="shared" si="59"/>
        <v>-3.4124258202158312E-4</v>
      </c>
      <c r="H168" s="8">
        <f t="shared" si="60"/>
        <v>1.2944171537164928E-4</v>
      </c>
      <c r="I168" s="8">
        <f t="shared" si="61"/>
        <v>8.9960565997151E-4</v>
      </c>
      <c r="J168" s="8">
        <f t="shared" si="62"/>
        <v>5.0858E-2</v>
      </c>
      <c r="K168" s="8">
        <f t="shared" si="63"/>
        <v>2.5865361640000002E-3</v>
      </c>
      <c r="L168" s="8">
        <f t="shared" si="64"/>
        <v>5.0858E-2</v>
      </c>
      <c r="W168" s="53">
        <v>43625.500694444447</v>
      </c>
      <c r="X168" s="54">
        <v>2.37</v>
      </c>
      <c r="Y168" s="16">
        <v>3.73237</v>
      </c>
      <c r="Z168" s="8">
        <f t="shared" si="65"/>
        <v>5.6169000000000002</v>
      </c>
      <c r="AA168" s="8">
        <f t="shared" si="66"/>
        <v>-0.93868263473053926</v>
      </c>
      <c r="AB168" s="56">
        <f t="shared" si="67"/>
        <v>0.60676077844311349</v>
      </c>
      <c r="AC168" s="8">
        <f t="shared" si="68"/>
        <v>-0.56955580616013479</v>
      </c>
      <c r="AD168" s="8">
        <f t="shared" si="69"/>
        <v>0.881125088744667</v>
      </c>
      <c r="AE168" s="8">
        <f t="shared" si="70"/>
        <v>0.36815864225689304</v>
      </c>
      <c r="AF168" s="8">
        <f t="shared" si="71"/>
        <v>1.3623699999999999</v>
      </c>
      <c r="AG168" s="8">
        <f t="shared" si="72"/>
        <v>1.8560520168999997</v>
      </c>
      <c r="AH168" s="8">
        <f t="shared" si="73"/>
        <v>1.3623699999999999</v>
      </c>
      <c r="AS168" s="53">
        <v>43625.500694444447</v>
      </c>
      <c r="AT168" s="54">
        <v>69.45</v>
      </c>
      <c r="AU168" s="16">
        <v>71.617099999999994</v>
      </c>
      <c r="AV168" s="8">
        <f t="shared" si="74"/>
        <v>4823.3025000000007</v>
      </c>
      <c r="AW168" s="8">
        <f t="shared" si="75"/>
        <v>-0.63616766467067976</v>
      </c>
      <c r="AX168" s="56">
        <f t="shared" si="76"/>
        <v>-1.7372155688622684</v>
      </c>
      <c r="AY168" s="8">
        <f t="shared" si="77"/>
        <v>1.1051603714726557</v>
      </c>
      <c r="AZ168" s="8">
        <f t="shared" si="78"/>
        <v>0.40470929757254642</v>
      </c>
      <c r="BA168" s="8">
        <f t="shared" si="79"/>
        <v>3.0179179326974546</v>
      </c>
      <c r="BB168" s="56">
        <f t="shared" si="80"/>
        <v>2.1670999999999907</v>
      </c>
      <c r="BC168" s="57">
        <f t="shared" si="81"/>
        <v>4.6963224099999596</v>
      </c>
      <c r="BD168" s="8">
        <f t="shared" si="82"/>
        <v>2.1670999999999907</v>
      </c>
    </row>
    <row r="169" spans="1:56" x14ac:dyDescent="0.25">
      <c r="A169" s="28">
        <v>43625.542361111111</v>
      </c>
      <c r="B169" s="34">
        <v>0.11</v>
      </c>
      <c r="C169" s="4">
        <v>0.159382</v>
      </c>
      <c r="D169" s="8">
        <f t="shared" si="56"/>
        <v>1.21E-2</v>
      </c>
      <c r="E169" s="8">
        <f t="shared" si="57"/>
        <v>-1.137724550898192E-2</v>
      </c>
      <c r="F169" s="8">
        <f t="shared" si="58"/>
        <v>2.8517426946107871E-2</v>
      </c>
      <c r="G169" s="8">
        <f t="shared" si="59"/>
        <v>-3.2444976765032578E-4</v>
      </c>
      <c r="H169" s="8">
        <f t="shared" si="60"/>
        <v>1.2944171537164928E-4</v>
      </c>
      <c r="I169" s="8">
        <f t="shared" si="61"/>
        <v>8.1324363962659925E-4</v>
      </c>
      <c r="J169" s="8">
        <f t="shared" si="62"/>
        <v>4.9381999999999995E-2</v>
      </c>
      <c r="K169" s="8">
        <f t="shared" si="63"/>
        <v>2.4385819239999993E-3</v>
      </c>
      <c r="L169" s="8">
        <f t="shared" si="64"/>
        <v>4.9381999999999995E-2</v>
      </c>
      <c r="W169" s="53">
        <v>43625.542361111111</v>
      </c>
      <c r="X169" s="54">
        <v>2.37</v>
      </c>
      <c r="Y169" s="16">
        <v>3.8346800000000001</v>
      </c>
      <c r="Z169" s="8">
        <f t="shared" si="65"/>
        <v>5.6169000000000002</v>
      </c>
      <c r="AA169" s="8">
        <f t="shared" si="66"/>
        <v>-0.93868263473053926</v>
      </c>
      <c r="AB169" s="56">
        <f t="shared" si="67"/>
        <v>0.70907077844311361</v>
      </c>
      <c r="AC169" s="8">
        <f t="shared" si="68"/>
        <v>-0.6655924265194163</v>
      </c>
      <c r="AD169" s="8">
        <f t="shared" si="69"/>
        <v>0.881125088744667</v>
      </c>
      <c r="AE169" s="8">
        <f t="shared" si="70"/>
        <v>0.50278136884192315</v>
      </c>
      <c r="AF169" s="8">
        <f t="shared" si="71"/>
        <v>1.46468</v>
      </c>
      <c r="AG169" s="8">
        <f t="shared" si="72"/>
        <v>2.1452875024</v>
      </c>
      <c r="AH169" s="8">
        <f t="shared" si="73"/>
        <v>1.46468</v>
      </c>
      <c r="AS169" s="53">
        <v>43625.542361111111</v>
      </c>
      <c r="AT169" s="54">
        <v>69.45</v>
      </c>
      <c r="AU169" s="16">
        <v>71.327399999999997</v>
      </c>
      <c r="AV169" s="8">
        <f t="shared" si="74"/>
        <v>4823.3025000000007</v>
      </c>
      <c r="AW169" s="8">
        <f t="shared" si="75"/>
        <v>-0.63616766467067976</v>
      </c>
      <c r="AX169" s="56">
        <f t="shared" si="76"/>
        <v>-2.0269155688622646</v>
      </c>
      <c r="AY169" s="8">
        <f t="shared" si="77"/>
        <v>1.2894581439277493</v>
      </c>
      <c r="AZ169" s="8">
        <f t="shared" si="78"/>
        <v>0.40470929757254642</v>
      </c>
      <c r="BA169" s="8">
        <f t="shared" si="79"/>
        <v>4.1083867232962383</v>
      </c>
      <c r="BB169" s="56">
        <f t="shared" si="80"/>
        <v>1.8773999999999944</v>
      </c>
      <c r="BC169" s="57">
        <f t="shared" si="81"/>
        <v>3.5246307599999791</v>
      </c>
      <c r="BD169" s="8">
        <f t="shared" si="82"/>
        <v>1.8773999999999944</v>
      </c>
    </row>
    <row r="170" spans="1:56" x14ac:dyDescent="0.25">
      <c r="A170" s="2"/>
    </row>
    <row r="171" spans="1:56" x14ac:dyDescent="0.25">
      <c r="A171" s="2"/>
    </row>
    <row r="172" spans="1:56" x14ac:dyDescent="0.25">
      <c r="A172" s="2"/>
    </row>
    <row r="173" spans="1:56" x14ac:dyDescent="0.25">
      <c r="A173" s="2"/>
    </row>
    <row r="174" spans="1:56" x14ac:dyDescent="0.25">
      <c r="A174" s="2"/>
    </row>
    <row r="175" spans="1:56" x14ac:dyDescent="0.25">
      <c r="A175" s="2"/>
    </row>
    <row r="176" spans="1:56" x14ac:dyDescent="0.25">
      <c r="A176" s="2"/>
    </row>
    <row r="177" spans="1:1" x14ac:dyDescent="0.25">
      <c r="A177" s="2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L177"/>
  <sheetViews>
    <sheetView workbookViewId="0">
      <selection activeCell="G23" sqref="G23"/>
    </sheetView>
    <sheetView workbookViewId="1"/>
  </sheetViews>
  <sheetFormatPr defaultColWidth="8.85546875" defaultRowHeight="15" x14ac:dyDescent="0.25"/>
  <cols>
    <col min="1" max="1" width="15.5703125" bestFit="1" customWidth="1"/>
    <col min="2" max="3" width="8.85546875" style="6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3" max="23" width="15.28515625" bestFit="1" customWidth="1"/>
    <col min="45" max="45" width="15.2851562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AVERAGE(B3:B171)</f>
        <v>0.93035502958579908</v>
      </c>
      <c r="C1" s="8">
        <f>AVERAGE(C3:C171)</f>
        <v>0.95359308875739723</v>
      </c>
      <c r="D1" s="8">
        <f>AVERAGE(D3:D171)</f>
        <v>0.93384437869822512</v>
      </c>
      <c r="G1" s="8">
        <f>SUM(G3:G171)</f>
        <v>6.6304075046745501</v>
      </c>
      <c r="H1" s="8">
        <f t="shared" ref="H1:K1" si="0">SUM(H3:H171)</f>
        <v>11.539978698224859</v>
      </c>
      <c r="I1" s="8">
        <f t="shared" si="0"/>
        <v>5.2051237522316702</v>
      </c>
      <c r="J1" s="8">
        <f t="shared" si="0"/>
        <v>3.9272320000000005</v>
      </c>
      <c r="K1" s="8">
        <f t="shared" si="0"/>
        <v>3.5755486907039997</v>
      </c>
      <c r="L1" s="8">
        <f>AVERAGE(L3:L668)</f>
        <v>0.1100363668639053</v>
      </c>
      <c r="N1" s="18">
        <f>ROUND(L1,3)</f>
        <v>0.11</v>
      </c>
      <c r="O1" s="19">
        <f>AVERAGE(J3:J171)</f>
        <v>2.3238059171597637E-2</v>
      </c>
      <c r="P1" s="19">
        <f>SQRT(SUM(K3:K171)/COUNT(K3:K171))</f>
        <v>0.14545477937971776</v>
      </c>
      <c r="Q1" s="19">
        <f>1-$K$1/$H$1</f>
        <v>0.69015985347927811</v>
      </c>
      <c r="R1" s="19">
        <f>G1/SQRT(H1*I1)</f>
        <v>0.85550428213965735</v>
      </c>
      <c r="S1" s="20">
        <f>1-AVERAGE(K3:K171)/D1</f>
        <v>0.9773440914492677</v>
      </c>
      <c r="T1" s="18">
        <f>P1/$B$1</f>
        <v>0.15634330417332759</v>
      </c>
      <c r="W1" s="31" t="s">
        <v>21</v>
      </c>
      <c r="X1" s="8">
        <f>AVERAGE(X3:X169)</f>
        <v>8.2373652694610797</v>
      </c>
      <c r="Y1" s="8">
        <f>AVERAGE(Y3:Y169)</f>
        <v>7.4956230538922179</v>
      </c>
      <c r="Z1" s="8">
        <f>AVERAGE(Z3:Z169)</f>
        <v>70.4592251497006</v>
      </c>
      <c r="AC1" s="8">
        <f>SUM(AC3:AC169)</f>
        <v>134.86928384371257</v>
      </c>
      <c r="AD1" s="8">
        <f t="shared" ref="AD1:AG1" si="1">SUM(AD3:AD169)</f>
        <v>435.04144071856285</v>
      </c>
      <c r="AE1" s="8">
        <f t="shared" si="1"/>
        <v>88.035528979742537</v>
      </c>
      <c r="AF1" s="8">
        <f t="shared" si="1"/>
        <v>-123.87095000000005</v>
      </c>
      <c r="AG1" s="8">
        <f t="shared" si="1"/>
        <v>345.21871490850009</v>
      </c>
      <c r="AH1" s="25">
        <f>AVERAGE(AH3:AH169)</f>
        <v>1.3186955089820354</v>
      </c>
      <c r="AJ1" s="18">
        <f>ROUND(AH1,3)</f>
        <v>1.319</v>
      </c>
      <c r="AK1" s="19">
        <f>AVERAGE(AF3:AF169)</f>
        <v>-0.74174221556886255</v>
      </c>
      <c r="AL1" s="19">
        <f>SQRT(SUM(AG3:AG169)/COUNT(AG3:AG169))</f>
        <v>1.4377683866269397</v>
      </c>
      <c r="AM1" s="19">
        <f>1-AG1/AD1</f>
        <v>0.20646935533704913</v>
      </c>
      <c r="AN1" s="19">
        <f>AC1/SQRT(AD1*AE1)</f>
        <v>0.68915791451575037</v>
      </c>
      <c r="AO1" s="20">
        <f>1-AVERAGE(AG3:AG169)/Z1</f>
        <v>0.97066135869090497</v>
      </c>
      <c r="AP1" s="19">
        <f>AL1/AJ1</f>
        <v>1.0900442658278542</v>
      </c>
      <c r="AS1" s="55" t="s">
        <v>33</v>
      </c>
      <c r="AT1" s="8">
        <f>AVERAGE(AT3:AT169)</f>
        <v>61.884371257484979</v>
      </c>
      <c r="AU1" s="8">
        <f>AVERAGE(AU3:AU169)</f>
        <v>55.718047904191629</v>
      </c>
      <c r="AV1" s="8">
        <f>AVERAGE(AV3:AV169)</f>
        <v>3857.8280149700608</v>
      </c>
      <c r="AY1" s="8">
        <f>SUM(AY3:AY169)</f>
        <v>-154.88045797006023</v>
      </c>
      <c r="AZ1" s="8">
        <f>SUM(AZ3:AZ169)</f>
        <v>4701.4857089820362</v>
      </c>
      <c r="BA1" s="8">
        <f>SUM(BA3:BA169)</f>
        <v>34.199102316766513</v>
      </c>
      <c r="BB1" s="56">
        <f>SUM(BB3:BB169)</f>
        <v>-1029.7760000000001</v>
      </c>
      <c r="BC1" s="57">
        <f>SUM(BC3:BC169)</f>
        <v>11395.377524700007</v>
      </c>
      <c r="BD1" s="25">
        <f>AVERAGE(BD3:BD169)</f>
        <v>7.1493281437125757</v>
      </c>
      <c r="BF1" s="18">
        <f>ROUND(BD1,3)</f>
        <v>7.149</v>
      </c>
      <c r="BG1" s="19">
        <f>AVERAGE(BB3:BB169)</f>
        <v>-6.1663233532934134</v>
      </c>
      <c r="BH1" s="19">
        <f>SQRT(SUM(BC3:BC169)/COUNT(BC3:BC169))</f>
        <v>8.2604959633836685</v>
      </c>
      <c r="BI1" s="19">
        <f>1-BC1/AZ1</f>
        <v>-1.4237822318441822</v>
      </c>
      <c r="BJ1" s="19">
        <f>AY1/SQRT(AZ1*BA1)</f>
        <v>-0.38625286226619593</v>
      </c>
      <c r="BK1" s="20">
        <f>1-AVERAGE(BC3:BC169)/AV1</f>
        <v>0.98231238062031456</v>
      </c>
      <c r="BL1" s="18">
        <f>BH1/BF1</f>
        <v>1.1554757257495689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Q2" s="8"/>
      <c r="AR2" s="8"/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E2" s="8"/>
      <c r="BF2" s="38" t="s">
        <v>18</v>
      </c>
      <c r="BG2" s="18" t="s">
        <v>4</v>
      </c>
      <c r="BH2" s="18" t="s">
        <v>3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ht="15.75" thickBot="1" x14ac:dyDescent="0.3">
      <c r="A3" s="33">
        <v>43753.417361111111</v>
      </c>
      <c r="B3" s="35">
        <v>0.64</v>
      </c>
      <c r="C3" s="7">
        <v>0.71348299999999998</v>
      </c>
      <c r="D3" s="8">
        <f>B3^2</f>
        <v>0.40960000000000002</v>
      </c>
      <c r="E3" s="8">
        <f>B3 - $B$1</f>
        <v>-0.29035502958579906</v>
      </c>
      <c r="F3" s="8">
        <f>C3 - $C$1</f>
        <v>-0.24011008875739726</v>
      </c>
      <c r="G3" s="8">
        <f>E3*F3</f>
        <v>6.9717171925002916E-2</v>
      </c>
      <c r="H3" s="8">
        <f>(B3-$B$1)^2</f>
        <v>8.4306043205770245E-2</v>
      </c>
      <c r="I3" s="8">
        <f>(C3-$C$1)^2</f>
        <v>5.7652854723085185E-2</v>
      </c>
      <c r="J3" s="8">
        <f>C3-B3</f>
        <v>7.3482999999999965E-2</v>
      </c>
      <c r="K3" s="8">
        <f>(C3-B3)^2</f>
        <v>5.3997512889999945E-3</v>
      </c>
      <c r="L3" s="8">
        <f>ABS(B3-C3)</f>
        <v>7.3482999999999965E-2</v>
      </c>
      <c r="W3" s="61">
        <v>43753.417361111111</v>
      </c>
      <c r="X3" s="62">
        <v>5.19</v>
      </c>
      <c r="Y3" s="16">
        <v>6.3816100000000002</v>
      </c>
      <c r="Z3" s="8">
        <f>X3^2</f>
        <v>26.936100000000003</v>
      </c>
      <c r="AA3" s="8">
        <f>X3 - $X$1</f>
        <v>-3.0473652694610793</v>
      </c>
      <c r="AB3" s="56">
        <f>Y3 - $Y$1</f>
        <v>-1.1140130538922177</v>
      </c>
      <c r="AC3" s="8">
        <f>AA3*AB3</f>
        <v>3.394804690157418</v>
      </c>
      <c r="AD3" s="8">
        <f>(X3-$X$1)^2</f>
        <v>9.2864350855175974</v>
      </c>
      <c r="AE3" s="8">
        <f>(Y3-$Y$1)^2</f>
        <v>1.2410250842422652</v>
      </c>
      <c r="AF3" s="8">
        <f>Y3-X3</f>
        <v>1.1916099999999998</v>
      </c>
      <c r="AG3" s="8">
        <f>(Y3-X3)^2</f>
        <v>1.4199343920999996</v>
      </c>
      <c r="AH3" s="8">
        <f>ABS(X3-Y3)</f>
        <v>1.1916099999999998</v>
      </c>
      <c r="AS3" s="61">
        <v>43753.417361111111</v>
      </c>
      <c r="AT3" s="62">
        <v>58.13</v>
      </c>
      <c r="AU3" s="16">
        <v>56.784100000000002</v>
      </c>
      <c r="AV3" s="8">
        <f>AT3^2</f>
        <v>3379.0969000000005</v>
      </c>
      <c r="AW3" s="8">
        <f>AT3 - $AT$1</f>
        <v>-3.7543712574849764</v>
      </c>
      <c r="AX3" s="56">
        <f>AU3 - $AU$1</f>
        <v>1.0660520958083737</v>
      </c>
      <c r="AY3" s="8">
        <f>AW3*AX3</f>
        <v>-4.0023553474845786</v>
      </c>
      <c r="AZ3" s="8">
        <f>(AT3-$AT$1)^2</f>
        <v>14.095303539029322</v>
      </c>
      <c r="BA3" s="8">
        <f>(AU3-$AU$1)^2</f>
        <v>1.1364670709774258</v>
      </c>
      <c r="BB3" s="8">
        <f>AU3-AT3</f>
        <v>-1.3459000000000003</v>
      </c>
      <c r="BC3" s="8">
        <f>(AU3-AT3)^2</f>
        <v>1.811446810000001</v>
      </c>
      <c r="BD3" s="8">
        <f>ABS(AT3-AU3)</f>
        <v>1.3459000000000003</v>
      </c>
    </row>
    <row r="4" spans="1:64" ht="15.75" thickBot="1" x14ac:dyDescent="0.3">
      <c r="A4" s="33">
        <v>43753.459027777775</v>
      </c>
      <c r="B4" s="35">
        <v>0.67</v>
      </c>
      <c r="C4" s="7">
        <v>0.71273900000000001</v>
      </c>
      <c r="D4" s="8">
        <f t="shared" ref="D4:D67" si="2">B4^2</f>
        <v>0.44890000000000008</v>
      </c>
      <c r="E4" s="8">
        <f t="shared" ref="E4:E67" si="3">B4 - $B$1</f>
        <v>-0.26035502958579904</v>
      </c>
      <c r="F4" s="8">
        <f t="shared" ref="F4:F67" si="4">C4 - $C$1</f>
        <v>-0.24085408875739722</v>
      </c>
      <c r="G4" s="8">
        <f t="shared" ref="G4:G67" si="5">E4*F4</f>
        <v>6.2707573404292824E-2</v>
      </c>
      <c r="H4" s="8">
        <f t="shared" ref="H4:H67" si="6">(B4-$B$1)^2</f>
        <v>6.7784741430622297E-2</v>
      </c>
      <c r="I4" s="8">
        <f t="shared" ref="I4:I67" si="7">(C4-$C$1)^2</f>
        <v>5.8010692071156181E-2</v>
      </c>
      <c r="J4" s="8">
        <f t="shared" ref="J4:J67" si="8">C4-B4</f>
        <v>4.2738999999999971E-2</v>
      </c>
      <c r="K4" s="8">
        <f t="shared" ref="K4:K67" si="9">(C4-B4)^2</f>
        <v>1.8266221209999975E-3</v>
      </c>
      <c r="L4" s="8">
        <f t="shared" ref="L4:L67" si="10">ABS(B4-C4)</f>
        <v>4.2738999999999971E-2</v>
      </c>
      <c r="W4" s="61">
        <v>43753.459027777775</v>
      </c>
      <c r="X4" s="62">
        <v>4.8499999999999996</v>
      </c>
      <c r="Y4" s="16">
        <v>6.3397699999999997</v>
      </c>
      <c r="Z4" s="8">
        <f t="shared" ref="Z4:Z67" si="11">X4^2</f>
        <v>23.522499999999997</v>
      </c>
      <c r="AA4" s="8">
        <f t="shared" ref="AA4:AA67" si="12">X4 - $X$1</f>
        <v>-3.3873652694610801</v>
      </c>
      <c r="AB4" s="56">
        <f t="shared" ref="AB4:AB67" si="13">Y4 - $Y$1</f>
        <v>-1.1558530538922183</v>
      </c>
      <c r="AC4" s="8">
        <f t="shared" ref="AC4:AC67" si="14">AA4*AB4</f>
        <v>3.9152964913550261</v>
      </c>
      <c r="AD4" s="8">
        <f t="shared" ref="AD4:AD67" si="15">(X4-$X$1)^2</f>
        <v>11.474243468751135</v>
      </c>
      <c r="AE4" s="8">
        <f t="shared" ref="AE4:AE67" si="16">(Y4-$Y$1)^2</f>
        <v>1.3359962821919673</v>
      </c>
      <c r="AF4" s="8">
        <f t="shared" ref="AF4:AF67" si="17">Y4-X4</f>
        <v>1.48977</v>
      </c>
      <c r="AG4" s="8">
        <f t="shared" ref="AG4:AG67" si="18">(Y4-X4)^2</f>
        <v>2.2194146529000003</v>
      </c>
      <c r="AH4" s="8">
        <f t="shared" ref="AH4:AH67" si="19">ABS(X4-Y4)</f>
        <v>1.48977</v>
      </c>
      <c r="AS4" s="61">
        <v>43753.459027777775</v>
      </c>
      <c r="AT4" s="62">
        <v>59.91</v>
      </c>
      <c r="AU4" s="16">
        <v>56.786000000000001</v>
      </c>
      <c r="AV4" s="8">
        <f t="shared" ref="AV4:AV67" si="20">AT4^2</f>
        <v>3589.2080999999994</v>
      </c>
      <c r="AW4" s="8">
        <f t="shared" ref="AW4:AW67" si="21">AT4 - $AT$1</f>
        <v>-1.9743712574849823</v>
      </c>
      <c r="AX4" s="56">
        <f t="shared" ref="AX4:AX67" si="22">AU4 - $AU$1</f>
        <v>1.0679520958083728</v>
      </c>
      <c r="AY4" s="8">
        <f t="shared" ref="AY4:AY67" si="23">AW4*AX4</f>
        <v>-2.1085339223348991</v>
      </c>
      <c r="AZ4" s="8">
        <f t="shared" ref="AZ4:AZ67" si="24">(AT4-$AT$1)^2</f>
        <v>3.8981418623828303</v>
      </c>
      <c r="BA4" s="8">
        <f t="shared" ref="BA4:BA67" si="25">(AU4-$AU$1)^2</f>
        <v>1.1405216789414958</v>
      </c>
      <c r="BB4" s="8">
        <f t="shared" ref="BB4:BB67" si="26">AU4-AT4</f>
        <v>-3.1239999999999952</v>
      </c>
      <c r="BC4" s="8">
        <f t="shared" ref="BC4:BC67" si="27">(AU4-AT4)^2</f>
        <v>9.7593759999999694</v>
      </c>
      <c r="BD4" s="8">
        <f t="shared" ref="BD4:BD67" si="28">ABS(AT4-AU4)</f>
        <v>3.1239999999999952</v>
      </c>
    </row>
    <row r="5" spans="1:64" ht="15.75" thickBot="1" x14ac:dyDescent="0.3">
      <c r="A5" s="33">
        <v>43753.500694444447</v>
      </c>
      <c r="B5" s="35">
        <v>0.66</v>
      </c>
      <c r="C5" s="7">
        <v>0.71100799999999997</v>
      </c>
      <c r="D5" s="8">
        <f t="shared" si="2"/>
        <v>0.43560000000000004</v>
      </c>
      <c r="E5" s="8">
        <f t="shared" si="3"/>
        <v>-0.27035502958579904</v>
      </c>
      <c r="F5" s="8">
        <f t="shared" si="4"/>
        <v>-0.24258508875739726</v>
      </c>
      <c r="G5" s="8">
        <f t="shared" si="5"/>
        <v>6.5584098848079822E-2</v>
      </c>
      <c r="H5" s="8">
        <f t="shared" si="6"/>
        <v>7.3091842022338274E-2</v>
      </c>
      <c r="I5" s="8">
        <f t="shared" si="7"/>
        <v>5.8847525287434303E-2</v>
      </c>
      <c r="J5" s="8">
        <f t="shared" si="8"/>
        <v>5.1007999999999942E-2</v>
      </c>
      <c r="K5" s="8">
        <f t="shared" si="9"/>
        <v>2.601816063999994E-3</v>
      </c>
      <c r="L5" s="8">
        <f t="shared" si="10"/>
        <v>5.1007999999999942E-2</v>
      </c>
      <c r="W5" s="61">
        <v>43753.500694444447</v>
      </c>
      <c r="X5" s="62">
        <v>5.86</v>
      </c>
      <c r="Y5" s="16">
        <v>6.3283500000000004</v>
      </c>
      <c r="Z5" s="8">
        <f t="shared" si="11"/>
        <v>34.339600000000004</v>
      </c>
      <c r="AA5" s="8">
        <f t="shared" si="12"/>
        <v>-2.3773652694610794</v>
      </c>
      <c r="AB5" s="56">
        <f t="shared" si="13"/>
        <v>-1.1672730538922176</v>
      </c>
      <c r="AC5" s="8">
        <f t="shared" si="14"/>
        <v>2.7750344183011291</v>
      </c>
      <c r="AD5" s="8">
        <f t="shared" si="15"/>
        <v>5.6518656244397505</v>
      </c>
      <c r="AE5" s="8">
        <f t="shared" si="16"/>
        <v>1.3625263823428639</v>
      </c>
      <c r="AF5" s="8">
        <f t="shared" si="17"/>
        <v>0.46835000000000004</v>
      </c>
      <c r="AG5" s="8">
        <f t="shared" si="18"/>
        <v>0.21935172250000004</v>
      </c>
      <c r="AH5" s="8">
        <f t="shared" si="19"/>
        <v>0.46835000000000004</v>
      </c>
      <c r="AS5" s="61">
        <v>43753.500694444447</v>
      </c>
      <c r="AT5" s="62">
        <v>59.43</v>
      </c>
      <c r="AU5" s="16">
        <v>56.746400000000001</v>
      </c>
      <c r="AV5" s="8">
        <f t="shared" si="20"/>
        <v>3531.9249</v>
      </c>
      <c r="AW5" s="8">
        <f t="shared" si="21"/>
        <v>-2.4543712574849792</v>
      </c>
      <c r="AX5" s="56">
        <f t="shared" si="22"/>
        <v>1.0283520958083727</v>
      </c>
      <c r="AY5" s="8">
        <f t="shared" si="23"/>
        <v>-2.5239578265265097</v>
      </c>
      <c r="AZ5" s="8">
        <f t="shared" si="24"/>
        <v>6.0239382695683981</v>
      </c>
      <c r="BA5" s="8">
        <f t="shared" si="25"/>
        <v>1.0575080329534725</v>
      </c>
      <c r="BB5" s="8">
        <f t="shared" si="26"/>
        <v>-2.6835999999999984</v>
      </c>
      <c r="BC5" s="8">
        <f t="shared" si="27"/>
        <v>7.2017089599999915</v>
      </c>
      <c r="BD5" s="8">
        <f t="shared" si="28"/>
        <v>2.6835999999999984</v>
      </c>
    </row>
    <row r="6" spans="1:64" ht="15.75" thickBot="1" x14ac:dyDescent="0.3">
      <c r="A6" s="33">
        <v>43753.542361111111</v>
      </c>
      <c r="B6" s="35">
        <v>0.61</v>
      </c>
      <c r="C6" s="7">
        <v>0.71286099999999997</v>
      </c>
      <c r="D6" s="8">
        <f t="shared" si="2"/>
        <v>0.37209999999999999</v>
      </c>
      <c r="E6" s="8">
        <f t="shared" si="3"/>
        <v>-0.32035502958579909</v>
      </c>
      <c r="F6" s="8">
        <f t="shared" si="4"/>
        <v>-0.24073208875739727</v>
      </c>
      <c r="G6" s="8">
        <f t="shared" si="5"/>
        <v>7.7119735416127211E-2</v>
      </c>
      <c r="H6" s="8">
        <f t="shared" si="6"/>
        <v>0.1026273449809182</v>
      </c>
      <c r="I6" s="8">
        <f t="shared" si="7"/>
        <v>5.7951938557499395E-2</v>
      </c>
      <c r="J6" s="8">
        <f t="shared" si="8"/>
        <v>0.10286099999999998</v>
      </c>
      <c r="K6" s="8">
        <f t="shared" si="9"/>
        <v>1.0580385320999995E-2</v>
      </c>
      <c r="L6" s="8">
        <f t="shared" si="10"/>
        <v>0.10286099999999998</v>
      </c>
      <c r="W6" s="61">
        <v>43753.542361111111</v>
      </c>
      <c r="X6" s="62">
        <v>5.62</v>
      </c>
      <c r="Y6" s="16">
        <v>6.34605</v>
      </c>
      <c r="Z6" s="8">
        <f t="shared" si="11"/>
        <v>31.584400000000002</v>
      </c>
      <c r="AA6" s="8">
        <f t="shared" si="12"/>
        <v>-2.6173652694610796</v>
      </c>
      <c r="AB6" s="56">
        <f t="shared" si="13"/>
        <v>-1.149573053892218</v>
      </c>
      <c r="AC6" s="8">
        <f t="shared" si="14"/>
        <v>3.0088525859658013</v>
      </c>
      <c r="AD6" s="8">
        <f t="shared" si="15"/>
        <v>6.8506009537810701</v>
      </c>
      <c r="AE6" s="8">
        <f t="shared" si="16"/>
        <v>1.3215182062350803</v>
      </c>
      <c r="AF6" s="8">
        <f t="shared" si="17"/>
        <v>0.72604999999999986</v>
      </c>
      <c r="AG6" s="8">
        <f t="shared" si="18"/>
        <v>0.52714860249999984</v>
      </c>
      <c r="AH6" s="8">
        <f t="shared" si="19"/>
        <v>0.72604999999999986</v>
      </c>
      <c r="AS6" s="61">
        <v>43753.542361111111</v>
      </c>
      <c r="AT6" s="62">
        <v>51.06</v>
      </c>
      <c r="AU6" s="16">
        <v>56.692</v>
      </c>
      <c r="AV6" s="8">
        <f t="shared" si="20"/>
        <v>2607.1236000000004</v>
      </c>
      <c r="AW6" s="8">
        <f t="shared" si="21"/>
        <v>-10.824371257484977</v>
      </c>
      <c r="AX6" s="56">
        <f t="shared" si="22"/>
        <v>0.97395209580837161</v>
      </c>
      <c r="AY6" s="8">
        <f t="shared" si="23"/>
        <v>-10.542419072035392</v>
      </c>
      <c r="AZ6" s="8">
        <f t="shared" si="24"/>
        <v>117.16701311986689</v>
      </c>
      <c r="BA6" s="8">
        <f t="shared" si="25"/>
        <v>0.94858268492951947</v>
      </c>
      <c r="BB6" s="8">
        <f t="shared" si="26"/>
        <v>5.6319999999999979</v>
      </c>
      <c r="BC6" s="8">
        <f t="shared" si="27"/>
        <v>31.719423999999975</v>
      </c>
      <c r="BD6" s="8">
        <f t="shared" si="28"/>
        <v>5.6319999999999979</v>
      </c>
    </row>
    <row r="7" spans="1:64" ht="15.75" thickBot="1" x14ac:dyDescent="0.3">
      <c r="A7" s="33">
        <v>43753.584027777775</v>
      </c>
      <c r="B7" s="35">
        <v>0.66</v>
      </c>
      <c r="C7" s="7">
        <v>0.71044200000000002</v>
      </c>
      <c r="D7" s="8">
        <f t="shared" si="2"/>
        <v>0.43560000000000004</v>
      </c>
      <c r="E7" s="8">
        <f t="shared" si="3"/>
        <v>-0.27035502958579904</v>
      </c>
      <c r="F7" s="8">
        <f t="shared" si="4"/>
        <v>-0.24315108875739722</v>
      </c>
      <c r="G7" s="8">
        <f t="shared" si="5"/>
        <v>6.5737119794825369E-2</v>
      </c>
      <c r="H7" s="8">
        <f t="shared" si="6"/>
        <v>7.3091842022338274E-2</v>
      </c>
      <c r="I7" s="8">
        <f t="shared" si="7"/>
        <v>5.9122451963907661E-2</v>
      </c>
      <c r="J7" s="8">
        <f t="shared" si="8"/>
        <v>5.0441999999999987E-2</v>
      </c>
      <c r="K7" s="8">
        <f t="shared" si="9"/>
        <v>2.5443953639999986E-3</v>
      </c>
      <c r="L7" s="8">
        <f t="shared" si="10"/>
        <v>5.0441999999999987E-2</v>
      </c>
      <c r="W7" s="61">
        <v>43753.584027777775</v>
      </c>
      <c r="X7" s="62">
        <v>5.23</v>
      </c>
      <c r="Y7" s="16">
        <v>6.35175</v>
      </c>
      <c r="Z7" s="8">
        <f t="shared" si="11"/>
        <v>27.352900000000005</v>
      </c>
      <c r="AA7" s="8">
        <f t="shared" si="12"/>
        <v>-3.0073652694610793</v>
      </c>
      <c r="AB7" s="56">
        <f t="shared" si="13"/>
        <v>-1.1438730538922179</v>
      </c>
      <c r="AC7" s="8">
        <f t="shared" si="14"/>
        <v>3.4400440949478375</v>
      </c>
      <c r="AD7" s="8">
        <f t="shared" si="15"/>
        <v>9.0442458639607093</v>
      </c>
      <c r="AE7" s="8">
        <f t="shared" si="16"/>
        <v>1.3084455634207088</v>
      </c>
      <c r="AF7" s="8">
        <f t="shared" si="17"/>
        <v>1.1217499999999996</v>
      </c>
      <c r="AG7" s="8">
        <f t="shared" si="18"/>
        <v>1.258323062499999</v>
      </c>
      <c r="AH7" s="8">
        <f t="shared" si="19"/>
        <v>1.1217499999999996</v>
      </c>
      <c r="AS7" s="61">
        <v>43753.584027777775</v>
      </c>
      <c r="AT7" s="62">
        <v>50.21</v>
      </c>
      <c r="AU7" s="16">
        <v>56.644199999999998</v>
      </c>
      <c r="AV7" s="8">
        <f t="shared" si="20"/>
        <v>2521.0441000000001</v>
      </c>
      <c r="AW7" s="8">
        <f t="shared" si="21"/>
        <v>-11.674371257484978</v>
      </c>
      <c r="AX7" s="56">
        <f t="shared" si="22"/>
        <v>0.92615209580836932</v>
      </c>
      <c r="AY7" s="8">
        <f t="shared" si="23"/>
        <v>-10.812243407364701</v>
      </c>
      <c r="AZ7" s="8">
        <f t="shared" si="24"/>
        <v>136.29094425759138</v>
      </c>
      <c r="BA7" s="8">
        <f t="shared" si="25"/>
        <v>0.85775770457023492</v>
      </c>
      <c r="BB7" s="8">
        <f t="shared" si="26"/>
        <v>6.434199999999997</v>
      </c>
      <c r="BC7" s="8">
        <f t="shared" si="27"/>
        <v>41.398929639999963</v>
      </c>
      <c r="BD7" s="8">
        <f t="shared" si="28"/>
        <v>6.434199999999997</v>
      </c>
    </row>
    <row r="8" spans="1:64" ht="15.75" thickBot="1" x14ac:dyDescent="0.3">
      <c r="A8" s="33">
        <v>43753.625694444447</v>
      </c>
      <c r="B8" s="35">
        <v>0.75</v>
      </c>
      <c r="C8" s="7">
        <v>0.71449499999999999</v>
      </c>
      <c r="D8" s="8">
        <f t="shared" si="2"/>
        <v>0.5625</v>
      </c>
      <c r="E8" s="8">
        <f t="shared" si="3"/>
        <v>-0.18035502958579908</v>
      </c>
      <c r="F8" s="8">
        <f t="shared" si="4"/>
        <v>-0.23909808875739724</v>
      </c>
      <c r="G8" s="8">
        <f t="shared" si="5"/>
        <v>4.3122542871748396E-2</v>
      </c>
      <c r="H8" s="8">
        <f t="shared" si="6"/>
        <v>3.2527936696894459E-2</v>
      </c>
      <c r="I8" s="8">
        <f t="shared" si="7"/>
        <v>5.7167896047440207E-2</v>
      </c>
      <c r="J8" s="8">
        <f t="shared" si="8"/>
        <v>-3.5505000000000009E-2</v>
      </c>
      <c r="K8" s="8">
        <f t="shared" si="9"/>
        <v>1.2606050250000007E-3</v>
      </c>
      <c r="L8" s="8">
        <f t="shared" si="10"/>
        <v>3.5505000000000009E-2</v>
      </c>
      <c r="W8" s="61">
        <v>43753.625694444447</v>
      </c>
      <c r="X8" s="62">
        <v>6.22</v>
      </c>
      <c r="Y8" s="16">
        <v>6.3853999999999997</v>
      </c>
      <c r="Z8" s="8">
        <f t="shared" si="11"/>
        <v>38.688399999999994</v>
      </c>
      <c r="AA8" s="8">
        <f t="shared" si="12"/>
        <v>-2.01736526946108</v>
      </c>
      <c r="AB8" s="56">
        <f t="shared" si="13"/>
        <v>-1.1102230538922182</v>
      </c>
      <c r="AC8" s="8">
        <f t="shared" si="14"/>
        <v>2.2397254302771779</v>
      </c>
      <c r="AD8" s="8">
        <f t="shared" si="15"/>
        <v>4.0697626304277756</v>
      </c>
      <c r="AE8" s="8">
        <f t="shared" si="16"/>
        <v>1.2325952293937632</v>
      </c>
      <c r="AF8" s="8">
        <f t="shared" si="17"/>
        <v>0.16539999999999999</v>
      </c>
      <c r="AG8" s="8">
        <f t="shared" si="18"/>
        <v>2.7357159999999998E-2</v>
      </c>
      <c r="AH8" s="8">
        <f t="shared" si="19"/>
        <v>0.16539999999999999</v>
      </c>
      <c r="AS8" s="61">
        <v>43753.625694444447</v>
      </c>
      <c r="AT8" s="62">
        <v>53.14</v>
      </c>
      <c r="AU8" s="16">
        <v>56.589399999999998</v>
      </c>
      <c r="AV8" s="8">
        <f t="shared" si="20"/>
        <v>2823.8596000000002</v>
      </c>
      <c r="AW8" s="8">
        <f t="shared" si="21"/>
        <v>-8.7443712574849783</v>
      </c>
      <c r="AX8" s="56">
        <f t="shared" si="22"/>
        <v>0.87135209580836914</v>
      </c>
      <c r="AY8" s="8">
        <f t="shared" si="23"/>
        <v>-7.619426221736</v>
      </c>
      <c r="AZ8" s="8">
        <f t="shared" si="24"/>
        <v>76.464028688729428</v>
      </c>
      <c r="BA8" s="8">
        <f t="shared" si="25"/>
        <v>0.75925447486963726</v>
      </c>
      <c r="BB8" s="8">
        <f t="shared" si="26"/>
        <v>3.4493999999999971</v>
      </c>
      <c r="BC8" s="8">
        <f t="shared" si="27"/>
        <v>11.89836035999998</v>
      </c>
      <c r="BD8" s="8">
        <f t="shared" si="28"/>
        <v>3.4493999999999971</v>
      </c>
    </row>
    <row r="9" spans="1:64" ht="15.75" thickBot="1" x14ac:dyDescent="0.3">
      <c r="A9" s="33">
        <v>43753.667361111111</v>
      </c>
      <c r="B9" s="35">
        <v>0.75</v>
      </c>
      <c r="C9" s="7">
        <v>0.71969700000000003</v>
      </c>
      <c r="D9" s="8">
        <f t="shared" si="2"/>
        <v>0.5625</v>
      </c>
      <c r="E9" s="8">
        <f t="shared" si="3"/>
        <v>-0.18035502958579908</v>
      </c>
      <c r="F9" s="8">
        <f t="shared" si="4"/>
        <v>-0.2338960887573972</v>
      </c>
      <c r="G9" s="8">
        <f t="shared" si="5"/>
        <v>4.2184336007843062E-2</v>
      </c>
      <c r="H9" s="8">
        <f t="shared" si="6"/>
        <v>3.2527936696894459E-2</v>
      </c>
      <c r="I9" s="8">
        <f t="shared" si="7"/>
        <v>5.4707380336008228E-2</v>
      </c>
      <c r="J9" s="8">
        <f t="shared" si="8"/>
        <v>-3.0302999999999969E-2</v>
      </c>
      <c r="K9" s="8">
        <f t="shared" si="9"/>
        <v>9.1827180899999809E-4</v>
      </c>
      <c r="L9" s="8">
        <f t="shared" si="10"/>
        <v>3.0302999999999969E-2</v>
      </c>
      <c r="W9" s="61">
        <v>43753.667361111111</v>
      </c>
      <c r="X9" s="62">
        <v>5.28</v>
      </c>
      <c r="Y9" s="16">
        <v>6.4277199999999999</v>
      </c>
      <c r="Z9" s="8">
        <f t="shared" si="11"/>
        <v>27.878400000000003</v>
      </c>
      <c r="AA9" s="8">
        <f t="shared" si="12"/>
        <v>-2.9573652694610795</v>
      </c>
      <c r="AB9" s="56">
        <f t="shared" si="13"/>
        <v>-1.0679030538922181</v>
      </c>
      <c r="AC9" s="8">
        <f t="shared" si="14"/>
        <v>3.1581794027322694</v>
      </c>
      <c r="AD9" s="8">
        <f t="shared" si="15"/>
        <v>8.7460093370146037</v>
      </c>
      <c r="AE9" s="8">
        <f t="shared" si="16"/>
        <v>1.1404169325123257</v>
      </c>
      <c r="AF9" s="8">
        <f t="shared" si="17"/>
        <v>1.1477199999999996</v>
      </c>
      <c r="AG9" s="8">
        <f t="shared" si="18"/>
        <v>1.3172611983999991</v>
      </c>
      <c r="AH9" s="8">
        <f t="shared" si="19"/>
        <v>1.1477199999999996</v>
      </c>
      <c r="AS9" s="61">
        <v>43753.667361111111</v>
      </c>
      <c r="AT9" s="62">
        <v>56.96</v>
      </c>
      <c r="AU9" s="16">
        <v>56.539900000000003</v>
      </c>
      <c r="AV9" s="8">
        <f t="shared" si="20"/>
        <v>3244.4416000000001</v>
      </c>
      <c r="AW9" s="8">
        <f t="shared" si="21"/>
        <v>-4.9243712574849781</v>
      </c>
      <c r="AX9" s="56">
        <f t="shared" si="22"/>
        <v>0.82185209580837437</v>
      </c>
      <c r="AY9" s="8">
        <f t="shared" si="23"/>
        <v>-4.0471048385025492</v>
      </c>
      <c r="AZ9" s="8">
        <f t="shared" si="24"/>
        <v>24.249432281544184</v>
      </c>
      <c r="BA9" s="8">
        <f t="shared" si="25"/>
        <v>0.67544086738461739</v>
      </c>
      <c r="BB9" s="8">
        <f t="shared" si="26"/>
        <v>-0.42009999999999792</v>
      </c>
      <c r="BC9" s="8">
        <f t="shared" si="27"/>
        <v>0.17648400999999825</v>
      </c>
      <c r="BD9" s="8">
        <f t="shared" si="28"/>
        <v>0.42009999999999792</v>
      </c>
    </row>
    <row r="10" spans="1:64" ht="15.75" thickBot="1" x14ac:dyDescent="0.3">
      <c r="A10" s="33">
        <v>43753.709027777775</v>
      </c>
      <c r="B10" s="35">
        <v>0.67</v>
      </c>
      <c r="C10" s="7">
        <v>0.72851299999999997</v>
      </c>
      <c r="D10" s="8">
        <f t="shared" si="2"/>
        <v>0.44890000000000008</v>
      </c>
      <c r="E10" s="8">
        <f t="shared" si="3"/>
        <v>-0.26035502958579904</v>
      </c>
      <c r="F10" s="8">
        <f t="shared" si="4"/>
        <v>-0.22508008875739727</v>
      </c>
      <c r="G10" s="8">
        <f t="shared" si="5"/>
        <v>5.8600733167606438E-2</v>
      </c>
      <c r="H10" s="8">
        <f t="shared" si="6"/>
        <v>6.7784741430622297E-2</v>
      </c>
      <c r="I10" s="8">
        <f t="shared" si="7"/>
        <v>5.0661046355037834E-2</v>
      </c>
      <c r="J10" s="8">
        <f t="shared" si="8"/>
        <v>5.8512999999999926E-2</v>
      </c>
      <c r="K10" s="8">
        <f t="shared" si="9"/>
        <v>3.4237711689999915E-3</v>
      </c>
      <c r="L10" s="8">
        <f t="shared" si="10"/>
        <v>5.8512999999999926E-2</v>
      </c>
      <c r="W10" s="61">
        <v>43753.709027777775</v>
      </c>
      <c r="X10" s="62">
        <v>5.84</v>
      </c>
      <c r="Y10" s="16">
        <v>6.4851700000000001</v>
      </c>
      <c r="Z10" s="8">
        <f t="shared" si="11"/>
        <v>34.105599999999995</v>
      </c>
      <c r="AA10" s="8">
        <f t="shared" si="12"/>
        <v>-2.3973652694610799</v>
      </c>
      <c r="AB10" s="56">
        <f t="shared" si="13"/>
        <v>-1.0104530538922178</v>
      </c>
      <c r="AC10" s="8">
        <f t="shared" si="14"/>
        <v>2.4224250578220881</v>
      </c>
      <c r="AD10" s="8">
        <f t="shared" si="15"/>
        <v>5.7473602352181956</v>
      </c>
      <c r="AE10" s="8">
        <f t="shared" si="16"/>
        <v>1.0210153741201093</v>
      </c>
      <c r="AF10" s="8">
        <f t="shared" si="17"/>
        <v>0.64517000000000024</v>
      </c>
      <c r="AG10" s="8">
        <f t="shared" si="18"/>
        <v>0.41624432890000029</v>
      </c>
      <c r="AH10" s="8">
        <f t="shared" si="19"/>
        <v>0.64517000000000024</v>
      </c>
      <c r="AS10" s="61">
        <v>43753.709027777775</v>
      </c>
      <c r="AT10" s="62">
        <v>58.11</v>
      </c>
      <c r="AU10" s="16">
        <v>56.483499999999999</v>
      </c>
      <c r="AV10" s="8">
        <f t="shared" si="20"/>
        <v>3376.7721000000001</v>
      </c>
      <c r="AW10" s="8">
        <f t="shared" si="21"/>
        <v>-3.7743712574849795</v>
      </c>
      <c r="AX10" s="56">
        <f t="shared" si="22"/>
        <v>0.76545209580837081</v>
      </c>
      <c r="AY10" s="8">
        <f t="shared" si="23"/>
        <v>-2.8891003894007534</v>
      </c>
      <c r="AZ10" s="8">
        <f t="shared" si="24"/>
        <v>14.245878389328745</v>
      </c>
      <c r="BA10" s="8">
        <f t="shared" si="25"/>
        <v>0.58591691097742726</v>
      </c>
      <c r="BB10" s="8">
        <f t="shared" si="26"/>
        <v>-1.6265000000000001</v>
      </c>
      <c r="BC10" s="8">
        <f t="shared" si="27"/>
        <v>2.6455022500000003</v>
      </c>
      <c r="BD10" s="8">
        <f t="shared" si="28"/>
        <v>1.6265000000000001</v>
      </c>
    </row>
    <row r="11" spans="1:64" ht="15.75" thickBot="1" x14ac:dyDescent="0.3">
      <c r="A11" s="33">
        <v>43753.750694444447</v>
      </c>
      <c r="B11" s="35">
        <v>0.68</v>
      </c>
      <c r="C11" s="7">
        <v>0.74360300000000001</v>
      </c>
      <c r="D11" s="8">
        <f t="shared" si="2"/>
        <v>0.46240000000000009</v>
      </c>
      <c r="E11" s="8">
        <f t="shared" si="3"/>
        <v>-0.25035502958579903</v>
      </c>
      <c r="F11" s="8">
        <f t="shared" si="4"/>
        <v>-0.20999008875739722</v>
      </c>
      <c r="G11" s="8">
        <f t="shared" si="5"/>
        <v>5.2572074883582745E-2</v>
      </c>
      <c r="H11" s="8">
        <f t="shared" si="6"/>
        <v>6.2677640838906312E-2</v>
      </c>
      <c r="I11" s="8">
        <f t="shared" si="7"/>
        <v>4.4095837376339563E-2</v>
      </c>
      <c r="J11" s="8">
        <f t="shared" si="8"/>
        <v>6.3602999999999965E-2</v>
      </c>
      <c r="K11" s="8">
        <f t="shared" si="9"/>
        <v>4.0453416089999954E-3</v>
      </c>
      <c r="L11" s="8">
        <f t="shared" si="10"/>
        <v>6.3602999999999965E-2</v>
      </c>
      <c r="W11" s="61">
        <v>43753.750694444447</v>
      </c>
      <c r="X11" s="62">
        <v>4.88</v>
      </c>
      <c r="Y11" s="16">
        <v>6.5736299999999996</v>
      </c>
      <c r="Z11" s="8">
        <f t="shared" si="11"/>
        <v>23.814399999999999</v>
      </c>
      <c r="AA11" s="8">
        <f t="shared" si="12"/>
        <v>-3.3573652694610798</v>
      </c>
      <c r="AB11" s="56">
        <f t="shared" si="13"/>
        <v>-0.92199305389221831</v>
      </c>
      <c r="AC11" s="8">
        <f t="shared" si="14"/>
        <v>3.0954674578220915</v>
      </c>
      <c r="AD11" s="8">
        <f t="shared" si="15"/>
        <v>11.271901552583468</v>
      </c>
      <c r="AE11" s="8">
        <f t="shared" si="16"/>
        <v>0.85007119142549892</v>
      </c>
      <c r="AF11" s="8">
        <f t="shared" si="17"/>
        <v>1.6936299999999997</v>
      </c>
      <c r="AG11" s="8">
        <f t="shared" si="18"/>
        <v>2.8683825768999993</v>
      </c>
      <c r="AH11" s="8">
        <f t="shared" si="19"/>
        <v>1.6936299999999997</v>
      </c>
      <c r="AS11" s="61">
        <v>43753.750694444447</v>
      </c>
      <c r="AT11" s="62">
        <v>58.31</v>
      </c>
      <c r="AU11" s="16">
        <v>56.396799999999999</v>
      </c>
      <c r="AV11" s="8">
        <f t="shared" si="20"/>
        <v>3400.0561000000002</v>
      </c>
      <c r="AW11" s="8">
        <f t="shared" si="21"/>
        <v>-3.5743712574849766</v>
      </c>
      <c r="AX11" s="56">
        <f t="shared" si="22"/>
        <v>0.67875209580837037</v>
      </c>
      <c r="AY11" s="8">
        <f t="shared" si="23"/>
        <v>-2.426111982215128</v>
      </c>
      <c r="AZ11" s="8">
        <f t="shared" si="24"/>
        <v>12.776129886334733</v>
      </c>
      <c r="BA11" s="8">
        <f t="shared" si="25"/>
        <v>0.46070440756425518</v>
      </c>
      <c r="BB11" s="8">
        <f t="shared" si="26"/>
        <v>-1.9132000000000033</v>
      </c>
      <c r="BC11" s="8">
        <f t="shared" si="27"/>
        <v>3.660334240000013</v>
      </c>
      <c r="BD11" s="8">
        <f t="shared" si="28"/>
        <v>1.9132000000000033</v>
      </c>
    </row>
    <row r="12" spans="1:64" ht="15.75" thickBot="1" x14ac:dyDescent="0.3">
      <c r="A12" s="33">
        <v>43753.792361111111</v>
      </c>
      <c r="B12" s="35">
        <v>0.76</v>
      </c>
      <c r="C12" s="7">
        <v>0.75968800000000003</v>
      </c>
      <c r="D12" s="8">
        <f t="shared" si="2"/>
        <v>0.5776</v>
      </c>
      <c r="E12" s="8">
        <f t="shared" si="3"/>
        <v>-0.17035502958579907</v>
      </c>
      <c r="F12" s="8">
        <f t="shared" si="4"/>
        <v>-0.1939050887573972</v>
      </c>
      <c r="G12" s="8">
        <f t="shared" si="5"/>
        <v>3.3032707132103392E-2</v>
      </c>
      <c r="H12" s="8">
        <f t="shared" si="6"/>
        <v>2.9020836105178475E-2</v>
      </c>
      <c r="I12" s="8">
        <f t="shared" si="7"/>
        <v>3.7599183446014088E-2</v>
      </c>
      <c r="J12" s="8">
        <f t="shared" si="8"/>
        <v>-3.1199999999997896E-4</v>
      </c>
      <c r="K12" s="8">
        <f t="shared" si="9"/>
        <v>9.7343999999986872E-8</v>
      </c>
      <c r="L12" s="8">
        <f t="shared" si="10"/>
        <v>3.1199999999997896E-4</v>
      </c>
      <c r="W12" s="61">
        <v>43753.792361111111</v>
      </c>
      <c r="X12" s="62">
        <v>7.96</v>
      </c>
      <c r="Y12" s="16">
        <v>6.6714000000000002</v>
      </c>
      <c r="Z12" s="8">
        <f t="shared" si="11"/>
        <v>63.361600000000003</v>
      </c>
      <c r="AA12" s="8">
        <f t="shared" si="12"/>
        <v>-0.27736526946107976</v>
      </c>
      <c r="AB12" s="56">
        <f t="shared" si="13"/>
        <v>-0.82422305389221773</v>
      </c>
      <c r="AC12" s="8">
        <f t="shared" si="14"/>
        <v>0.22861084943884902</v>
      </c>
      <c r="AD12" s="8">
        <f t="shared" si="15"/>
        <v>7.6931492703217377E-2</v>
      </c>
      <c r="AE12" s="8">
        <f t="shared" si="16"/>
        <v>0.67934364256741364</v>
      </c>
      <c r="AF12" s="8">
        <f t="shared" si="17"/>
        <v>-1.2885999999999997</v>
      </c>
      <c r="AG12" s="8">
        <f t="shared" si="18"/>
        <v>1.6604899599999994</v>
      </c>
      <c r="AH12" s="8">
        <f t="shared" si="19"/>
        <v>1.2885999999999997</v>
      </c>
      <c r="AS12" s="61">
        <v>43753.792361111111</v>
      </c>
      <c r="AT12" s="62">
        <v>47.83</v>
      </c>
      <c r="AU12" s="16">
        <v>56.307200000000002</v>
      </c>
      <c r="AV12" s="8">
        <f t="shared" si="20"/>
        <v>2287.7088999999996</v>
      </c>
      <c r="AW12" s="8">
        <f t="shared" si="21"/>
        <v>-14.054371257484981</v>
      </c>
      <c r="AX12" s="56">
        <f t="shared" si="22"/>
        <v>0.58915209580837313</v>
      </c>
      <c r="AY12" s="8">
        <f t="shared" si="23"/>
        <v>-8.2801622816162368</v>
      </c>
      <c r="AZ12" s="8">
        <f t="shared" si="24"/>
        <v>197.52535144321996</v>
      </c>
      <c r="BA12" s="8">
        <f t="shared" si="25"/>
        <v>0.34710019199539849</v>
      </c>
      <c r="BB12" s="8">
        <f t="shared" si="26"/>
        <v>8.4772000000000034</v>
      </c>
      <c r="BC12" s="8">
        <f t="shared" si="27"/>
        <v>71.86291984000006</v>
      </c>
      <c r="BD12" s="8">
        <f t="shared" si="28"/>
        <v>8.4772000000000034</v>
      </c>
    </row>
    <row r="13" spans="1:64" ht="15.75" thickBot="1" x14ac:dyDescent="0.3">
      <c r="A13" s="33">
        <v>43753.834027777775</v>
      </c>
      <c r="B13" s="35">
        <v>0.82</v>
      </c>
      <c r="C13" s="7">
        <v>0.77247600000000005</v>
      </c>
      <c r="D13" s="8">
        <f t="shared" si="2"/>
        <v>0.67239999999999989</v>
      </c>
      <c r="E13" s="8">
        <f t="shared" si="3"/>
        <v>-0.11035502958579912</v>
      </c>
      <c r="F13" s="8">
        <f t="shared" si="4"/>
        <v>-0.18111708875739718</v>
      </c>
      <c r="G13" s="8">
        <f t="shared" si="5"/>
        <v>1.9987181688316372E-2</v>
      </c>
      <c r="H13" s="8">
        <f t="shared" si="6"/>
        <v>1.2178232554882601E-2</v>
      </c>
      <c r="I13" s="8">
        <f t="shared" si="7"/>
        <v>3.2803399839954887E-2</v>
      </c>
      <c r="J13" s="8">
        <f t="shared" si="8"/>
        <v>-4.75239999999999E-2</v>
      </c>
      <c r="K13" s="8">
        <f t="shared" si="9"/>
        <v>2.2585305759999907E-3</v>
      </c>
      <c r="L13" s="8">
        <f t="shared" si="10"/>
        <v>4.75239999999999E-2</v>
      </c>
      <c r="W13" s="61">
        <v>43753.834027777775</v>
      </c>
      <c r="X13" s="62">
        <v>7.87</v>
      </c>
      <c r="Y13" s="16">
        <v>6.7549400000000004</v>
      </c>
      <c r="Z13" s="8">
        <f t="shared" si="11"/>
        <v>61.936900000000001</v>
      </c>
      <c r="AA13" s="8">
        <f t="shared" si="12"/>
        <v>-0.36736526946107961</v>
      </c>
      <c r="AB13" s="56">
        <f t="shared" si="13"/>
        <v>-0.74068305389221756</v>
      </c>
      <c r="AC13" s="8">
        <f t="shared" si="14"/>
        <v>0.27210122967836986</v>
      </c>
      <c r="AD13" s="8">
        <f t="shared" si="15"/>
        <v>0.13495724120621164</v>
      </c>
      <c r="AE13" s="8">
        <f t="shared" si="16"/>
        <v>0.54861138632310169</v>
      </c>
      <c r="AF13" s="8">
        <f t="shared" si="17"/>
        <v>-1.1150599999999997</v>
      </c>
      <c r="AG13" s="8">
        <f t="shared" si="18"/>
        <v>1.2433588035999994</v>
      </c>
      <c r="AH13" s="8">
        <f t="shared" si="19"/>
        <v>1.1150599999999997</v>
      </c>
      <c r="AS13" s="61">
        <v>43753.834027777775</v>
      </c>
      <c r="AT13" s="62">
        <v>49.17</v>
      </c>
      <c r="AU13" s="16">
        <v>56.214700000000001</v>
      </c>
      <c r="AV13" s="8">
        <f t="shared" si="20"/>
        <v>2417.6889000000001</v>
      </c>
      <c r="AW13" s="8">
        <f t="shared" si="21"/>
        <v>-12.714371257484977</v>
      </c>
      <c r="AX13" s="56">
        <f t="shared" si="22"/>
        <v>0.496652095808372</v>
      </c>
      <c r="AY13" s="8">
        <f t="shared" si="23"/>
        <v>-6.3146191319156397</v>
      </c>
      <c r="AZ13" s="8">
        <f t="shared" si="24"/>
        <v>161.65523647316013</v>
      </c>
      <c r="BA13" s="8">
        <f t="shared" si="25"/>
        <v>0.24666330427084832</v>
      </c>
      <c r="BB13" s="8">
        <f t="shared" si="26"/>
        <v>7.0446999999999989</v>
      </c>
      <c r="BC13" s="8">
        <f t="shared" si="27"/>
        <v>49.627798089999985</v>
      </c>
      <c r="BD13" s="8">
        <f t="shared" si="28"/>
        <v>7.0446999999999989</v>
      </c>
    </row>
    <row r="14" spans="1:64" ht="15.75" thickBot="1" x14ac:dyDescent="0.3">
      <c r="A14" s="33">
        <v>43753.875694444447</v>
      </c>
      <c r="B14" s="35">
        <v>0.81</v>
      </c>
      <c r="C14" s="7">
        <v>0.78490700000000002</v>
      </c>
      <c r="D14" s="8">
        <f t="shared" si="2"/>
        <v>0.65610000000000013</v>
      </c>
      <c r="E14" s="8">
        <f t="shared" si="3"/>
        <v>-0.12035502958579902</v>
      </c>
      <c r="F14" s="8">
        <f t="shared" si="4"/>
        <v>-0.16868608875739721</v>
      </c>
      <c r="G14" s="8">
        <f t="shared" si="5"/>
        <v>2.0302219203109262E-2</v>
      </c>
      <c r="H14" s="8">
        <f t="shared" si="6"/>
        <v>1.4485333146598557E-2</v>
      </c>
      <c r="I14" s="8">
        <f t="shared" si="7"/>
        <v>2.8454996540268489E-2</v>
      </c>
      <c r="J14" s="8">
        <f t="shared" si="8"/>
        <v>-2.5093000000000032E-2</v>
      </c>
      <c r="K14" s="8">
        <f t="shared" si="9"/>
        <v>6.2965864900000159E-4</v>
      </c>
      <c r="L14" s="8">
        <f t="shared" si="10"/>
        <v>2.5093000000000032E-2</v>
      </c>
      <c r="W14" s="61">
        <v>43753.875694444447</v>
      </c>
      <c r="X14" s="62">
        <v>8.32</v>
      </c>
      <c r="Y14" s="16">
        <v>6.8336800000000002</v>
      </c>
      <c r="Z14" s="8">
        <f t="shared" si="11"/>
        <v>69.222400000000007</v>
      </c>
      <c r="AA14" s="8">
        <f t="shared" si="12"/>
        <v>8.2634730538920564E-2</v>
      </c>
      <c r="AB14" s="56">
        <f t="shared" si="13"/>
        <v>-0.66194305389221775</v>
      </c>
      <c r="AC14" s="8">
        <f t="shared" si="14"/>
        <v>-5.4699485890493588E-2</v>
      </c>
      <c r="AD14" s="8">
        <f t="shared" si="15"/>
        <v>6.8284986912400111E-3</v>
      </c>
      <c r="AE14" s="8">
        <f t="shared" si="16"/>
        <v>0.43816860659615547</v>
      </c>
      <c r="AF14" s="8">
        <f t="shared" si="17"/>
        <v>-1.4863200000000001</v>
      </c>
      <c r="AG14" s="8">
        <f t="shared" si="18"/>
        <v>2.2091471424000004</v>
      </c>
      <c r="AH14" s="8">
        <f t="shared" si="19"/>
        <v>1.4863200000000001</v>
      </c>
      <c r="AS14" s="61">
        <v>43753.875694444447</v>
      </c>
      <c r="AT14" s="62">
        <v>52.13</v>
      </c>
      <c r="AU14" s="16">
        <v>56.117699999999999</v>
      </c>
      <c r="AV14" s="8">
        <f t="shared" si="20"/>
        <v>2717.5369000000001</v>
      </c>
      <c r="AW14" s="8">
        <f t="shared" si="21"/>
        <v>-9.7543712574849764</v>
      </c>
      <c r="AX14" s="56">
        <f t="shared" si="22"/>
        <v>0.39965209580837069</v>
      </c>
      <c r="AY14" s="8">
        <f t="shared" si="23"/>
        <v>-3.8983549163468032</v>
      </c>
      <c r="AZ14" s="8">
        <f t="shared" si="24"/>
        <v>95.147758628849033</v>
      </c>
      <c r="BA14" s="8">
        <f t="shared" si="25"/>
        <v>0.15972179768402311</v>
      </c>
      <c r="BB14" s="8">
        <f t="shared" si="26"/>
        <v>3.9876999999999967</v>
      </c>
      <c r="BC14" s="8">
        <f t="shared" si="27"/>
        <v>15.901751289999973</v>
      </c>
      <c r="BD14" s="8">
        <f t="shared" si="28"/>
        <v>3.9876999999999967</v>
      </c>
    </row>
    <row r="15" spans="1:64" ht="15.75" thickBot="1" x14ac:dyDescent="0.3">
      <c r="A15" s="33">
        <v>43753.917361111111</v>
      </c>
      <c r="B15" s="35">
        <v>0.85</v>
      </c>
      <c r="C15" s="7">
        <v>0.80566199999999999</v>
      </c>
      <c r="D15" s="8">
        <f t="shared" si="2"/>
        <v>0.72249999999999992</v>
      </c>
      <c r="E15" s="8">
        <f t="shared" si="3"/>
        <v>-8.0355029585799098E-2</v>
      </c>
      <c r="F15" s="8">
        <f t="shared" si="4"/>
        <v>-0.14793108875739724</v>
      </c>
      <c r="G15" s="8">
        <f t="shared" si="5"/>
        <v>1.1887007013760128E-2</v>
      </c>
      <c r="H15" s="8">
        <f t="shared" si="6"/>
        <v>6.456930779734648E-3</v>
      </c>
      <c r="I15" s="8">
        <f t="shared" si="7"/>
        <v>2.188360702094894E-2</v>
      </c>
      <c r="J15" s="8">
        <f t="shared" si="8"/>
        <v>-4.4337999999999989E-2</v>
      </c>
      <c r="K15" s="8">
        <f t="shared" si="9"/>
        <v>1.965858243999999E-3</v>
      </c>
      <c r="L15" s="8">
        <f t="shared" si="10"/>
        <v>4.4337999999999989E-2</v>
      </c>
      <c r="W15" s="61">
        <v>43753.917361111111</v>
      </c>
      <c r="X15" s="62">
        <v>8.3800000000000008</v>
      </c>
      <c r="Y15" s="16">
        <v>6.9330299999999996</v>
      </c>
      <c r="Z15" s="8">
        <f t="shared" si="11"/>
        <v>70.224400000000017</v>
      </c>
      <c r="AA15" s="8">
        <f t="shared" si="12"/>
        <v>0.14263473053892106</v>
      </c>
      <c r="AB15" s="56">
        <f t="shared" si="13"/>
        <v>-0.56259305389221836</v>
      </c>
      <c r="AC15" s="8">
        <f t="shared" si="14"/>
        <v>-8.0245308644985261E-2</v>
      </c>
      <c r="AD15" s="8">
        <f t="shared" si="15"/>
        <v>2.0344666355910621E-2</v>
      </c>
      <c r="AE15" s="8">
        <f t="shared" si="16"/>
        <v>0.31651094428777254</v>
      </c>
      <c r="AF15" s="8">
        <f t="shared" si="17"/>
        <v>-1.4469700000000012</v>
      </c>
      <c r="AG15" s="8">
        <f t="shared" si="18"/>
        <v>2.0937221809000035</v>
      </c>
      <c r="AH15" s="8">
        <f t="shared" si="19"/>
        <v>1.4469700000000012</v>
      </c>
      <c r="AS15" s="61">
        <v>43753.917361111111</v>
      </c>
      <c r="AT15" s="62">
        <v>50.52</v>
      </c>
      <c r="AU15" s="16">
        <v>56.030099999999997</v>
      </c>
      <c r="AV15" s="8">
        <f t="shared" si="20"/>
        <v>2552.2704000000003</v>
      </c>
      <c r="AW15" s="8">
        <f t="shared" si="21"/>
        <v>-11.364371257484976</v>
      </c>
      <c r="AX15" s="56">
        <f t="shared" si="22"/>
        <v>0.31205209580836879</v>
      </c>
      <c r="AY15" s="8">
        <f t="shared" si="23"/>
        <v>-3.5462758684425744</v>
      </c>
      <c r="AZ15" s="8">
        <f t="shared" si="24"/>
        <v>129.14893407795066</v>
      </c>
      <c r="BA15" s="8">
        <f t="shared" si="25"/>
        <v>9.737651049839538E-2</v>
      </c>
      <c r="BB15" s="8">
        <f t="shared" si="26"/>
        <v>5.5100999999999942</v>
      </c>
      <c r="BC15" s="8">
        <f t="shared" si="27"/>
        <v>30.361202009999936</v>
      </c>
      <c r="BD15" s="8">
        <f t="shared" si="28"/>
        <v>5.5100999999999942</v>
      </c>
    </row>
    <row r="16" spans="1:64" ht="15.75" thickBot="1" x14ac:dyDescent="0.3">
      <c r="A16" s="33">
        <v>43753.959027777775</v>
      </c>
      <c r="B16" s="35">
        <v>0.87</v>
      </c>
      <c r="C16" s="7">
        <v>0.82110799999999995</v>
      </c>
      <c r="D16" s="8">
        <f t="shared" si="2"/>
        <v>0.75690000000000002</v>
      </c>
      <c r="E16" s="8">
        <f t="shared" si="3"/>
        <v>-6.035502958579908E-2</v>
      </c>
      <c r="F16" s="8">
        <f t="shared" si="4"/>
        <v>-0.13248508875739728</v>
      </c>
      <c r="G16" s="8">
        <f t="shared" si="5"/>
        <v>7.9961414516299296E-3</v>
      </c>
      <c r="H16" s="8">
        <f t="shared" si="6"/>
        <v>3.6427295963026825E-3</v>
      </c>
      <c r="I16" s="8">
        <f t="shared" si="7"/>
        <v>1.7552298743055438E-2</v>
      </c>
      <c r="J16" s="8">
        <f t="shared" si="8"/>
        <v>-4.8892000000000047E-2</v>
      </c>
      <c r="K16" s="8">
        <f t="shared" si="9"/>
        <v>2.3904276640000044E-3</v>
      </c>
      <c r="L16" s="8">
        <f t="shared" si="10"/>
        <v>4.8892000000000047E-2</v>
      </c>
      <c r="W16" s="61">
        <v>43753.959027777775</v>
      </c>
      <c r="X16" s="62">
        <v>8.77</v>
      </c>
      <c r="Y16" s="16">
        <v>6.9962900000000001</v>
      </c>
      <c r="Z16" s="8">
        <f t="shared" si="11"/>
        <v>76.912899999999993</v>
      </c>
      <c r="AA16" s="8">
        <f t="shared" si="12"/>
        <v>0.53263473053891985</v>
      </c>
      <c r="AB16" s="56">
        <f t="shared" si="13"/>
        <v>-0.49933305389221783</v>
      </c>
      <c r="AC16" s="8">
        <f t="shared" si="14"/>
        <v>-0.26596212660905738</v>
      </c>
      <c r="AD16" s="8">
        <f t="shared" si="15"/>
        <v>0.28369975617626775</v>
      </c>
      <c r="AE16" s="8">
        <f t="shared" si="16"/>
        <v>0.2493334987093285</v>
      </c>
      <c r="AF16" s="8">
        <f t="shared" si="17"/>
        <v>-1.7737099999999995</v>
      </c>
      <c r="AG16" s="8">
        <f t="shared" si="18"/>
        <v>3.1460471640999979</v>
      </c>
      <c r="AH16" s="8">
        <f t="shared" si="19"/>
        <v>1.7737099999999995</v>
      </c>
      <c r="AS16" s="61">
        <v>43753.959027777775</v>
      </c>
      <c r="AT16" s="62">
        <v>58.67</v>
      </c>
      <c r="AU16" s="16">
        <v>55.962400000000002</v>
      </c>
      <c r="AV16" s="8">
        <f t="shared" si="20"/>
        <v>3442.1689000000001</v>
      </c>
      <c r="AW16" s="8">
        <f t="shared" si="21"/>
        <v>-3.2143712574849772</v>
      </c>
      <c r="AX16" s="56">
        <f t="shared" si="22"/>
        <v>0.2443520958083738</v>
      </c>
      <c r="AY16" s="8">
        <f t="shared" si="23"/>
        <v>-0.78543835347265212</v>
      </c>
      <c r="AZ16" s="8">
        <f t="shared" si="24"/>
        <v>10.332182580945554</v>
      </c>
      <c r="BA16" s="8">
        <f t="shared" si="25"/>
        <v>5.9707946725944691E-2</v>
      </c>
      <c r="BB16" s="8">
        <f t="shared" si="26"/>
        <v>-2.7075999999999993</v>
      </c>
      <c r="BC16" s="8">
        <f t="shared" si="27"/>
        <v>7.331097759999996</v>
      </c>
      <c r="BD16" s="8">
        <f t="shared" si="28"/>
        <v>2.7075999999999993</v>
      </c>
    </row>
    <row r="17" spans="1:56" ht="15.75" thickBot="1" x14ac:dyDescent="0.3">
      <c r="A17" s="33">
        <v>43754.000694444447</v>
      </c>
      <c r="B17" s="35">
        <v>0.82</v>
      </c>
      <c r="C17" s="7">
        <v>0.83846900000000002</v>
      </c>
      <c r="D17" s="8">
        <f t="shared" si="2"/>
        <v>0.67239999999999989</v>
      </c>
      <c r="E17" s="8">
        <f t="shared" si="3"/>
        <v>-0.11035502958579912</v>
      </c>
      <c r="F17" s="8">
        <f t="shared" si="4"/>
        <v>-0.11512408875739721</v>
      </c>
      <c r="G17" s="8">
        <f t="shared" si="5"/>
        <v>1.2704522220860734E-2</v>
      </c>
      <c r="H17" s="8">
        <f t="shared" si="6"/>
        <v>1.2178232554882601E-2</v>
      </c>
      <c r="I17" s="8">
        <f t="shared" si="7"/>
        <v>1.3253555812221072E-2</v>
      </c>
      <c r="J17" s="8">
        <f t="shared" si="8"/>
        <v>1.8469000000000069E-2</v>
      </c>
      <c r="K17" s="8">
        <f t="shared" si="9"/>
        <v>3.4110396100000255E-4</v>
      </c>
      <c r="L17" s="8">
        <f t="shared" si="10"/>
        <v>1.8469000000000069E-2</v>
      </c>
      <c r="W17" s="61">
        <v>43754.000694444447</v>
      </c>
      <c r="X17" s="62">
        <v>8.43</v>
      </c>
      <c r="Y17" s="16">
        <v>7.05518</v>
      </c>
      <c r="Z17" s="8">
        <f t="shared" si="11"/>
        <v>71.064899999999994</v>
      </c>
      <c r="AA17" s="8">
        <f t="shared" si="12"/>
        <v>0.19263473053892</v>
      </c>
      <c r="AB17" s="56">
        <f t="shared" si="13"/>
        <v>-0.44044305389221794</v>
      </c>
      <c r="AC17" s="8">
        <f t="shared" si="14"/>
        <v>-8.4844629004266425E-2</v>
      </c>
      <c r="AD17" s="8">
        <f t="shared" si="15"/>
        <v>3.7108139409802315E-2</v>
      </c>
      <c r="AE17" s="8">
        <f t="shared" si="16"/>
        <v>0.19399008372190318</v>
      </c>
      <c r="AF17" s="8">
        <f t="shared" si="17"/>
        <v>-1.3748199999999997</v>
      </c>
      <c r="AG17" s="8">
        <f t="shared" si="18"/>
        <v>1.8901300323999992</v>
      </c>
      <c r="AH17" s="8">
        <f t="shared" si="19"/>
        <v>1.3748199999999997</v>
      </c>
      <c r="AS17" s="61">
        <v>43754.000694444447</v>
      </c>
      <c r="AT17" s="62">
        <v>51.09</v>
      </c>
      <c r="AU17" s="16">
        <v>55.895000000000003</v>
      </c>
      <c r="AV17" s="8">
        <f t="shared" si="20"/>
        <v>2610.1881000000003</v>
      </c>
      <c r="AW17" s="8">
        <f t="shared" si="21"/>
        <v>-10.794371257484976</v>
      </c>
      <c r="AX17" s="56">
        <f t="shared" si="22"/>
        <v>0.17695209580837457</v>
      </c>
      <c r="AY17" s="8">
        <f t="shared" si="23"/>
        <v>-1.9100866169456461</v>
      </c>
      <c r="AZ17" s="8">
        <f t="shared" si="24"/>
        <v>116.51845084441777</v>
      </c>
      <c r="BA17" s="8">
        <f t="shared" si="25"/>
        <v>3.1312044210976171E-2</v>
      </c>
      <c r="BB17" s="8">
        <f t="shared" si="26"/>
        <v>4.8049999999999997</v>
      </c>
      <c r="BC17" s="8">
        <f t="shared" si="27"/>
        <v>23.088024999999998</v>
      </c>
      <c r="BD17" s="8">
        <f t="shared" si="28"/>
        <v>4.8049999999999997</v>
      </c>
    </row>
    <row r="18" spans="1:56" ht="15.75" thickBot="1" x14ac:dyDescent="0.3">
      <c r="A18" s="33">
        <v>43754.042361111111</v>
      </c>
      <c r="B18" s="35">
        <v>0.82</v>
      </c>
      <c r="C18" s="7">
        <v>0.85759700000000005</v>
      </c>
      <c r="D18" s="8">
        <f t="shared" si="2"/>
        <v>0.67239999999999989</v>
      </c>
      <c r="E18" s="8">
        <f t="shared" si="3"/>
        <v>-0.11035502958579912</v>
      </c>
      <c r="F18" s="8">
        <f t="shared" si="4"/>
        <v>-9.599608875739718E-2</v>
      </c>
      <c r="G18" s="8">
        <f t="shared" si="5"/>
        <v>1.0593651214943564E-2</v>
      </c>
      <c r="H18" s="8">
        <f t="shared" si="6"/>
        <v>1.2178232554882601E-2</v>
      </c>
      <c r="I18" s="8">
        <f t="shared" si="7"/>
        <v>9.2152490567180764E-3</v>
      </c>
      <c r="J18" s="8">
        <f t="shared" si="8"/>
        <v>3.7597000000000103E-2</v>
      </c>
      <c r="K18" s="8">
        <f t="shared" si="9"/>
        <v>1.4135344090000076E-3</v>
      </c>
      <c r="L18" s="8">
        <f t="shared" si="10"/>
        <v>3.7597000000000103E-2</v>
      </c>
      <c r="W18" s="61">
        <v>43754.042361111111</v>
      </c>
      <c r="X18" s="62">
        <v>8.5399999999999991</v>
      </c>
      <c r="Y18" s="16">
        <v>7.1192599999999997</v>
      </c>
      <c r="Z18" s="8">
        <f t="shared" si="11"/>
        <v>72.931599999999989</v>
      </c>
      <c r="AA18" s="8">
        <f t="shared" si="12"/>
        <v>0.30263473053891943</v>
      </c>
      <c r="AB18" s="56">
        <f t="shared" si="13"/>
        <v>-0.37636305389221825</v>
      </c>
      <c r="AC18" s="8">
        <f t="shared" si="14"/>
        <v>-0.11390053139947628</v>
      </c>
      <c r="AD18" s="8">
        <f t="shared" si="15"/>
        <v>9.1587780128364368E-2</v>
      </c>
      <c r="AE18" s="8">
        <f t="shared" si="16"/>
        <v>0.14164914833507677</v>
      </c>
      <c r="AF18" s="8">
        <f t="shared" si="17"/>
        <v>-1.4207399999999994</v>
      </c>
      <c r="AG18" s="8">
        <f t="shared" si="18"/>
        <v>2.0185021475999982</v>
      </c>
      <c r="AH18" s="8">
        <f t="shared" si="19"/>
        <v>1.4207399999999994</v>
      </c>
      <c r="AS18" s="61">
        <v>43754.042361111111</v>
      </c>
      <c r="AT18" s="62">
        <v>54.35</v>
      </c>
      <c r="AU18" s="16">
        <v>55.825099999999999</v>
      </c>
      <c r="AV18" s="8">
        <f t="shared" si="20"/>
        <v>2953.9225000000001</v>
      </c>
      <c r="AW18" s="8">
        <f t="shared" si="21"/>
        <v>-7.5343712574849775</v>
      </c>
      <c r="AX18" s="56">
        <f t="shared" si="22"/>
        <v>0.1070520958083705</v>
      </c>
      <c r="AY18" s="8">
        <f t="shared" si="23"/>
        <v>-0.80657023371211467</v>
      </c>
      <c r="AZ18" s="8">
        <f t="shared" si="24"/>
        <v>56.766750245615761</v>
      </c>
      <c r="BA18" s="8">
        <f t="shared" si="25"/>
        <v>1.1460151216964537E-2</v>
      </c>
      <c r="BB18" s="8">
        <f t="shared" si="26"/>
        <v>1.4750999999999976</v>
      </c>
      <c r="BC18" s="8">
        <f t="shared" si="27"/>
        <v>2.1759200099999929</v>
      </c>
      <c r="BD18" s="8">
        <f t="shared" si="28"/>
        <v>1.4750999999999976</v>
      </c>
    </row>
    <row r="19" spans="1:56" ht="15.75" thickBot="1" x14ac:dyDescent="0.3">
      <c r="A19" s="33">
        <v>43754.084027777775</v>
      </c>
      <c r="B19" s="35">
        <v>0.82</v>
      </c>
      <c r="C19" s="7">
        <v>0.86608499999999999</v>
      </c>
      <c r="D19" s="8">
        <f t="shared" si="2"/>
        <v>0.67239999999999989</v>
      </c>
      <c r="E19" s="8">
        <f t="shared" si="3"/>
        <v>-0.11035502958579912</v>
      </c>
      <c r="F19" s="8">
        <f t="shared" si="4"/>
        <v>-8.750808875739724E-2</v>
      </c>
      <c r="G19" s="8">
        <f t="shared" si="5"/>
        <v>9.656957723819309E-3</v>
      </c>
      <c r="H19" s="8">
        <f t="shared" si="6"/>
        <v>1.2178232554882601E-2</v>
      </c>
      <c r="I19" s="8">
        <f t="shared" si="7"/>
        <v>7.6576655979725128E-3</v>
      </c>
      <c r="J19" s="8">
        <f t="shared" si="8"/>
        <v>4.6085000000000043E-2</v>
      </c>
      <c r="K19" s="8">
        <f t="shared" si="9"/>
        <v>2.1238272250000039E-3</v>
      </c>
      <c r="L19" s="8">
        <f t="shared" si="10"/>
        <v>4.6085000000000043E-2</v>
      </c>
      <c r="W19" s="61">
        <v>43754.084027777775</v>
      </c>
      <c r="X19" s="62">
        <v>8.81</v>
      </c>
      <c r="Y19" s="16">
        <v>7.1486200000000002</v>
      </c>
      <c r="Z19" s="8">
        <f t="shared" si="11"/>
        <v>77.616100000000003</v>
      </c>
      <c r="AA19" s="8">
        <f t="shared" si="12"/>
        <v>0.57263473053892078</v>
      </c>
      <c r="AB19" s="56">
        <f t="shared" si="13"/>
        <v>-0.34700305389221775</v>
      </c>
      <c r="AC19" s="8">
        <f t="shared" si="14"/>
        <v>-0.19870600026175272</v>
      </c>
      <c r="AD19" s="8">
        <f t="shared" si="15"/>
        <v>0.32791053461938241</v>
      </c>
      <c r="AE19" s="8">
        <f t="shared" si="16"/>
        <v>0.12041111941052537</v>
      </c>
      <c r="AF19" s="8">
        <f t="shared" si="17"/>
        <v>-1.6613800000000003</v>
      </c>
      <c r="AG19" s="8">
        <f t="shared" si="18"/>
        <v>2.7601835044000009</v>
      </c>
      <c r="AH19" s="8">
        <f t="shared" si="19"/>
        <v>1.6613800000000003</v>
      </c>
      <c r="AS19" s="61">
        <v>43754.084027777775</v>
      </c>
      <c r="AT19" s="62">
        <v>59.11</v>
      </c>
      <c r="AU19" s="16">
        <v>55.774099999999997</v>
      </c>
      <c r="AV19" s="8">
        <f t="shared" si="20"/>
        <v>3493.9920999999999</v>
      </c>
      <c r="AW19" s="8">
        <f t="shared" si="21"/>
        <v>-2.7743712574849795</v>
      </c>
      <c r="AX19" s="56">
        <f t="shared" si="22"/>
        <v>5.6052095808368563E-2</v>
      </c>
      <c r="AY19" s="8">
        <f t="shared" si="23"/>
        <v>-0.15550932353253202</v>
      </c>
      <c r="AZ19" s="8">
        <f t="shared" si="24"/>
        <v>7.6971358743587865</v>
      </c>
      <c r="BA19" s="8">
        <f t="shared" si="25"/>
        <v>3.1418374445105284E-3</v>
      </c>
      <c r="BB19" s="8">
        <f t="shared" si="26"/>
        <v>-3.3359000000000023</v>
      </c>
      <c r="BC19" s="8">
        <f t="shared" si="27"/>
        <v>11.128228810000016</v>
      </c>
      <c r="BD19" s="8">
        <f t="shared" si="28"/>
        <v>3.3359000000000023</v>
      </c>
    </row>
    <row r="20" spans="1:56" ht="15.75" thickBot="1" x14ac:dyDescent="0.3">
      <c r="A20" s="33">
        <v>43754.125694444447</v>
      </c>
      <c r="B20" s="35">
        <v>0.72</v>
      </c>
      <c r="C20" s="7">
        <v>0.880853</v>
      </c>
      <c r="D20" s="8">
        <f t="shared" si="2"/>
        <v>0.51839999999999997</v>
      </c>
      <c r="E20" s="8">
        <f t="shared" si="3"/>
        <v>-0.2103550295857991</v>
      </c>
      <c r="F20" s="8">
        <f t="shared" si="4"/>
        <v>-7.2740088757397237E-2</v>
      </c>
      <c r="G20" s="8">
        <f t="shared" si="5"/>
        <v>1.5301243522635949E-2</v>
      </c>
      <c r="H20" s="8">
        <f t="shared" si="6"/>
        <v>4.4249238472042415E-2</v>
      </c>
      <c r="I20" s="8">
        <f t="shared" si="7"/>
        <v>5.2911205124340282E-3</v>
      </c>
      <c r="J20" s="8">
        <f t="shared" si="8"/>
        <v>0.16085300000000002</v>
      </c>
      <c r="K20" s="8">
        <f t="shared" si="9"/>
        <v>2.5873687609000006E-2</v>
      </c>
      <c r="L20" s="8">
        <f t="shared" si="10"/>
        <v>0.16085300000000002</v>
      </c>
      <c r="W20" s="61">
        <v>43754.125694444447</v>
      </c>
      <c r="X20" s="62">
        <v>8.7200000000000006</v>
      </c>
      <c r="Y20" s="16">
        <v>7.1927599999999998</v>
      </c>
      <c r="Z20" s="8">
        <f t="shared" si="11"/>
        <v>76.03840000000001</v>
      </c>
      <c r="AA20" s="8">
        <f t="shared" si="12"/>
        <v>0.48263473053892092</v>
      </c>
      <c r="AB20" s="56">
        <f t="shared" si="13"/>
        <v>-0.30286305389221813</v>
      </c>
      <c r="AC20" s="8">
        <f t="shared" si="14"/>
        <v>-0.14617222840546537</v>
      </c>
      <c r="AD20" s="8">
        <f t="shared" si="15"/>
        <v>0.2329362831223768</v>
      </c>
      <c r="AE20" s="8">
        <f t="shared" si="16"/>
        <v>9.1726029412920615E-2</v>
      </c>
      <c r="AF20" s="8">
        <f t="shared" si="17"/>
        <v>-1.5272400000000008</v>
      </c>
      <c r="AG20" s="8">
        <f t="shared" si="18"/>
        <v>2.3324620176000024</v>
      </c>
      <c r="AH20" s="8">
        <f t="shared" si="19"/>
        <v>1.5272400000000008</v>
      </c>
      <c r="AS20" s="61">
        <v>43754.125694444447</v>
      </c>
      <c r="AT20" s="62">
        <v>56.29</v>
      </c>
      <c r="AU20" s="16">
        <v>55.7224</v>
      </c>
      <c r="AV20" s="8">
        <f t="shared" si="20"/>
        <v>3168.5641000000001</v>
      </c>
      <c r="AW20" s="8">
        <f t="shared" si="21"/>
        <v>-5.5943712574849798</v>
      </c>
      <c r="AX20" s="56">
        <f t="shared" si="22"/>
        <v>4.3520958083718142E-3</v>
      </c>
      <c r="AY20" s="8">
        <f t="shared" si="23"/>
        <v>-2.4347239700176136E-2</v>
      </c>
      <c r="AZ20" s="8">
        <f t="shared" si="24"/>
        <v>31.296989766574075</v>
      </c>
      <c r="BA20" s="8">
        <f t="shared" si="25"/>
        <v>1.8940737925247517E-5</v>
      </c>
      <c r="BB20" s="8">
        <f t="shared" si="26"/>
        <v>-0.56759999999999877</v>
      </c>
      <c r="BC20" s="8">
        <f t="shared" si="27"/>
        <v>0.32216975999999858</v>
      </c>
      <c r="BD20" s="8">
        <f t="shared" si="28"/>
        <v>0.56759999999999877</v>
      </c>
    </row>
    <row r="21" spans="1:56" ht="15.75" thickBot="1" x14ac:dyDescent="0.3">
      <c r="A21" s="33">
        <v>43754.167361111111</v>
      </c>
      <c r="B21" s="35">
        <v>0.78</v>
      </c>
      <c r="C21" s="7">
        <v>0.89311200000000002</v>
      </c>
      <c r="D21" s="8">
        <f t="shared" si="2"/>
        <v>0.60840000000000005</v>
      </c>
      <c r="E21" s="8">
        <f t="shared" si="3"/>
        <v>-0.15035502958579905</v>
      </c>
      <c r="F21" s="8">
        <f t="shared" si="4"/>
        <v>-6.0481088757397217E-2</v>
      </c>
      <c r="G21" s="8">
        <f t="shared" si="5"/>
        <v>9.093635889499796E-3</v>
      </c>
      <c r="H21" s="8">
        <f t="shared" si="6"/>
        <v>2.2606634921746506E-2</v>
      </c>
      <c r="I21" s="8">
        <f t="shared" si="7"/>
        <v>3.6579620972801599E-3</v>
      </c>
      <c r="J21" s="8">
        <f t="shared" si="8"/>
        <v>0.11311199999999999</v>
      </c>
      <c r="K21" s="8">
        <f t="shared" si="9"/>
        <v>1.2794324543999997E-2</v>
      </c>
      <c r="L21" s="8">
        <f t="shared" si="10"/>
        <v>0.11311199999999999</v>
      </c>
      <c r="W21" s="61">
        <v>43754.167361111111</v>
      </c>
      <c r="X21" s="62">
        <v>8.7799999999999994</v>
      </c>
      <c r="Y21" s="16">
        <v>7.2456800000000001</v>
      </c>
      <c r="Z21" s="8">
        <f t="shared" si="11"/>
        <v>77.088399999999993</v>
      </c>
      <c r="AA21" s="8">
        <f t="shared" si="12"/>
        <v>0.54263473053891964</v>
      </c>
      <c r="AB21" s="56">
        <f t="shared" si="13"/>
        <v>-0.24994305389221783</v>
      </c>
      <c r="AC21" s="8">
        <f t="shared" si="14"/>
        <v>-0.13562778169887829</v>
      </c>
      <c r="AD21" s="8">
        <f t="shared" si="15"/>
        <v>0.29445245078704591</v>
      </c>
      <c r="AE21" s="8">
        <f t="shared" si="16"/>
        <v>6.2471530188968102E-2</v>
      </c>
      <c r="AF21" s="8">
        <f t="shared" si="17"/>
        <v>-1.5343199999999992</v>
      </c>
      <c r="AG21" s="8">
        <f t="shared" si="18"/>
        <v>2.3541378623999978</v>
      </c>
      <c r="AH21" s="8">
        <f t="shared" si="19"/>
        <v>1.5343199999999992</v>
      </c>
      <c r="AS21" s="61">
        <v>43754.167361111111</v>
      </c>
      <c r="AT21" s="62">
        <v>48.94</v>
      </c>
      <c r="AU21" s="16">
        <v>55.655900000000003</v>
      </c>
      <c r="AV21" s="8">
        <f t="shared" si="20"/>
        <v>2395.1235999999999</v>
      </c>
      <c r="AW21" s="8">
        <f t="shared" si="21"/>
        <v>-12.944371257484981</v>
      </c>
      <c r="AX21" s="56">
        <f t="shared" si="22"/>
        <v>-6.2147904191625969E-2</v>
      </c>
      <c r="AY21" s="8">
        <f t="shared" si="23"/>
        <v>0.80446554473101362</v>
      </c>
      <c r="AZ21" s="8">
        <f t="shared" si="24"/>
        <v>167.55674725160333</v>
      </c>
      <c r="BA21" s="8">
        <f t="shared" si="25"/>
        <v>3.8623619954115205E-3</v>
      </c>
      <c r="BB21" s="8">
        <f t="shared" si="26"/>
        <v>6.7159000000000049</v>
      </c>
      <c r="BC21" s="8">
        <f t="shared" si="27"/>
        <v>45.103312810000062</v>
      </c>
      <c r="BD21" s="8">
        <f t="shared" si="28"/>
        <v>6.7159000000000049</v>
      </c>
    </row>
    <row r="22" spans="1:56" ht="15.75" thickBot="1" x14ac:dyDescent="0.3">
      <c r="A22" s="33">
        <v>43754.209027777775</v>
      </c>
      <c r="B22" s="35">
        <v>0.78</v>
      </c>
      <c r="C22" s="7">
        <v>0.90559900000000004</v>
      </c>
      <c r="D22" s="8">
        <f t="shared" si="2"/>
        <v>0.60840000000000005</v>
      </c>
      <c r="E22" s="8">
        <f t="shared" si="3"/>
        <v>-0.15035502958579905</v>
      </c>
      <c r="F22" s="8">
        <f t="shared" si="4"/>
        <v>-4.7994088757397191E-2</v>
      </c>
      <c r="G22" s="8">
        <f t="shared" si="5"/>
        <v>7.2161526350619206E-3</v>
      </c>
      <c r="H22" s="8">
        <f t="shared" si="6"/>
        <v>2.2606634921746506E-2</v>
      </c>
      <c r="I22" s="8">
        <f t="shared" si="7"/>
        <v>2.3034325556529193E-3</v>
      </c>
      <c r="J22" s="8">
        <f t="shared" si="8"/>
        <v>0.12559900000000002</v>
      </c>
      <c r="K22" s="8">
        <f t="shared" si="9"/>
        <v>1.5775108801000005E-2</v>
      </c>
      <c r="L22" s="8">
        <f t="shared" si="10"/>
        <v>0.12559900000000002</v>
      </c>
      <c r="W22" s="61">
        <v>43754.209027777775</v>
      </c>
      <c r="X22" s="62">
        <v>9.23</v>
      </c>
      <c r="Y22" s="16">
        <v>7.3018299999999998</v>
      </c>
      <c r="Z22" s="8">
        <f t="shared" si="11"/>
        <v>85.192900000000009</v>
      </c>
      <c r="AA22" s="8">
        <f t="shared" si="12"/>
        <v>0.99263473053892071</v>
      </c>
      <c r="AB22" s="56">
        <f t="shared" si="13"/>
        <v>-0.19379305389221813</v>
      </c>
      <c r="AC22" s="8">
        <f t="shared" si="14"/>
        <v>-0.19236571583061648</v>
      </c>
      <c r="AD22" s="8">
        <f t="shared" si="15"/>
        <v>0.98532370827207572</v>
      </c>
      <c r="AE22" s="8">
        <f t="shared" si="16"/>
        <v>3.7555747736872161E-2</v>
      </c>
      <c r="AF22" s="8">
        <f t="shared" si="17"/>
        <v>-1.9281700000000006</v>
      </c>
      <c r="AG22" s="8">
        <f t="shared" si="18"/>
        <v>3.7178395489000025</v>
      </c>
      <c r="AH22" s="8">
        <f t="shared" si="19"/>
        <v>1.9281700000000006</v>
      </c>
      <c r="AS22" s="61">
        <v>43754.209027777775</v>
      </c>
      <c r="AT22" s="62">
        <v>54.11</v>
      </c>
      <c r="AU22" s="16">
        <v>55.593200000000003</v>
      </c>
      <c r="AV22" s="8">
        <f t="shared" si="20"/>
        <v>2927.8921</v>
      </c>
      <c r="AW22" s="8">
        <f t="shared" si="21"/>
        <v>-7.7743712574849795</v>
      </c>
      <c r="AX22" s="56">
        <f t="shared" si="22"/>
        <v>-0.1248479041916255</v>
      </c>
      <c r="AY22" s="8">
        <f t="shared" si="23"/>
        <v>0.9706139579046118</v>
      </c>
      <c r="AZ22" s="8">
        <f t="shared" si="24"/>
        <v>60.44084844920858</v>
      </c>
      <c r="BA22" s="8">
        <f t="shared" si="25"/>
        <v>1.5586999181041301E-2</v>
      </c>
      <c r="BB22" s="8">
        <f t="shared" si="26"/>
        <v>1.4832000000000036</v>
      </c>
      <c r="BC22" s="8">
        <f t="shared" si="27"/>
        <v>2.1998822400000106</v>
      </c>
      <c r="BD22" s="8">
        <f t="shared" si="28"/>
        <v>1.4832000000000036</v>
      </c>
    </row>
    <row r="23" spans="1:56" ht="15.75" thickBot="1" x14ac:dyDescent="0.3">
      <c r="A23" s="33">
        <v>43754.250694444447</v>
      </c>
      <c r="B23" s="35">
        <v>0.75</v>
      </c>
      <c r="C23" s="7">
        <v>0.91405099999999995</v>
      </c>
      <c r="D23" s="8">
        <f t="shared" si="2"/>
        <v>0.5625</v>
      </c>
      <c r="E23" s="8">
        <f t="shared" si="3"/>
        <v>-0.18035502958579908</v>
      </c>
      <c r="F23" s="8">
        <f t="shared" si="4"/>
        <v>-3.9542088757397287E-2</v>
      </c>
      <c r="G23" s="8">
        <f t="shared" si="5"/>
        <v>7.1316145877246811E-3</v>
      </c>
      <c r="H23" s="8">
        <f t="shared" si="6"/>
        <v>3.2527936696894459E-2</v>
      </c>
      <c r="I23" s="8">
        <f t="shared" si="7"/>
        <v>1.563576783297885E-3</v>
      </c>
      <c r="J23" s="8">
        <f t="shared" si="8"/>
        <v>0.16405099999999995</v>
      </c>
      <c r="K23" s="8">
        <f t="shared" si="9"/>
        <v>2.6912730600999982E-2</v>
      </c>
      <c r="L23" s="8">
        <f t="shared" si="10"/>
        <v>0.16405099999999995</v>
      </c>
      <c r="W23" s="61">
        <v>43754.250694444447</v>
      </c>
      <c r="X23" s="62">
        <v>8.68</v>
      </c>
      <c r="Y23" s="16">
        <v>7.35433</v>
      </c>
      <c r="Z23" s="8">
        <f t="shared" si="11"/>
        <v>75.342399999999998</v>
      </c>
      <c r="AA23" s="8">
        <f t="shared" si="12"/>
        <v>0.44263473053892</v>
      </c>
      <c r="AB23" s="56">
        <f t="shared" si="13"/>
        <v>-0.14129305389221791</v>
      </c>
      <c r="AC23" s="8">
        <f t="shared" si="14"/>
        <v>-6.254121283660298E-2</v>
      </c>
      <c r="AD23" s="8">
        <f t="shared" si="15"/>
        <v>0.19592550467926231</v>
      </c>
      <c r="AE23" s="8">
        <f t="shared" si="16"/>
        <v>1.9963727078189195E-2</v>
      </c>
      <c r="AF23" s="8">
        <f t="shared" si="17"/>
        <v>-1.3256699999999997</v>
      </c>
      <c r="AG23" s="8">
        <f t="shared" si="18"/>
        <v>1.7574009488999991</v>
      </c>
      <c r="AH23" s="8">
        <f t="shared" si="19"/>
        <v>1.3256699999999997</v>
      </c>
      <c r="AS23" s="61">
        <v>43754.250694444447</v>
      </c>
      <c r="AT23" s="62">
        <v>49.65</v>
      </c>
      <c r="AU23" s="16">
        <v>55.530999999999999</v>
      </c>
      <c r="AV23" s="8">
        <f t="shared" si="20"/>
        <v>2465.1224999999999</v>
      </c>
      <c r="AW23" s="8">
        <f t="shared" si="21"/>
        <v>-12.23437125748498</v>
      </c>
      <c r="AX23" s="56">
        <f t="shared" si="22"/>
        <v>-0.18704790419162975</v>
      </c>
      <c r="AY23" s="8">
        <f t="shared" si="23"/>
        <v>2.2884135028148793</v>
      </c>
      <c r="AZ23" s="8">
        <f t="shared" si="24"/>
        <v>149.67984006597462</v>
      </c>
      <c r="BA23" s="8">
        <f t="shared" si="25"/>
        <v>3.4986918462481101E-2</v>
      </c>
      <c r="BB23" s="8">
        <f t="shared" si="26"/>
        <v>5.8810000000000002</v>
      </c>
      <c r="BC23" s="8">
        <f t="shared" si="27"/>
        <v>34.586161000000004</v>
      </c>
      <c r="BD23" s="8">
        <f t="shared" si="28"/>
        <v>5.8810000000000002</v>
      </c>
    </row>
    <row r="24" spans="1:56" ht="15.75" thickBot="1" x14ac:dyDescent="0.3">
      <c r="A24" s="33">
        <v>43754.292361111111</v>
      </c>
      <c r="B24" s="35">
        <v>0.77</v>
      </c>
      <c r="C24" s="7">
        <v>0.92935999999999996</v>
      </c>
      <c r="D24" s="8">
        <f t="shared" si="2"/>
        <v>0.59289999999999998</v>
      </c>
      <c r="E24" s="8">
        <f t="shared" si="3"/>
        <v>-0.16035502958579906</v>
      </c>
      <c r="F24" s="8">
        <f t="shared" si="4"/>
        <v>-2.423308875739727E-2</v>
      </c>
      <c r="G24" s="8">
        <f t="shared" si="5"/>
        <v>3.8858976646477337E-3</v>
      </c>
      <c r="H24" s="8">
        <f t="shared" si="6"/>
        <v>2.5713735513462493E-2</v>
      </c>
      <c r="I24" s="8">
        <f t="shared" si="7"/>
        <v>5.8724259072389393E-4</v>
      </c>
      <c r="J24" s="8">
        <f t="shared" si="8"/>
        <v>0.15935999999999995</v>
      </c>
      <c r="K24" s="8">
        <f t="shared" si="9"/>
        <v>2.5395609599999983E-2</v>
      </c>
      <c r="L24" s="8">
        <f t="shared" si="10"/>
        <v>0.15935999999999995</v>
      </c>
      <c r="W24" s="61">
        <v>43754.292361111111</v>
      </c>
      <c r="X24" s="62">
        <v>9.17</v>
      </c>
      <c r="Y24" s="16">
        <v>7.4322499999999998</v>
      </c>
      <c r="Z24" s="8">
        <f t="shared" si="11"/>
        <v>84.088899999999995</v>
      </c>
      <c r="AA24" s="8">
        <f t="shared" si="12"/>
        <v>0.93263473053892021</v>
      </c>
      <c r="AB24" s="56">
        <f t="shared" si="13"/>
        <v>-6.3373053892218145E-2</v>
      </c>
      <c r="AC24" s="8">
        <f t="shared" si="14"/>
        <v>-5.9103911040197341E-2</v>
      </c>
      <c r="AD24" s="8">
        <f t="shared" si="15"/>
        <v>0.86980754060740428</v>
      </c>
      <c r="AE24" s="8">
        <f t="shared" si="16"/>
        <v>4.0161439596259852E-3</v>
      </c>
      <c r="AF24" s="8">
        <f t="shared" si="17"/>
        <v>-1.7377500000000001</v>
      </c>
      <c r="AG24" s="8">
        <f t="shared" si="18"/>
        <v>3.0197750625000004</v>
      </c>
      <c r="AH24" s="8">
        <f t="shared" si="19"/>
        <v>1.7377500000000001</v>
      </c>
      <c r="AS24" s="61">
        <v>43754.292361111111</v>
      </c>
      <c r="AT24" s="62">
        <v>59.68</v>
      </c>
      <c r="AU24" s="16">
        <v>55.477600000000002</v>
      </c>
      <c r="AV24" s="8">
        <f t="shared" si="20"/>
        <v>3561.7024000000001</v>
      </c>
      <c r="AW24" s="8">
        <f t="shared" si="21"/>
        <v>-2.2043712574849792</v>
      </c>
      <c r="AX24" s="56">
        <f t="shared" si="22"/>
        <v>-0.24044790419162609</v>
      </c>
      <c r="AY24" s="8">
        <f t="shared" si="23"/>
        <v>0.53003644892252266</v>
      </c>
      <c r="AZ24" s="8">
        <f t="shared" si="24"/>
        <v>4.8592526408259085</v>
      </c>
      <c r="BA24" s="8">
        <f t="shared" si="25"/>
        <v>5.7815194630145401E-2</v>
      </c>
      <c r="BB24" s="8">
        <f t="shared" si="26"/>
        <v>-4.2023999999999972</v>
      </c>
      <c r="BC24" s="8">
        <f t="shared" si="27"/>
        <v>17.660165759999977</v>
      </c>
      <c r="BD24" s="8">
        <f t="shared" si="28"/>
        <v>4.2023999999999972</v>
      </c>
    </row>
    <row r="25" spans="1:56" ht="15.75" thickBot="1" x14ac:dyDescent="0.3">
      <c r="A25" s="33">
        <v>43754.334027777775</v>
      </c>
      <c r="B25" s="35">
        <v>0.94</v>
      </c>
      <c r="C25" s="7">
        <v>0.95069300000000001</v>
      </c>
      <c r="D25" s="8">
        <f t="shared" si="2"/>
        <v>0.88359999999999994</v>
      </c>
      <c r="E25" s="8">
        <f t="shared" si="3"/>
        <v>9.6449704142008708E-3</v>
      </c>
      <c r="F25" s="8">
        <f t="shared" si="4"/>
        <v>-2.9000887573972234E-3</v>
      </c>
      <c r="G25" s="8">
        <f t="shared" si="5"/>
        <v>-2.7971270263652787E-5</v>
      </c>
      <c r="H25" s="8">
        <f t="shared" si="6"/>
        <v>9.3025454290810114E-5</v>
      </c>
      <c r="I25" s="8">
        <f t="shared" si="7"/>
        <v>8.4105148007817704E-6</v>
      </c>
      <c r="J25" s="8">
        <f t="shared" si="8"/>
        <v>1.0693000000000064E-2</v>
      </c>
      <c r="K25" s="8">
        <f t="shared" si="9"/>
        <v>1.1434024900000136E-4</v>
      </c>
      <c r="L25" s="8">
        <f t="shared" si="10"/>
        <v>1.0693000000000064E-2</v>
      </c>
      <c r="W25" s="61">
        <v>43754.334027777775</v>
      </c>
      <c r="X25" s="62">
        <v>9.19</v>
      </c>
      <c r="Y25" s="16">
        <v>7.5268600000000001</v>
      </c>
      <c r="Z25" s="8">
        <f t="shared" si="11"/>
        <v>84.456099999999992</v>
      </c>
      <c r="AA25" s="8">
        <f t="shared" si="12"/>
        <v>0.95263473053891978</v>
      </c>
      <c r="AB25" s="56">
        <f t="shared" si="13"/>
        <v>3.123694610778216E-2</v>
      </c>
      <c r="AC25" s="8">
        <f t="shared" si="14"/>
        <v>2.9757399738245816E-2</v>
      </c>
      <c r="AD25" s="8">
        <f t="shared" si="15"/>
        <v>0.90751292982896026</v>
      </c>
      <c r="AE25" s="8">
        <f t="shared" si="16"/>
        <v>9.7574680214048705E-4</v>
      </c>
      <c r="AF25" s="8">
        <f t="shared" si="17"/>
        <v>-1.6631399999999994</v>
      </c>
      <c r="AG25" s="8">
        <f t="shared" si="18"/>
        <v>2.7660346595999981</v>
      </c>
      <c r="AH25" s="8">
        <f t="shared" si="19"/>
        <v>1.6631399999999994</v>
      </c>
      <c r="AS25" s="61">
        <v>43754.334027777775</v>
      </c>
      <c r="AT25" s="62">
        <v>58.03</v>
      </c>
      <c r="AU25" s="16">
        <v>55.421300000000002</v>
      </c>
      <c r="AV25" s="8">
        <f t="shared" si="20"/>
        <v>3367.4809</v>
      </c>
      <c r="AW25" s="8">
        <f t="shared" si="21"/>
        <v>-3.8543712574849778</v>
      </c>
      <c r="AX25" s="56">
        <f t="shared" si="22"/>
        <v>-0.29674790419162633</v>
      </c>
      <c r="AY25" s="8">
        <f t="shared" si="23"/>
        <v>1.1437765926351104</v>
      </c>
      <c r="AZ25" s="8">
        <f t="shared" si="24"/>
        <v>14.856177790526329</v>
      </c>
      <c r="BA25" s="8">
        <f t="shared" si="25"/>
        <v>8.8059318642122644E-2</v>
      </c>
      <c r="BB25" s="8">
        <f t="shared" si="26"/>
        <v>-2.6086999999999989</v>
      </c>
      <c r="BC25" s="8">
        <f t="shared" si="27"/>
        <v>6.8053156899999943</v>
      </c>
      <c r="BD25" s="8">
        <f t="shared" si="28"/>
        <v>2.6086999999999989</v>
      </c>
    </row>
    <row r="26" spans="1:56" ht="15.75" thickBot="1" x14ac:dyDescent="0.3">
      <c r="A26" s="33">
        <v>43754.375694444447</v>
      </c>
      <c r="B26" s="35">
        <v>0.95</v>
      </c>
      <c r="C26" s="7">
        <v>0.97850899999999996</v>
      </c>
      <c r="D26" s="8">
        <f t="shared" si="2"/>
        <v>0.90249999999999997</v>
      </c>
      <c r="E26" s="8">
        <f t="shared" si="3"/>
        <v>1.964497041420088E-2</v>
      </c>
      <c r="F26" s="8">
        <f t="shared" si="4"/>
        <v>2.4915911242602728E-2</v>
      </c>
      <c r="G26" s="8">
        <f t="shared" si="5"/>
        <v>4.8947233920378563E-4</v>
      </c>
      <c r="H26" s="8">
        <f t="shared" si="6"/>
        <v>3.8592486257482786E-4</v>
      </c>
      <c r="I26" s="8">
        <f t="shared" si="7"/>
        <v>6.2080263304925705E-4</v>
      </c>
      <c r="J26" s="8">
        <f t="shared" si="8"/>
        <v>2.8509000000000007E-2</v>
      </c>
      <c r="K26" s="8">
        <f t="shared" si="9"/>
        <v>8.1276308100000042E-4</v>
      </c>
      <c r="L26" s="8">
        <f t="shared" si="10"/>
        <v>2.8509000000000007E-2</v>
      </c>
      <c r="W26" s="61">
        <v>43754.375694444447</v>
      </c>
      <c r="X26" s="62">
        <v>9.5399999999999991</v>
      </c>
      <c r="Y26" s="16">
        <v>7.6436500000000001</v>
      </c>
      <c r="Z26" s="8">
        <f t="shared" si="11"/>
        <v>91.011599999999987</v>
      </c>
      <c r="AA26" s="8">
        <f t="shared" si="12"/>
        <v>1.3026347305389194</v>
      </c>
      <c r="AB26" s="56">
        <f t="shared" si="13"/>
        <v>0.14802694610778211</v>
      </c>
      <c r="AC26" s="8">
        <f t="shared" si="14"/>
        <v>0.19282504105560991</v>
      </c>
      <c r="AD26" s="8">
        <f t="shared" si="15"/>
        <v>1.6968572412062033</v>
      </c>
      <c r="AE26" s="8">
        <f t="shared" si="16"/>
        <v>2.1911976773996228E-2</v>
      </c>
      <c r="AF26" s="8">
        <f t="shared" si="17"/>
        <v>-1.8963499999999991</v>
      </c>
      <c r="AG26" s="8">
        <f t="shared" si="18"/>
        <v>3.5961433224999966</v>
      </c>
      <c r="AH26" s="8">
        <f t="shared" si="19"/>
        <v>1.8963499999999991</v>
      </c>
      <c r="AS26" s="61">
        <v>43754.375694444447</v>
      </c>
      <c r="AT26" s="62">
        <v>58.34</v>
      </c>
      <c r="AU26" s="16">
        <v>55.360599999999998</v>
      </c>
      <c r="AV26" s="8">
        <f t="shared" si="20"/>
        <v>3403.5556000000006</v>
      </c>
      <c r="AW26" s="8">
        <f t="shared" si="21"/>
        <v>-3.5443712574849755</v>
      </c>
      <c r="AX26" s="56">
        <f t="shared" si="22"/>
        <v>-0.35744790419163053</v>
      </c>
      <c r="AY26" s="8">
        <f t="shared" si="23"/>
        <v>1.2669280776650584</v>
      </c>
      <c r="AZ26" s="8">
        <f t="shared" si="24"/>
        <v>12.562567610885626</v>
      </c>
      <c r="BA26" s="8">
        <f t="shared" si="25"/>
        <v>0.12776900421098908</v>
      </c>
      <c r="BB26" s="8">
        <f t="shared" si="26"/>
        <v>-2.9794000000000054</v>
      </c>
      <c r="BC26" s="8">
        <f t="shared" si="27"/>
        <v>8.8768243600000325</v>
      </c>
      <c r="BD26" s="8">
        <f t="shared" si="28"/>
        <v>2.9794000000000054</v>
      </c>
    </row>
    <row r="27" spans="1:56" ht="15.75" thickBot="1" x14ac:dyDescent="0.3">
      <c r="A27" s="33">
        <v>43754.417361111111</v>
      </c>
      <c r="B27" s="35">
        <v>0.8</v>
      </c>
      <c r="C27" s="7">
        <v>0.99734500000000004</v>
      </c>
      <c r="D27" s="8">
        <f t="shared" si="2"/>
        <v>0.64000000000000012</v>
      </c>
      <c r="E27" s="8">
        <f t="shared" si="3"/>
        <v>-0.13035502958579903</v>
      </c>
      <c r="F27" s="8">
        <f t="shared" si="4"/>
        <v>4.3751911242602803E-2</v>
      </c>
      <c r="G27" s="8">
        <f t="shared" si="5"/>
        <v>-5.703281684464742E-3</v>
      </c>
      <c r="H27" s="8">
        <f t="shared" si="6"/>
        <v>1.6992433738314539E-2</v>
      </c>
      <c r="I27" s="8">
        <f t="shared" si="7"/>
        <v>1.9142297373805936E-3</v>
      </c>
      <c r="J27" s="8">
        <f t="shared" si="8"/>
        <v>0.19734499999999999</v>
      </c>
      <c r="K27" s="8">
        <f t="shared" si="9"/>
        <v>3.8945049024999998E-2</v>
      </c>
      <c r="L27" s="8">
        <f t="shared" si="10"/>
        <v>0.19734499999999999</v>
      </c>
      <c r="W27" s="61">
        <v>43754.417361111111</v>
      </c>
      <c r="X27" s="62">
        <v>9.98</v>
      </c>
      <c r="Y27" s="16">
        <v>7.7326300000000003</v>
      </c>
      <c r="Z27" s="8">
        <f t="shared" si="11"/>
        <v>99.600400000000008</v>
      </c>
      <c r="AA27" s="8">
        <f t="shared" si="12"/>
        <v>1.7426347305389207</v>
      </c>
      <c r="AB27" s="56">
        <f t="shared" si="13"/>
        <v>0.23700694610778239</v>
      </c>
      <c r="AC27" s="8">
        <f t="shared" si="14"/>
        <v>0.41301653566638785</v>
      </c>
      <c r="AD27" s="8">
        <f t="shared" si="15"/>
        <v>3.0367758040804569</v>
      </c>
      <c r="AE27" s="8">
        <f t="shared" si="16"/>
        <v>5.6172292503337266E-2</v>
      </c>
      <c r="AF27" s="8">
        <f t="shared" si="17"/>
        <v>-2.2473700000000001</v>
      </c>
      <c r="AG27" s="8">
        <f t="shared" si="18"/>
        <v>5.0506719169000007</v>
      </c>
      <c r="AH27" s="8">
        <f t="shared" si="19"/>
        <v>2.2473700000000001</v>
      </c>
      <c r="AS27" s="61">
        <v>43754.417361111111</v>
      </c>
      <c r="AT27" s="62">
        <v>57.69</v>
      </c>
      <c r="AU27" s="16">
        <v>55.315399999999997</v>
      </c>
      <c r="AV27" s="8">
        <f t="shared" si="20"/>
        <v>3328.1360999999997</v>
      </c>
      <c r="AW27" s="8">
        <f t="shared" si="21"/>
        <v>-4.1943712574849812</v>
      </c>
      <c r="AX27" s="56">
        <f t="shared" si="22"/>
        <v>-0.40264790419163177</v>
      </c>
      <c r="AY27" s="8">
        <f t="shared" si="23"/>
        <v>1.6888547962279468</v>
      </c>
      <c r="AZ27" s="8">
        <f t="shared" si="24"/>
        <v>17.592750245616141</v>
      </c>
      <c r="BA27" s="8">
        <f t="shared" si="25"/>
        <v>0.16212533474991347</v>
      </c>
      <c r="BB27" s="8">
        <f t="shared" si="26"/>
        <v>-2.3746000000000009</v>
      </c>
      <c r="BC27" s="8">
        <f t="shared" si="27"/>
        <v>5.6387251600000043</v>
      </c>
      <c r="BD27" s="8">
        <f t="shared" si="28"/>
        <v>2.3746000000000009</v>
      </c>
    </row>
    <row r="28" spans="1:56" ht="15.75" thickBot="1" x14ac:dyDescent="0.3">
      <c r="A28" s="33">
        <v>43754.459027777775</v>
      </c>
      <c r="B28" s="35">
        <v>0.83</v>
      </c>
      <c r="C28" s="7">
        <v>1.0153099999999999</v>
      </c>
      <c r="D28" s="8">
        <f t="shared" si="2"/>
        <v>0.68889999999999996</v>
      </c>
      <c r="E28" s="8">
        <f t="shared" si="3"/>
        <v>-0.10035502958579912</v>
      </c>
      <c r="F28" s="8">
        <f t="shared" si="4"/>
        <v>6.1716911242602701E-2</v>
      </c>
      <c r="G28" s="8">
        <f t="shared" si="5"/>
        <v>-6.193602453695532E-3</v>
      </c>
      <c r="H28" s="8">
        <f t="shared" si="6"/>
        <v>1.0071131963166616E-2</v>
      </c>
      <c r="I28" s="8">
        <f t="shared" si="7"/>
        <v>3.8089771333272996E-3</v>
      </c>
      <c r="J28" s="8">
        <f t="shared" si="8"/>
        <v>0.18530999999999997</v>
      </c>
      <c r="K28" s="8">
        <f t="shared" si="9"/>
        <v>3.4339796099999993E-2</v>
      </c>
      <c r="L28" s="8">
        <f t="shared" si="10"/>
        <v>0.18530999999999997</v>
      </c>
      <c r="W28" s="61">
        <v>43754.459027777775</v>
      </c>
      <c r="X28" s="62">
        <v>9.65</v>
      </c>
      <c r="Y28" s="16">
        <v>7.81121</v>
      </c>
      <c r="Z28" s="8">
        <f t="shared" si="11"/>
        <v>93.122500000000002</v>
      </c>
      <c r="AA28" s="8">
        <f t="shared" si="12"/>
        <v>1.4126347305389206</v>
      </c>
      <c r="AB28" s="56">
        <f t="shared" si="13"/>
        <v>0.31558694610778204</v>
      </c>
      <c r="AC28" s="8">
        <f t="shared" si="14"/>
        <v>0.44580908057656754</v>
      </c>
      <c r="AD28" s="8">
        <f t="shared" si="15"/>
        <v>1.995536881924769</v>
      </c>
      <c r="AE28" s="8">
        <f t="shared" si="16"/>
        <v>9.9595120553636132E-2</v>
      </c>
      <c r="AF28" s="8">
        <f t="shared" si="17"/>
        <v>-1.8387900000000004</v>
      </c>
      <c r="AG28" s="8">
        <f t="shared" si="18"/>
        <v>3.3811486641000013</v>
      </c>
      <c r="AH28" s="8">
        <f t="shared" si="19"/>
        <v>1.8387900000000004</v>
      </c>
      <c r="AS28" s="61">
        <v>43754.459027777775</v>
      </c>
      <c r="AT28" s="62">
        <v>66.09</v>
      </c>
      <c r="AU28" s="16">
        <v>55.278799999999997</v>
      </c>
      <c r="AV28" s="8">
        <f t="shared" si="20"/>
        <v>4367.8881000000001</v>
      </c>
      <c r="AW28" s="8">
        <f t="shared" si="21"/>
        <v>4.2056287425150245</v>
      </c>
      <c r="AX28" s="56">
        <f t="shared" si="22"/>
        <v>-0.43924790419163173</v>
      </c>
      <c r="AY28" s="8">
        <f t="shared" si="23"/>
        <v>-1.8473136109578121</v>
      </c>
      <c r="AZ28" s="8">
        <f t="shared" si="24"/>
        <v>17.687313119868506</v>
      </c>
      <c r="BA28" s="8">
        <f t="shared" si="25"/>
        <v>0.19293872133674089</v>
      </c>
      <c r="BB28" s="8">
        <f t="shared" si="26"/>
        <v>-10.811200000000007</v>
      </c>
      <c r="BC28" s="8">
        <f t="shared" si="27"/>
        <v>116.88204544000014</v>
      </c>
      <c r="BD28" s="8">
        <f t="shared" si="28"/>
        <v>10.811200000000007</v>
      </c>
    </row>
    <row r="29" spans="1:56" ht="15.75" thickBot="1" x14ac:dyDescent="0.3">
      <c r="A29" s="33">
        <v>43754.500694444447</v>
      </c>
      <c r="B29" s="35">
        <v>0.78</v>
      </c>
      <c r="C29" s="7">
        <v>1.0294700000000001</v>
      </c>
      <c r="D29" s="8">
        <f t="shared" si="2"/>
        <v>0.60840000000000005</v>
      </c>
      <c r="E29" s="8">
        <f t="shared" si="3"/>
        <v>-0.15035502958579905</v>
      </c>
      <c r="F29" s="8">
        <f t="shared" si="4"/>
        <v>7.5876911242602874E-2</v>
      </c>
      <c r="G29" s="8">
        <f t="shared" si="5"/>
        <v>-1.1408475234760603E-2</v>
      </c>
      <c r="H29" s="8">
        <f t="shared" si="6"/>
        <v>2.2606634921746506E-2</v>
      </c>
      <c r="I29" s="8">
        <f t="shared" si="7"/>
        <v>5.7573056597178341E-3</v>
      </c>
      <c r="J29" s="8">
        <f t="shared" si="8"/>
        <v>0.24947000000000008</v>
      </c>
      <c r="K29" s="8">
        <f t="shared" si="9"/>
        <v>6.2235280900000037E-2</v>
      </c>
      <c r="L29" s="8">
        <f t="shared" si="10"/>
        <v>0.24947000000000008</v>
      </c>
      <c r="W29" s="61">
        <v>43754.500694444447</v>
      </c>
      <c r="X29" s="62">
        <v>9.6</v>
      </c>
      <c r="Y29" s="16">
        <v>7.8791399999999996</v>
      </c>
      <c r="Z29" s="8">
        <f t="shared" si="11"/>
        <v>92.16</v>
      </c>
      <c r="AA29" s="8">
        <f t="shared" si="12"/>
        <v>1.3626347305389199</v>
      </c>
      <c r="AB29" s="56">
        <f t="shared" si="13"/>
        <v>0.38351694610778164</v>
      </c>
      <c r="AC29" s="8">
        <f t="shared" si="14"/>
        <v>0.52259351051668657</v>
      </c>
      <c r="AD29" s="8">
        <f t="shared" si="15"/>
        <v>1.8567734088708749</v>
      </c>
      <c r="AE29" s="8">
        <f t="shared" si="16"/>
        <v>0.14708524795183908</v>
      </c>
      <c r="AF29" s="8">
        <f t="shared" si="17"/>
        <v>-1.7208600000000001</v>
      </c>
      <c r="AG29" s="8">
        <f t="shared" si="18"/>
        <v>2.9613591396000003</v>
      </c>
      <c r="AH29" s="8">
        <f t="shared" si="19"/>
        <v>1.7208600000000001</v>
      </c>
      <c r="AS29" s="61">
        <v>43754.500694444447</v>
      </c>
      <c r="AT29" s="62">
        <v>63.1</v>
      </c>
      <c r="AU29" s="16">
        <v>55.247399999999999</v>
      </c>
      <c r="AV29" s="8">
        <f t="shared" si="20"/>
        <v>3981.61</v>
      </c>
      <c r="AW29" s="8">
        <f t="shared" si="21"/>
        <v>1.2156287425150225</v>
      </c>
      <c r="AX29" s="56">
        <f t="shared" si="22"/>
        <v>-0.47064790419162961</v>
      </c>
      <c r="AY29" s="8">
        <f t="shared" si="23"/>
        <v>-0.57213311993980154</v>
      </c>
      <c r="AZ29" s="8">
        <f t="shared" si="24"/>
        <v>1.4777532396286548</v>
      </c>
      <c r="BA29" s="8">
        <f t="shared" si="25"/>
        <v>0.22150944971997336</v>
      </c>
      <c r="BB29" s="8">
        <f t="shared" si="26"/>
        <v>-7.8526000000000025</v>
      </c>
      <c r="BC29" s="8">
        <f t="shared" si="27"/>
        <v>61.663326760000039</v>
      </c>
      <c r="BD29" s="8">
        <f t="shared" si="28"/>
        <v>7.8526000000000025</v>
      </c>
    </row>
    <row r="30" spans="1:56" ht="15.75" thickBot="1" x14ac:dyDescent="0.3">
      <c r="A30" s="33">
        <v>43754.542361111111</v>
      </c>
      <c r="B30" s="35">
        <v>0.88</v>
      </c>
      <c r="C30" s="7">
        <v>1.0325200000000001</v>
      </c>
      <c r="D30" s="8">
        <f t="shared" si="2"/>
        <v>0.77439999999999998</v>
      </c>
      <c r="E30" s="8">
        <f t="shared" si="3"/>
        <v>-5.0355029585799072E-2</v>
      </c>
      <c r="F30" s="8">
        <f t="shared" si="4"/>
        <v>7.8926911242602871E-2</v>
      </c>
      <c r="G30" s="8">
        <f t="shared" si="5"/>
        <v>-3.9743669507370048E-3</v>
      </c>
      <c r="H30" s="8">
        <f t="shared" si="6"/>
        <v>2.5356290045866997E-3</v>
      </c>
      <c r="I30" s="8">
        <f t="shared" si="7"/>
        <v>6.2294573182977118E-3</v>
      </c>
      <c r="J30" s="8">
        <f t="shared" si="8"/>
        <v>0.1525200000000001</v>
      </c>
      <c r="K30" s="8">
        <f t="shared" si="9"/>
        <v>2.3262350400000031E-2</v>
      </c>
      <c r="L30" s="8">
        <f t="shared" si="10"/>
        <v>0.1525200000000001</v>
      </c>
      <c r="W30" s="61">
        <v>43754.542361111111</v>
      </c>
      <c r="X30" s="62">
        <v>9.6</v>
      </c>
      <c r="Y30" s="16">
        <v>7.9051400000000003</v>
      </c>
      <c r="Z30" s="8">
        <f t="shared" si="11"/>
        <v>92.16</v>
      </c>
      <c r="AA30" s="8">
        <f t="shared" si="12"/>
        <v>1.3626347305389199</v>
      </c>
      <c r="AB30" s="56">
        <f t="shared" si="13"/>
        <v>0.40951694610778233</v>
      </c>
      <c r="AC30" s="8">
        <f t="shared" si="14"/>
        <v>0.55802201351069936</v>
      </c>
      <c r="AD30" s="8">
        <f t="shared" si="15"/>
        <v>1.8567734088708749</v>
      </c>
      <c r="AE30" s="8">
        <f t="shared" si="16"/>
        <v>0.1677041291494443</v>
      </c>
      <c r="AF30" s="8">
        <f t="shared" si="17"/>
        <v>-1.6948599999999994</v>
      </c>
      <c r="AG30" s="8">
        <f t="shared" si="18"/>
        <v>2.8725504195999978</v>
      </c>
      <c r="AH30" s="8">
        <f t="shared" si="19"/>
        <v>1.6948599999999994</v>
      </c>
      <c r="AS30" s="61">
        <v>43754.542361111111</v>
      </c>
      <c r="AT30" s="62">
        <v>58.15</v>
      </c>
      <c r="AU30" s="16">
        <v>55.232799999999997</v>
      </c>
      <c r="AV30" s="8">
        <f t="shared" si="20"/>
        <v>3381.4224999999997</v>
      </c>
      <c r="AW30" s="8">
        <f t="shared" si="21"/>
        <v>-3.7343712574849803</v>
      </c>
      <c r="AX30" s="56">
        <f t="shared" si="22"/>
        <v>-0.48524790419163111</v>
      </c>
      <c r="AY30" s="8">
        <f t="shared" si="23"/>
        <v>1.8120958261680526</v>
      </c>
      <c r="AZ30" s="8">
        <f t="shared" si="24"/>
        <v>13.945528688729953</v>
      </c>
      <c r="BA30" s="8">
        <f t="shared" si="25"/>
        <v>0.2354655285223704</v>
      </c>
      <c r="BB30" s="8">
        <f t="shared" si="26"/>
        <v>-2.9172000000000011</v>
      </c>
      <c r="BC30" s="8">
        <f t="shared" si="27"/>
        <v>8.5100558400000068</v>
      </c>
      <c r="BD30" s="8">
        <f t="shared" si="28"/>
        <v>2.9172000000000011</v>
      </c>
    </row>
    <row r="31" spans="1:56" ht="15.75" thickBot="1" x14ac:dyDescent="0.3">
      <c r="A31" s="33">
        <v>43754.584027777775</v>
      </c>
      <c r="B31" s="35">
        <v>0.82</v>
      </c>
      <c r="C31" s="7">
        <v>1.0376300000000001</v>
      </c>
      <c r="D31" s="8">
        <f t="shared" si="2"/>
        <v>0.67239999999999989</v>
      </c>
      <c r="E31" s="8">
        <f t="shared" si="3"/>
        <v>-0.11035502958579912</v>
      </c>
      <c r="F31" s="8">
        <f t="shared" si="4"/>
        <v>8.4036911242602819E-2</v>
      </c>
      <c r="G31" s="8">
        <f t="shared" si="5"/>
        <v>-9.2738958264766084E-3</v>
      </c>
      <c r="H31" s="8">
        <f t="shared" si="6"/>
        <v>1.2178232554882601E-2</v>
      </c>
      <c r="I31" s="8">
        <f t="shared" si="7"/>
        <v>7.062202451197104E-3</v>
      </c>
      <c r="J31" s="8">
        <f t="shared" si="8"/>
        <v>0.2176300000000001</v>
      </c>
      <c r="K31" s="8">
        <f t="shared" si="9"/>
        <v>4.7362816900000042E-2</v>
      </c>
      <c r="L31" s="8">
        <f t="shared" si="10"/>
        <v>0.2176300000000001</v>
      </c>
      <c r="W31" s="61">
        <v>43754.584027777775</v>
      </c>
      <c r="X31" s="62">
        <v>9.77</v>
      </c>
      <c r="Y31" s="16">
        <v>7.9378799999999998</v>
      </c>
      <c r="Z31" s="8">
        <f t="shared" si="11"/>
        <v>95.452899999999985</v>
      </c>
      <c r="AA31" s="8">
        <f t="shared" si="12"/>
        <v>1.5326347305389199</v>
      </c>
      <c r="AB31" s="56">
        <f t="shared" si="13"/>
        <v>0.44225694610778188</v>
      </c>
      <c r="AC31" s="8">
        <f t="shared" si="14"/>
        <v>0.67781835542686586</v>
      </c>
      <c r="AD31" s="8">
        <f t="shared" si="15"/>
        <v>2.3489692172541075</v>
      </c>
      <c r="AE31" s="8">
        <f t="shared" si="16"/>
        <v>0.19559120638058147</v>
      </c>
      <c r="AF31" s="8">
        <f t="shared" si="17"/>
        <v>-1.8321199999999997</v>
      </c>
      <c r="AG31" s="8">
        <f t="shared" si="18"/>
        <v>3.356663694399999</v>
      </c>
      <c r="AH31" s="8">
        <f t="shared" si="19"/>
        <v>1.8321199999999997</v>
      </c>
      <c r="AS31" s="61">
        <v>43754.584027777775</v>
      </c>
      <c r="AT31" s="62">
        <v>60</v>
      </c>
      <c r="AU31" s="16">
        <v>55.193399999999997</v>
      </c>
      <c r="AV31" s="8">
        <f t="shared" si="20"/>
        <v>3600</v>
      </c>
      <c r="AW31" s="8">
        <f t="shared" si="21"/>
        <v>-1.8843712574849789</v>
      </c>
      <c r="AX31" s="56">
        <f t="shared" si="22"/>
        <v>-0.52464790419163165</v>
      </c>
      <c r="AY31" s="8">
        <f t="shared" si="23"/>
        <v>0.98863143095844364</v>
      </c>
      <c r="AZ31" s="8">
        <f t="shared" si="24"/>
        <v>3.5508550360355207</v>
      </c>
      <c r="BA31" s="8">
        <f t="shared" si="25"/>
        <v>0.2752554233726715</v>
      </c>
      <c r="BB31" s="8">
        <f t="shared" si="26"/>
        <v>-4.8066000000000031</v>
      </c>
      <c r="BC31" s="8">
        <f t="shared" si="27"/>
        <v>23.103403560000029</v>
      </c>
      <c r="BD31" s="8">
        <f t="shared" si="28"/>
        <v>4.8066000000000031</v>
      </c>
    </row>
    <row r="32" spans="1:56" ht="15.75" thickBot="1" x14ac:dyDescent="0.3">
      <c r="A32" s="33">
        <v>43754.625694444447</v>
      </c>
      <c r="B32" s="35">
        <v>0.94</v>
      </c>
      <c r="C32" s="7">
        <v>1.0345800000000001</v>
      </c>
      <c r="D32" s="8">
        <f t="shared" si="2"/>
        <v>0.88359999999999994</v>
      </c>
      <c r="E32" s="8">
        <f t="shared" si="3"/>
        <v>9.6449704142008708E-3</v>
      </c>
      <c r="F32" s="8">
        <f t="shared" si="4"/>
        <v>8.0986911242602821E-2</v>
      </c>
      <c r="G32" s="8">
        <f t="shared" si="5"/>
        <v>7.8111636287241614E-4</v>
      </c>
      <c r="H32" s="8">
        <f t="shared" si="6"/>
        <v>9.3025454290810114E-5</v>
      </c>
      <c r="I32" s="8">
        <f t="shared" si="7"/>
        <v>6.5588797926172272E-3</v>
      </c>
      <c r="J32" s="8">
        <f t="shared" si="8"/>
        <v>9.4580000000000108E-2</v>
      </c>
      <c r="K32" s="8">
        <f t="shared" si="9"/>
        <v>8.9453764000000206E-3</v>
      </c>
      <c r="L32" s="8">
        <f t="shared" si="10"/>
        <v>9.4580000000000108E-2</v>
      </c>
      <c r="W32" s="61">
        <v>43754.625694444447</v>
      </c>
      <c r="X32" s="62">
        <v>10.15</v>
      </c>
      <c r="Y32" s="16">
        <v>7.9573299999999998</v>
      </c>
      <c r="Z32" s="8">
        <f t="shared" si="11"/>
        <v>103.02250000000001</v>
      </c>
      <c r="AA32" s="8">
        <f t="shared" si="12"/>
        <v>1.9126347305389206</v>
      </c>
      <c r="AB32" s="56">
        <f t="shared" si="13"/>
        <v>0.46170694610778185</v>
      </c>
      <c r="AC32" s="8">
        <f t="shared" si="14"/>
        <v>0.88307674045680529</v>
      </c>
      <c r="AD32" s="8">
        <f t="shared" si="15"/>
        <v>3.6581716124636894</v>
      </c>
      <c r="AE32" s="8">
        <f t="shared" si="16"/>
        <v>0.21317330408417418</v>
      </c>
      <c r="AF32" s="8">
        <f t="shared" si="17"/>
        <v>-2.1926700000000006</v>
      </c>
      <c r="AG32" s="8">
        <f t="shared" si="18"/>
        <v>4.8078017289000021</v>
      </c>
      <c r="AH32" s="8">
        <f t="shared" si="19"/>
        <v>2.1926700000000006</v>
      </c>
      <c r="AS32" s="61">
        <v>43754.625694444447</v>
      </c>
      <c r="AT32" s="62">
        <v>62.99</v>
      </c>
      <c r="AU32" s="16">
        <v>55.162100000000002</v>
      </c>
      <c r="AV32" s="8">
        <f t="shared" si="20"/>
        <v>3967.7401000000004</v>
      </c>
      <c r="AW32" s="8">
        <f t="shared" si="21"/>
        <v>1.1056287425150231</v>
      </c>
      <c r="AX32" s="56">
        <f t="shared" si="22"/>
        <v>-0.55594790419162621</v>
      </c>
      <c r="AY32" s="8">
        <f t="shared" si="23"/>
        <v>-0.61467198221525021</v>
      </c>
      <c r="AZ32" s="8">
        <f t="shared" si="24"/>
        <v>1.2224149162753513</v>
      </c>
      <c r="BA32" s="8">
        <f t="shared" si="25"/>
        <v>0.30907807217506161</v>
      </c>
      <c r="BB32" s="8">
        <f t="shared" si="26"/>
        <v>-7.8278999999999996</v>
      </c>
      <c r="BC32" s="8">
        <f t="shared" si="27"/>
        <v>61.276018409999992</v>
      </c>
      <c r="BD32" s="8">
        <f t="shared" si="28"/>
        <v>7.8278999999999996</v>
      </c>
    </row>
    <row r="33" spans="1:56" ht="15.75" thickBot="1" x14ac:dyDescent="0.3">
      <c r="A33" s="33">
        <v>43754.667361111111</v>
      </c>
      <c r="B33" s="35">
        <v>0.92</v>
      </c>
      <c r="C33" s="7">
        <v>1.04915</v>
      </c>
      <c r="D33" s="8">
        <f t="shared" si="2"/>
        <v>0.84640000000000004</v>
      </c>
      <c r="E33" s="8">
        <f t="shared" si="3"/>
        <v>-1.0355029585799036E-2</v>
      </c>
      <c r="F33" s="8">
        <f t="shared" si="4"/>
        <v>9.5556911242602793E-2</v>
      </c>
      <c r="G33" s="8">
        <f t="shared" si="5"/>
        <v>-9.8949464304472451E-4</v>
      </c>
      <c r="H33" s="8">
        <f t="shared" si="6"/>
        <v>1.0722663772277336E-4</v>
      </c>
      <c r="I33" s="8">
        <f t="shared" si="7"/>
        <v>9.1311232862266688E-3</v>
      </c>
      <c r="J33" s="8">
        <f t="shared" si="8"/>
        <v>0.12914999999999999</v>
      </c>
      <c r="K33" s="8">
        <f t="shared" si="9"/>
        <v>1.6679722499999997E-2</v>
      </c>
      <c r="L33" s="8">
        <f t="shared" si="10"/>
        <v>0.12914999999999999</v>
      </c>
      <c r="W33" s="61">
        <v>43754.667361111111</v>
      </c>
      <c r="X33" s="62">
        <v>10.18</v>
      </c>
      <c r="Y33" s="16">
        <v>8.0295299999999994</v>
      </c>
      <c r="Z33" s="8">
        <f t="shared" si="11"/>
        <v>103.63239999999999</v>
      </c>
      <c r="AA33" s="8">
        <f t="shared" si="12"/>
        <v>1.94263473053892</v>
      </c>
      <c r="AB33" s="56">
        <f t="shared" si="13"/>
        <v>0.53390694610778144</v>
      </c>
      <c r="AC33" s="8">
        <f t="shared" si="14"/>
        <v>1.0371861763849477</v>
      </c>
      <c r="AD33" s="8">
        <f t="shared" si="15"/>
        <v>3.7738296962960223</v>
      </c>
      <c r="AE33" s="8">
        <f t="shared" si="16"/>
        <v>0.28505662710213742</v>
      </c>
      <c r="AF33" s="8">
        <f t="shared" si="17"/>
        <v>-2.1504700000000003</v>
      </c>
      <c r="AG33" s="8">
        <f t="shared" si="18"/>
        <v>4.6245212209000011</v>
      </c>
      <c r="AH33" s="8">
        <f t="shared" si="19"/>
        <v>2.1504700000000003</v>
      </c>
      <c r="AS33" s="61">
        <v>43754.667361111111</v>
      </c>
      <c r="AT33" s="62">
        <v>58.37</v>
      </c>
      <c r="AU33" s="16">
        <v>55.126100000000001</v>
      </c>
      <c r="AV33" s="8">
        <f t="shared" si="20"/>
        <v>3407.0568999999996</v>
      </c>
      <c r="AW33" s="8">
        <f t="shared" si="21"/>
        <v>-3.5143712574849815</v>
      </c>
      <c r="AX33" s="56">
        <f t="shared" si="22"/>
        <v>-0.59194790419162757</v>
      </c>
      <c r="AY33" s="8">
        <f t="shared" si="23"/>
        <v>2.0803247004195295</v>
      </c>
      <c r="AZ33" s="8">
        <f t="shared" si="24"/>
        <v>12.35080533543657</v>
      </c>
      <c r="BA33" s="8">
        <f t="shared" si="25"/>
        <v>0.35040232127686027</v>
      </c>
      <c r="BB33" s="8">
        <f t="shared" si="26"/>
        <v>-3.2438999999999965</v>
      </c>
      <c r="BC33" s="8">
        <f t="shared" si="27"/>
        <v>10.522887209999977</v>
      </c>
      <c r="BD33" s="8">
        <f t="shared" si="28"/>
        <v>3.2438999999999965</v>
      </c>
    </row>
    <row r="34" spans="1:56" ht="15.75" thickBot="1" x14ac:dyDescent="0.3">
      <c r="A34" s="33">
        <v>43754.709027777775</v>
      </c>
      <c r="B34" s="35">
        <v>0.93</v>
      </c>
      <c r="C34" s="7">
        <v>1.0569299999999999</v>
      </c>
      <c r="D34" s="8">
        <f t="shared" si="2"/>
        <v>0.86490000000000011</v>
      </c>
      <c r="E34" s="8">
        <f t="shared" si="3"/>
        <v>-3.550295857990271E-4</v>
      </c>
      <c r="F34" s="8">
        <f t="shared" si="4"/>
        <v>0.10333691124260269</v>
      </c>
      <c r="G34" s="8">
        <f t="shared" si="5"/>
        <v>-3.6687660796212063E-5</v>
      </c>
      <c r="H34" s="8">
        <f t="shared" si="6"/>
        <v>1.2604600679262875E-7</v>
      </c>
      <c r="I34" s="8">
        <f t="shared" si="7"/>
        <v>1.0678517225161546E-2</v>
      </c>
      <c r="J34" s="8">
        <f t="shared" si="8"/>
        <v>0.12692999999999988</v>
      </c>
      <c r="K34" s="8">
        <f t="shared" si="9"/>
        <v>1.6111224899999967E-2</v>
      </c>
      <c r="L34" s="8">
        <f t="shared" si="10"/>
        <v>0.12692999999999988</v>
      </c>
      <c r="W34" s="61">
        <v>43754.709027777775</v>
      </c>
      <c r="X34" s="62">
        <v>10.47</v>
      </c>
      <c r="Y34" s="16">
        <v>8.0757300000000001</v>
      </c>
      <c r="Z34" s="8">
        <f t="shared" si="11"/>
        <v>109.62090000000002</v>
      </c>
      <c r="AA34" s="8">
        <f t="shared" si="12"/>
        <v>2.2326347305389209</v>
      </c>
      <c r="AB34" s="56">
        <f t="shared" si="13"/>
        <v>0.58010694610778213</v>
      </c>
      <c r="AC34" s="8">
        <f t="shared" si="14"/>
        <v>1.2951669153071044</v>
      </c>
      <c r="AD34" s="8">
        <f t="shared" si="15"/>
        <v>4.9846578400085999</v>
      </c>
      <c r="AE34" s="8">
        <f t="shared" si="16"/>
        <v>0.33652406892249725</v>
      </c>
      <c r="AF34" s="8">
        <f t="shared" si="17"/>
        <v>-2.3942700000000006</v>
      </c>
      <c r="AG34" s="8">
        <f t="shared" si="18"/>
        <v>5.7325288329000026</v>
      </c>
      <c r="AH34" s="8">
        <f t="shared" si="19"/>
        <v>2.3942700000000006</v>
      </c>
      <c r="AS34" s="61">
        <v>43754.709027777775</v>
      </c>
      <c r="AT34" s="62">
        <v>54.6</v>
      </c>
      <c r="AU34" s="16">
        <v>55.1021</v>
      </c>
      <c r="AV34" s="8">
        <f t="shared" si="20"/>
        <v>2981.1600000000003</v>
      </c>
      <c r="AW34" s="8">
        <f t="shared" si="21"/>
        <v>-7.2843712574849775</v>
      </c>
      <c r="AX34" s="56">
        <f t="shared" si="22"/>
        <v>-0.61594790419162848</v>
      </c>
      <c r="AY34" s="8">
        <f t="shared" si="23"/>
        <v>4.4867932094016094</v>
      </c>
      <c r="AZ34" s="8">
        <f t="shared" si="24"/>
        <v>53.062064616873272</v>
      </c>
      <c r="BA34" s="8">
        <f t="shared" si="25"/>
        <v>0.37939182067805954</v>
      </c>
      <c r="BB34" s="8">
        <f t="shared" si="26"/>
        <v>0.50209999999999866</v>
      </c>
      <c r="BC34" s="8">
        <f t="shared" si="27"/>
        <v>0.25210440999999867</v>
      </c>
      <c r="BD34" s="8">
        <f t="shared" si="28"/>
        <v>0.50209999999999866</v>
      </c>
    </row>
    <row r="35" spans="1:56" ht="15.75" thickBot="1" x14ac:dyDescent="0.3">
      <c r="A35" s="33">
        <v>43754.750694444447</v>
      </c>
      <c r="B35" s="35">
        <v>1.08</v>
      </c>
      <c r="C35" s="7">
        <v>1.0776399999999999</v>
      </c>
      <c r="D35" s="8">
        <f t="shared" si="2"/>
        <v>1.1664000000000001</v>
      </c>
      <c r="E35" s="8">
        <f t="shared" si="3"/>
        <v>0.149644970414201</v>
      </c>
      <c r="F35" s="8">
        <f t="shared" si="4"/>
        <v>0.1240469112426027</v>
      </c>
      <c r="G35" s="8">
        <f t="shared" si="5"/>
        <v>1.8562996362872296E-2</v>
      </c>
      <c r="H35" s="8">
        <f t="shared" si="6"/>
        <v>2.239361717026709E-2</v>
      </c>
      <c r="I35" s="8">
        <f t="shared" si="7"/>
        <v>1.5387636188830151E-2</v>
      </c>
      <c r="J35" s="8">
        <f t="shared" si="8"/>
        <v>-2.3600000000001398E-3</v>
      </c>
      <c r="K35" s="8">
        <f t="shared" si="9"/>
        <v>5.5696000000006598E-6</v>
      </c>
      <c r="L35" s="8">
        <f t="shared" si="10"/>
        <v>2.3600000000001398E-3</v>
      </c>
      <c r="W35" s="61">
        <v>43754.750694444447</v>
      </c>
      <c r="X35" s="62">
        <v>10.26</v>
      </c>
      <c r="Y35" s="16">
        <v>8.1537100000000002</v>
      </c>
      <c r="Z35" s="8">
        <f t="shared" si="11"/>
        <v>105.2676</v>
      </c>
      <c r="AA35" s="8">
        <f t="shared" si="12"/>
        <v>2.0226347305389201</v>
      </c>
      <c r="AB35" s="56">
        <f t="shared" si="13"/>
        <v>0.65808694610778229</v>
      </c>
      <c r="AC35" s="8">
        <f t="shared" si="14"/>
        <v>1.331069512911895</v>
      </c>
      <c r="AD35" s="8">
        <f t="shared" si="15"/>
        <v>4.0910512531822496</v>
      </c>
      <c r="AE35" s="8">
        <f t="shared" si="16"/>
        <v>0.43307842863746715</v>
      </c>
      <c r="AF35" s="8">
        <f t="shared" si="17"/>
        <v>-2.1062899999999996</v>
      </c>
      <c r="AG35" s="8">
        <f t="shared" si="18"/>
        <v>4.4364575640999977</v>
      </c>
      <c r="AH35" s="8">
        <f t="shared" si="19"/>
        <v>2.1062899999999996</v>
      </c>
      <c r="AS35" s="61">
        <v>43754.750694444447</v>
      </c>
      <c r="AT35" s="62">
        <v>54.34</v>
      </c>
      <c r="AU35" s="16">
        <v>55.069000000000003</v>
      </c>
      <c r="AV35" s="8">
        <f t="shared" si="20"/>
        <v>2952.8356000000003</v>
      </c>
      <c r="AW35" s="8">
        <f t="shared" si="21"/>
        <v>-7.5443712574849755</v>
      </c>
      <c r="AX35" s="56">
        <f t="shared" si="22"/>
        <v>-0.64904790419162595</v>
      </c>
      <c r="AY35" s="8">
        <f t="shared" si="23"/>
        <v>4.896658353114165</v>
      </c>
      <c r="AZ35" s="8">
        <f t="shared" si="24"/>
        <v>56.917537670765434</v>
      </c>
      <c r="BA35" s="8">
        <f t="shared" si="25"/>
        <v>0.42126318193554207</v>
      </c>
      <c r="BB35" s="8">
        <f t="shared" si="26"/>
        <v>0.7289999999999992</v>
      </c>
      <c r="BC35" s="8">
        <f t="shared" si="27"/>
        <v>0.53144099999999883</v>
      </c>
      <c r="BD35" s="8">
        <f t="shared" si="28"/>
        <v>0.7289999999999992</v>
      </c>
    </row>
    <row r="36" spans="1:56" ht="15.75" thickBot="1" x14ac:dyDescent="0.3">
      <c r="A36" s="33">
        <v>43754.792361111111</v>
      </c>
      <c r="B36" s="35">
        <v>1.45</v>
      </c>
      <c r="C36" s="7">
        <v>1.0907899999999999</v>
      </c>
      <c r="D36" s="8">
        <f t="shared" si="2"/>
        <v>2.1025</v>
      </c>
      <c r="E36" s="8">
        <f t="shared" si="3"/>
        <v>0.51964497041420088</v>
      </c>
      <c r="F36" s="8">
        <f t="shared" si="4"/>
        <v>0.13719691124260269</v>
      </c>
      <c r="G36" s="8">
        <f t="shared" si="5"/>
        <v>7.1293684883582023E-2</v>
      </c>
      <c r="H36" s="8">
        <f t="shared" si="6"/>
        <v>0.27003089527677571</v>
      </c>
      <c r="I36" s="8">
        <f t="shared" si="7"/>
        <v>1.8822992454510599E-2</v>
      </c>
      <c r="J36" s="8">
        <f t="shared" si="8"/>
        <v>-0.35921000000000003</v>
      </c>
      <c r="K36" s="8">
        <f t="shared" si="9"/>
        <v>0.12903182410000003</v>
      </c>
      <c r="L36" s="8">
        <f t="shared" si="10"/>
        <v>0.35921000000000003</v>
      </c>
      <c r="W36" s="61">
        <v>43754.792361111111</v>
      </c>
      <c r="X36" s="62">
        <v>10.43</v>
      </c>
      <c r="Y36" s="16">
        <v>8.2161799999999996</v>
      </c>
      <c r="Z36" s="8">
        <f t="shared" si="11"/>
        <v>108.78489999999999</v>
      </c>
      <c r="AA36" s="8">
        <f t="shared" si="12"/>
        <v>2.19263473053892</v>
      </c>
      <c r="AB36" s="56">
        <f t="shared" si="13"/>
        <v>0.72055694610778165</v>
      </c>
      <c r="AC36" s="8">
        <f t="shared" si="14"/>
        <v>1.5799181853669828</v>
      </c>
      <c r="AD36" s="8">
        <f t="shared" si="15"/>
        <v>4.8076470615654827</v>
      </c>
      <c r="AE36" s="8">
        <f t="shared" si="16"/>
        <v>0.5192023125841726</v>
      </c>
      <c r="AF36" s="8">
        <f t="shared" si="17"/>
        <v>-2.2138200000000001</v>
      </c>
      <c r="AG36" s="8">
        <f t="shared" si="18"/>
        <v>4.9009989924000008</v>
      </c>
      <c r="AH36" s="8">
        <f t="shared" si="19"/>
        <v>2.2138200000000001</v>
      </c>
      <c r="AS36" s="61">
        <v>43754.792361111111</v>
      </c>
      <c r="AT36" s="62">
        <v>59.43</v>
      </c>
      <c r="AU36" s="16">
        <v>55.017400000000002</v>
      </c>
      <c r="AV36" s="8">
        <f t="shared" si="20"/>
        <v>3531.9249</v>
      </c>
      <c r="AW36" s="8">
        <f t="shared" si="21"/>
        <v>-2.4543712574849792</v>
      </c>
      <c r="AX36" s="56">
        <f t="shared" si="22"/>
        <v>-0.70064790419162648</v>
      </c>
      <c r="AY36" s="8">
        <f t="shared" si="23"/>
        <v>1.7196500776650174</v>
      </c>
      <c r="AZ36" s="8">
        <f t="shared" si="24"/>
        <v>6.0239382695683981</v>
      </c>
      <c r="BA36" s="8">
        <f t="shared" si="25"/>
        <v>0.49090748564811859</v>
      </c>
      <c r="BB36" s="8">
        <f t="shared" si="26"/>
        <v>-4.4125999999999976</v>
      </c>
      <c r="BC36" s="8">
        <f t="shared" si="27"/>
        <v>19.471038759999978</v>
      </c>
      <c r="BD36" s="8">
        <f t="shared" si="28"/>
        <v>4.4125999999999976</v>
      </c>
    </row>
    <row r="37" spans="1:56" ht="15.75" thickBot="1" x14ac:dyDescent="0.3">
      <c r="A37" s="33">
        <v>43754.834027777775</v>
      </c>
      <c r="B37" s="35">
        <v>1.63</v>
      </c>
      <c r="C37" s="7">
        <v>1.10178</v>
      </c>
      <c r="D37" s="8">
        <f t="shared" si="2"/>
        <v>2.6568999999999998</v>
      </c>
      <c r="E37" s="8">
        <f t="shared" si="3"/>
        <v>0.69964497041420082</v>
      </c>
      <c r="F37" s="8">
        <f t="shared" si="4"/>
        <v>0.14818691124260275</v>
      </c>
      <c r="G37" s="8">
        <f t="shared" si="5"/>
        <v>0.1036782271321026</v>
      </c>
      <c r="H37" s="8">
        <f t="shared" si="6"/>
        <v>0.48950308462588793</v>
      </c>
      <c r="I37" s="8">
        <f t="shared" si="7"/>
        <v>2.1959360663623025E-2</v>
      </c>
      <c r="J37" s="8">
        <f t="shared" si="8"/>
        <v>-0.52821999999999991</v>
      </c>
      <c r="K37" s="8">
        <f t="shared" si="9"/>
        <v>0.27901636839999988</v>
      </c>
      <c r="L37" s="8">
        <f t="shared" si="10"/>
        <v>0.52821999999999991</v>
      </c>
      <c r="W37" s="61">
        <v>43754.834027777775</v>
      </c>
      <c r="X37" s="62">
        <v>10.4</v>
      </c>
      <c r="Y37" s="16">
        <v>8.2843699999999991</v>
      </c>
      <c r="Z37" s="8">
        <f t="shared" si="11"/>
        <v>108.16000000000001</v>
      </c>
      <c r="AA37" s="8">
        <f t="shared" si="12"/>
        <v>2.1626347305389206</v>
      </c>
      <c r="AB37" s="56">
        <f t="shared" si="13"/>
        <v>0.78874694610778118</v>
      </c>
      <c r="AC37" s="8">
        <f t="shared" si="14"/>
        <v>1.7057715392591979</v>
      </c>
      <c r="AD37" s="8">
        <f t="shared" si="15"/>
        <v>4.6769889777331501</v>
      </c>
      <c r="AE37" s="8">
        <f t="shared" si="16"/>
        <v>0.62212174499435102</v>
      </c>
      <c r="AF37" s="8">
        <f t="shared" si="17"/>
        <v>-2.1156300000000012</v>
      </c>
      <c r="AG37" s="8">
        <f t="shared" si="18"/>
        <v>4.4758902969000056</v>
      </c>
      <c r="AH37" s="8">
        <f t="shared" si="19"/>
        <v>2.1156300000000012</v>
      </c>
      <c r="AS37" s="61">
        <v>43754.834027777775</v>
      </c>
      <c r="AT37" s="62">
        <v>60.38</v>
      </c>
      <c r="AU37" s="16">
        <v>54.974299999999999</v>
      </c>
      <c r="AV37" s="8">
        <f t="shared" si="20"/>
        <v>3645.7444000000005</v>
      </c>
      <c r="AW37" s="8">
        <f t="shared" si="21"/>
        <v>-1.5043712574849764</v>
      </c>
      <c r="AX37" s="56">
        <f t="shared" si="22"/>
        <v>-0.74374790419162906</v>
      </c>
      <c r="AY37" s="8">
        <f t="shared" si="23"/>
        <v>1.1188729698805768</v>
      </c>
      <c r="AZ37" s="8">
        <f t="shared" si="24"/>
        <v>2.2631328803469288</v>
      </c>
      <c r="BA37" s="8">
        <f t="shared" si="25"/>
        <v>0.55316094498944068</v>
      </c>
      <c r="BB37" s="8">
        <f t="shared" si="26"/>
        <v>-5.4057000000000031</v>
      </c>
      <c r="BC37" s="8">
        <f t="shared" si="27"/>
        <v>29.221592490000035</v>
      </c>
      <c r="BD37" s="8">
        <f t="shared" si="28"/>
        <v>5.4057000000000031</v>
      </c>
    </row>
    <row r="38" spans="1:56" ht="15.75" thickBot="1" x14ac:dyDescent="0.3">
      <c r="A38" s="33">
        <v>43754.875694444447</v>
      </c>
      <c r="B38" s="35">
        <v>1.76</v>
      </c>
      <c r="C38" s="7">
        <v>1.11687</v>
      </c>
      <c r="D38" s="8">
        <f t="shared" si="2"/>
        <v>3.0975999999999999</v>
      </c>
      <c r="E38" s="8">
        <f t="shared" si="3"/>
        <v>0.82964497041420093</v>
      </c>
      <c r="F38" s="8">
        <f t="shared" si="4"/>
        <v>0.1632769112426028</v>
      </c>
      <c r="G38" s="8">
        <f t="shared" si="5"/>
        <v>0.1354618681971913</v>
      </c>
      <c r="H38" s="8">
        <f t="shared" si="6"/>
        <v>0.68831077693358034</v>
      </c>
      <c r="I38" s="8">
        <f t="shared" si="7"/>
        <v>2.6659349744924791E-2</v>
      </c>
      <c r="J38" s="8">
        <f t="shared" si="8"/>
        <v>-0.64312999999999998</v>
      </c>
      <c r="K38" s="8">
        <f t="shared" si="9"/>
        <v>0.41361619689999995</v>
      </c>
      <c r="L38" s="8">
        <f t="shared" si="10"/>
        <v>0.64312999999999998</v>
      </c>
      <c r="W38" s="61">
        <v>43754.875694444447</v>
      </c>
      <c r="X38" s="62">
        <v>10.130000000000001</v>
      </c>
      <c r="Y38" s="16">
        <v>8.3692399999999996</v>
      </c>
      <c r="Z38" s="8">
        <f t="shared" si="11"/>
        <v>102.61690000000002</v>
      </c>
      <c r="AA38" s="8">
        <f t="shared" si="12"/>
        <v>1.8926347305389211</v>
      </c>
      <c r="AB38" s="56">
        <f t="shared" si="13"/>
        <v>0.87361694610778162</v>
      </c>
      <c r="AC38" s="8">
        <f t="shared" si="14"/>
        <v>1.6534377733909364</v>
      </c>
      <c r="AD38" s="8">
        <f t="shared" si="15"/>
        <v>3.5820662232421343</v>
      </c>
      <c r="AE38" s="8">
        <f t="shared" si="16"/>
        <v>0.76320656852668667</v>
      </c>
      <c r="AF38" s="8">
        <f t="shared" si="17"/>
        <v>-1.7607600000000012</v>
      </c>
      <c r="AG38" s="8">
        <f t="shared" si="18"/>
        <v>3.1002757776000043</v>
      </c>
      <c r="AH38" s="8">
        <f t="shared" si="19"/>
        <v>1.7607600000000012</v>
      </c>
      <c r="AS38" s="61">
        <v>43754.875694444447</v>
      </c>
      <c r="AT38" s="62">
        <v>63.03</v>
      </c>
      <c r="AU38" s="16">
        <v>54.940899999999999</v>
      </c>
      <c r="AV38" s="8">
        <f t="shared" si="20"/>
        <v>3972.7809000000002</v>
      </c>
      <c r="AW38" s="8">
        <f t="shared" si="21"/>
        <v>1.1456287425150222</v>
      </c>
      <c r="AX38" s="56">
        <f t="shared" si="22"/>
        <v>-0.77714790419162938</v>
      </c>
      <c r="AY38" s="8">
        <f t="shared" si="23"/>
        <v>-0.89032297622724133</v>
      </c>
      <c r="AZ38" s="8">
        <f t="shared" si="24"/>
        <v>1.3124652156765511</v>
      </c>
      <c r="BA38" s="8">
        <f t="shared" si="25"/>
        <v>0.60395886498944196</v>
      </c>
      <c r="BB38" s="8">
        <f t="shared" si="26"/>
        <v>-8.089100000000002</v>
      </c>
      <c r="BC38" s="8">
        <f t="shared" si="27"/>
        <v>65.43353881000003</v>
      </c>
      <c r="BD38" s="8">
        <f t="shared" si="28"/>
        <v>8.089100000000002</v>
      </c>
    </row>
    <row r="39" spans="1:56" ht="15.75" thickBot="1" x14ac:dyDescent="0.3">
      <c r="A39" s="33">
        <v>43754.917361111111</v>
      </c>
      <c r="B39" s="35">
        <v>1.52</v>
      </c>
      <c r="C39" s="7">
        <v>1.1291899999999999</v>
      </c>
      <c r="D39" s="8">
        <f t="shared" si="2"/>
        <v>2.3104</v>
      </c>
      <c r="E39" s="8">
        <f t="shared" si="3"/>
        <v>0.58964497041420094</v>
      </c>
      <c r="F39" s="8">
        <f t="shared" si="4"/>
        <v>0.17559691124260268</v>
      </c>
      <c r="G39" s="8">
        <f t="shared" si="5"/>
        <v>0.10353983553446952</v>
      </c>
      <c r="H39" s="8">
        <f t="shared" si="6"/>
        <v>0.34768119113476392</v>
      </c>
      <c r="I39" s="8">
        <f t="shared" si="7"/>
        <v>3.0834275237942483E-2</v>
      </c>
      <c r="J39" s="8">
        <f t="shared" si="8"/>
        <v>-0.3908100000000001</v>
      </c>
      <c r="K39" s="8">
        <f t="shared" si="9"/>
        <v>0.15273245610000008</v>
      </c>
      <c r="L39" s="8">
        <f t="shared" si="10"/>
        <v>0.3908100000000001</v>
      </c>
      <c r="W39" s="61">
        <v>43754.917361111111</v>
      </c>
      <c r="X39" s="62">
        <v>10.26</v>
      </c>
      <c r="Y39" s="16">
        <v>8.43126</v>
      </c>
      <c r="Z39" s="8">
        <f t="shared" si="11"/>
        <v>105.2676</v>
      </c>
      <c r="AA39" s="8">
        <f t="shared" si="12"/>
        <v>2.0226347305389201</v>
      </c>
      <c r="AB39" s="56">
        <f t="shared" si="13"/>
        <v>0.93563694610778203</v>
      </c>
      <c r="AC39" s="8">
        <f t="shared" si="14"/>
        <v>1.8924517823729718</v>
      </c>
      <c r="AD39" s="8">
        <f t="shared" si="15"/>
        <v>4.0910512531822496</v>
      </c>
      <c r="AE39" s="8">
        <f t="shared" si="16"/>
        <v>0.87541649492189666</v>
      </c>
      <c r="AF39" s="8">
        <f t="shared" si="17"/>
        <v>-1.8287399999999998</v>
      </c>
      <c r="AG39" s="8">
        <f t="shared" si="18"/>
        <v>3.3442899875999994</v>
      </c>
      <c r="AH39" s="8">
        <f t="shared" si="19"/>
        <v>1.8287399999999998</v>
      </c>
      <c r="AS39" s="61">
        <v>43754.917361111111</v>
      </c>
      <c r="AT39" s="62">
        <v>60.01</v>
      </c>
      <c r="AU39" s="16">
        <v>54.942599999999999</v>
      </c>
      <c r="AV39" s="8">
        <f t="shared" si="20"/>
        <v>3601.2000999999996</v>
      </c>
      <c r="AW39" s="8">
        <f t="shared" si="21"/>
        <v>-1.8743712574849809</v>
      </c>
      <c r="AX39" s="56">
        <f t="shared" si="22"/>
        <v>-0.77544790419162979</v>
      </c>
      <c r="AY39" s="8">
        <f t="shared" si="23"/>
        <v>1.453477263293758</v>
      </c>
      <c r="AZ39" s="8">
        <f t="shared" si="24"/>
        <v>3.5132676108858285</v>
      </c>
      <c r="BA39" s="8">
        <f t="shared" si="25"/>
        <v>0.601319452115191</v>
      </c>
      <c r="BB39" s="8">
        <f t="shared" si="26"/>
        <v>-5.0673999999999992</v>
      </c>
      <c r="BC39" s="8">
        <f t="shared" si="27"/>
        <v>25.678542759999992</v>
      </c>
      <c r="BD39" s="8">
        <f t="shared" si="28"/>
        <v>5.0673999999999992</v>
      </c>
    </row>
    <row r="40" spans="1:56" ht="15.75" thickBot="1" x14ac:dyDescent="0.3">
      <c r="A40" s="33">
        <v>43754.959027777775</v>
      </c>
      <c r="B40" s="35">
        <v>1.31</v>
      </c>
      <c r="C40" s="7">
        <v>1.15272</v>
      </c>
      <c r="D40" s="8">
        <f t="shared" si="2"/>
        <v>1.7161000000000002</v>
      </c>
      <c r="E40" s="8">
        <f t="shared" si="3"/>
        <v>0.37964497041420098</v>
      </c>
      <c r="F40" s="8">
        <f t="shared" si="4"/>
        <v>0.19912691124260273</v>
      </c>
      <c r="G40" s="8">
        <f t="shared" si="5"/>
        <v>7.5597530327369142E-2</v>
      </c>
      <c r="H40" s="8">
        <f t="shared" si="6"/>
        <v>0.14413030356079953</v>
      </c>
      <c r="I40" s="8">
        <f t="shared" si="7"/>
        <v>3.9651526781019387E-2</v>
      </c>
      <c r="J40" s="8">
        <f t="shared" si="8"/>
        <v>-0.15728000000000009</v>
      </c>
      <c r="K40" s="8">
        <f t="shared" si="9"/>
        <v>2.4736998400000026E-2</v>
      </c>
      <c r="L40" s="8">
        <f t="shared" si="10"/>
        <v>0.15728000000000009</v>
      </c>
      <c r="W40" s="61">
        <v>43754.959027777775</v>
      </c>
      <c r="X40" s="62">
        <v>10.16</v>
      </c>
      <c r="Y40" s="16">
        <v>8.5153999999999996</v>
      </c>
      <c r="Z40" s="8">
        <f t="shared" si="11"/>
        <v>103.2256</v>
      </c>
      <c r="AA40" s="8">
        <f t="shared" si="12"/>
        <v>1.9226347305389204</v>
      </c>
      <c r="AB40" s="56">
        <f t="shared" si="13"/>
        <v>1.0197769461077817</v>
      </c>
      <c r="AC40" s="8">
        <f t="shared" si="14"/>
        <v>1.960658573989738</v>
      </c>
      <c r="AD40" s="8">
        <f t="shared" si="15"/>
        <v>3.6965243070744673</v>
      </c>
      <c r="AE40" s="8">
        <f t="shared" si="16"/>
        <v>1.0399450198129134</v>
      </c>
      <c r="AF40" s="8">
        <f t="shared" si="17"/>
        <v>-1.6446000000000005</v>
      </c>
      <c r="AG40" s="8">
        <f t="shared" si="18"/>
        <v>2.7047091600000015</v>
      </c>
      <c r="AH40" s="8">
        <f t="shared" si="19"/>
        <v>1.6446000000000005</v>
      </c>
      <c r="AS40" s="61">
        <v>43754.959027777775</v>
      </c>
      <c r="AT40" s="62">
        <v>65.75</v>
      </c>
      <c r="AU40" s="16">
        <v>54.928899999999999</v>
      </c>
      <c r="AV40" s="8">
        <f t="shared" si="20"/>
        <v>4323.0625</v>
      </c>
      <c r="AW40" s="8">
        <f t="shared" si="21"/>
        <v>3.8656287425150211</v>
      </c>
      <c r="AX40" s="56">
        <f t="shared" si="22"/>
        <v>-0.78914790419162983</v>
      </c>
      <c r="AY40" s="8">
        <f t="shared" si="23"/>
        <v>-3.0505528205386545</v>
      </c>
      <c r="AZ40" s="8">
        <f t="shared" si="24"/>
        <v>14.943085574958264</v>
      </c>
      <c r="BA40" s="8">
        <f t="shared" si="25"/>
        <v>0.62275441469004178</v>
      </c>
      <c r="BB40" s="8">
        <f t="shared" si="26"/>
        <v>-10.821100000000001</v>
      </c>
      <c r="BC40" s="8">
        <f t="shared" si="27"/>
        <v>117.09620521000002</v>
      </c>
      <c r="BD40" s="8">
        <f t="shared" si="28"/>
        <v>10.821100000000001</v>
      </c>
    </row>
    <row r="41" spans="1:56" ht="15.75" thickBot="1" x14ac:dyDescent="0.3">
      <c r="A41" s="33">
        <v>43755.000694444447</v>
      </c>
      <c r="B41" s="35">
        <v>1.1000000000000001</v>
      </c>
      <c r="C41" s="7">
        <v>1.1678999999999999</v>
      </c>
      <c r="D41" s="8">
        <f t="shared" si="2"/>
        <v>1.2100000000000002</v>
      </c>
      <c r="E41" s="8">
        <f t="shared" si="3"/>
        <v>0.16964497041420101</v>
      </c>
      <c r="F41" s="8">
        <f t="shared" si="4"/>
        <v>0.2143069112426027</v>
      </c>
      <c r="G41" s="8">
        <f t="shared" si="5"/>
        <v>3.6356089617310142E-2</v>
      </c>
      <c r="H41" s="8">
        <f t="shared" si="6"/>
        <v>2.8779415986835137E-2</v>
      </c>
      <c r="I41" s="8">
        <f t="shared" si="7"/>
        <v>4.5927452206344796E-2</v>
      </c>
      <c r="J41" s="8">
        <f t="shared" si="8"/>
        <v>6.7899999999999849E-2</v>
      </c>
      <c r="K41" s="8">
        <f t="shared" si="9"/>
        <v>4.6104099999999797E-3</v>
      </c>
      <c r="L41" s="8">
        <f t="shared" si="10"/>
        <v>6.7899999999999849E-2</v>
      </c>
      <c r="W41" s="61">
        <v>43755.000694444447</v>
      </c>
      <c r="X41" s="62">
        <v>10.91</v>
      </c>
      <c r="Y41" s="16">
        <v>8.5812200000000001</v>
      </c>
      <c r="Z41" s="8">
        <f t="shared" si="11"/>
        <v>119.02810000000001</v>
      </c>
      <c r="AA41" s="8">
        <f t="shared" si="12"/>
        <v>2.6726347305389204</v>
      </c>
      <c r="AB41" s="56">
        <f t="shared" si="13"/>
        <v>1.0855969461077821</v>
      </c>
      <c r="AC41" s="8">
        <f t="shared" si="14"/>
        <v>2.9014041015346472</v>
      </c>
      <c r="AD41" s="8">
        <f t="shared" si="15"/>
        <v>7.142976402882848</v>
      </c>
      <c r="AE41" s="8">
        <f t="shared" si="16"/>
        <v>1.1785207293985429</v>
      </c>
      <c r="AF41" s="8">
        <f t="shared" si="17"/>
        <v>-2.3287800000000001</v>
      </c>
      <c r="AG41" s="8">
        <f t="shared" si="18"/>
        <v>5.4232162883999999</v>
      </c>
      <c r="AH41" s="8">
        <f t="shared" si="19"/>
        <v>2.3287800000000001</v>
      </c>
      <c r="AS41" s="61">
        <v>43755.000694444447</v>
      </c>
      <c r="AT41" s="62">
        <v>64.41</v>
      </c>
      <c r="AU41" s="16">
        <v>54.914200000000001</v>
      </c>
      <c r="AV41" s="8">
        <f t="shared" si="20"/>
        <v>4148.6480999999994</v>
      </c>
      <c r="AW41" s="8">
        <f t="shared" si="21"/>
        <v>2.5256287425150177</v>
      </c>
      <c r="AX41" s="56">
        <f t="shared" si="22"/>
        <v>-0.80384790419162755</v>
      </c>
      <c r="AY41" s="8">
        <f t="shared" si="23"/>
        <v>-2.0302213714368329</v>
      </c>
      <c r="AZ41" s="8">
        <f t="shared" si="24"/>
        <v>6.3788005450179899</v>
      </c>
      <c r="BA41" s="8">
        <f t="shared" si="25"/>
        <v>0.64617145307327206</v>
      </c>
      <c r="BB41" s="8">
        <f t="shared" si="26"/>
        <v>-9.4957999999999956</v>
      </c>
      <c r="BC41" s="8">
        <f t="shared" si="27"/>
        <v>90.170217639999919</v>
      </c>
      <c r="BD41" s="8">
        <f t="shared" si="28"/>
        <v>9.4957999999999956</v>
      </c>
    </row>
    <row r="42" spans="1:56" ht="15.75" thickBot="1" x14ac:dyDescent="0.3">
      <c r="A42" s="33">
        <v>43755.042361111111</v>
      </c>
      <c r="B42" s="35">
        <v>1.23</v>
      </c>
      <c r="C42" s="7">
        <v>1.1786799999999999</v>
      </c>
      <c r="D42" s="8">
        <f t="shared" si="2"/>
        <v>1.5128999999999999</v>
      </c>
      <c r="E42" s="8">
        <f t="shared" si="3"/>
        <v>0.29964497041420091</v>
      </c>
      <c r="F42" s="8">
        <f t="shared" si="4"/>
        <v>0.22508691124260272</v>
      </c>
      <c r="G42" s="8">
        <f t="shared" si="5"/>
        <v>6.7446160859913562E-2</v>
      </c>
      <c r="H42" s="8">
        <f t="shared" si="6"/>
        <v>8.9787108294527337E-2</v>
      </c>
      <c r="I42" s="8">
        <f t="shared" si="7"/>
        <v>5.0664117612735315E-2</v>
      </c>
      <c r="J42" s="8">
        <f t="shared" si="8"/>
        <v>-5.1320000000000032E-2</v>
      </c>
      <c r="K42" s="8">
        <f t="shared" si="9"/>
        <v>2.6337424000000033E-3</v>
      </c>
      <c r="L42" s="8">
        <f t="shared" si="10"/>
        <v>5.1320000000000032E-2</v>
      </c>
      <c r="W42" s="61">
        <v>43755.042361111111</v>
      </c>
      <c r="X42" s="62">
        <v>10.64</v>
      </c>
      <c r="Y42" s="16">
        <v>8.6231600000000004</v>
      </c>
      <c r="Z42" s="8">
        <f t="shared" si="11"/>
        <v>113.20960000000001</v>
      </c>
      <c r="AA42" s="8">
        <f t="shared" si="12"/>
        <v>2.4026347305389208</v>
      </c>
      <c r="AB42" s="56">
        <f t="shared" si="13"/>
        <v>1.1275369461077824</v>
      </c>
      <c r="AC42" s="8">
        <f t="shared" si="14"/>
        <v>2.7090594266843495</v>
      </c>
      <c r="AD42" s="8">
        <f t="shared" si="15"/>
        <v>5.7726536483918327</v>
      </c>
      <c r="AE42" s="8">
        <f t="shared" si="16"/>
        <v>1.2713395648380643</v>
      </c>
      <c r="AF42" s="8">
        <f t="shared" si="17"/>
        <v>-2.0168400000000002</v>
      </c>
      <c r="AG42" s="8">
        <f t="shared" si="18"/>
        <v>4.0676435856000008</v>
      </c>
      <c r="AH42" s="8">
        <f t="shared" si="19"/>
        <v>2.0168400000000002</v>
      </c>
      <c r="AS42" s="61">
        <v>43755.042361111111</v>
      </c>
      <c r="AT42" s="62">
        <v>67.599999999999994</v>
      </c>
      <c r="AU42" s="16">
        <v>54.931899999999999</v>
      </c>
      <c r="AV42" s="8">
        <f t="shared" si="20"/>
        <v>4569.7599999999993</v>
      </c>
      <c r="AW42" s="8">
        <f t="shared" si="21"/>
        <v>5.7156287425150154</v>
      </c>
      <c r="AX42" s="56">
        <f t="shared" si="22"/>
        <v>-0.78614790419162972</v>
      </c>
      <c r="AY42" s="8">
        <f t="shared" si="23"/>
        <v>-4.4933295570656195</v>
      </c>
      <c r="AZ42" s="8">
        <f t="shared" si="24"/>
        <v>32.668411922263779</v>
      </c>
      <c r="BA42" s="8">
        <f t="shared" si="25"/>
        <v>0.61802852726489177</v>
      </c>
      <c r="BB42" s="8">
        <f t="shared" si="26"/>
        <v>-12.668099999999995</v>
      </c>
      <c r="BC42" s="8">
        <f t="shared" si="27"/>
        <v>160.4807576099999</v>
      </c>
      <c r="BD42" s="8">
        <f t="shared" si="28"/>
        <v>12.668099999999995</v>
      </c>
    </row>
    <row r="43" spans="1:56" ht="15.75" thickBot="1" x14ac:dyDescent="0.3">
      <c r="A43" s="33">
        <v>43755.084027777775</v>
      </c>
      <c r="B43" s="35">
        <v>1.17</v>
      </c>
      <c r="C43" s="7">
        <v>1.20794</v>
      </c>
      <c r="D43" s="8">
        <f t="shared" si="2"/>
        <v>1.3688999999999998</v>
      </c>
      <c r="E43" s="8">
        <f t="shared" si="3"/>
        <v>0.23964497041420085</v>
      </c>
      <c r="F43" s="8">
        <f t="shared" si="4"/>
        <v>0.25434691124260278</v>
      </c>
      <c r="G43" s="8">
        <f t="shared" si="5"/>
        <v>6.0952958019676914E-2</v>
      </c>
      <c r="H43" s="8">
        <f t="shared" si="6"/>
        <v>5.7429711844823199E-2</v>
      </c>
      <c r="I43" s="8">
        <f t="shared" si="7"/>
        <v>6.4692351258652456E-2</v>
      </c>
      <c r="J43" s="8">
        <f t="shared" si="8"/>
        <v>3.7940000000000085E-2</v>
      </c>
      <c r="K43" s="8">
        <f t="shared" si="9"/>
        <v>1.4394436000000064E-3</v>
      </c>
      <c r="L43" s="8">
        <f t="shared" si="10"/>
        <v>3.7940000000000085E-2</v>
      </c>
      <c r="W43" s="61">
        <v>43755.084027777775</v>
      </c>
      <c r="X43" s="62">
        <v>11.08</v>
      </c>
      <c r="Y43" s="16">
        <v>8.7170100000000001</v>
      </c>
      <c r="Z43" s="8">
        <f t="shared" si="11"/>
        <v>122.7664</v>
      </c>
      <c r="AA43" s="8">
        <f t="shared" si="12"/>
        <v>2.8426347305389204</v>
      </c>
      <c r="AB43" s="56">
        <f t="shared" si="13"/>
        <v>1.2213869461077822</v>
      </c>
      <c r="AC43" s="8">
        <f t="shared" si="14"/>
        <v>3.4719569524328504</v>
      </c>
      <c r="AD43" s="8">
        <f t="shared" si="15"/>
        <v>8.0805722112660803</v>
      </c>
      <c r="AE43" s="8">
        <f t="shared" si="16"/>
        <v>1.4917860721224945</v>
      </c>
      <c r="AF43" s="8">
        <f t="shared" si="17"/>
        <v>-2.3629899999999999</v>
      </c>
      <c r="AG43" s="8">
        <f t="shared" si="18"/>
        <v>5.5837217400999997</v>
      </c>
      <c r="AH43" s="8">
        <f t="shared" si="19"/>
        <v>2.3629899999999999</v>
      </c>
      <c r="AS43" s="61">
        <v>43755.084027777775</v>
      </c>
      <c r="AT43" s="62">
        <v>68.040000000000006</v>
      </c>
      <c r="AU43" s="16">
        <v>54.9482</v>
      </c>
      <c r="AV43" s="8">
        <f t="shared" si="20"/>
        <v>4629.441600000001</v>
      </c>
      <c r="AW43" s="8">
        <f t="shared" si="21"/>
        <v>6.1556287425150273</v>
      </c>
      <c r="AX43" s="56">
        <f t="shared" si="22"/>
        <v>-0.76984790419162863</v>
      </c>
      <c r="AY43" s="8">
        <f t="shared" si="23"/>
        <v>-4.738897886406944</v>
      </c>
      <c r="AZ43" s="8">
        <f t="shared" si="24"/>
        <v>37.89176521567714</v>
      </c>
      <c r="BA43" s="8">
        <f t="shared" si="25"/>
        <v>0.59266579558824306</v>
      </c>
      <c r="BB43" s="8">
        <f t="shared" si="26"/>
        <v>-13.091800000000006</v>
      </c>
      <c r="BC43" s="8">
        <f t="shared" si="27"/>
        <v>171.39522724000017</v>
      </c>
      <c r="BD43" s="8">
        <f t="shared" si="28"/>
        <v>13.091800000000006</v>
      </c>
    </row>
    <row r="44" spans="1:56" ht="15.75" thickBot="1" x14ac:dyDescent="0.3">
      <c r="A44" s="33">
        <v>43755.125694444447</v>
      </c>
      <c r="B44" s="35">
        <v>1</v>
      </c>
      <c r="C44" s="7">
        <v>1.2374499999999999</v>
      </c>
      <c r="D44" s="8">
        <f t="shared" si="2"/>
        <v>1</v>
      </c>
      <c r="E44" s="8">
        <f t="shared" si="3"/>
        <v>6.9644970414200924E-2</v>
      </c>
      <c r="F44" s="8">
        <f t="shared" si="4"/>
        <v>0.28385691124260271</v>
      </c>
      <c r="G44" s="8">
        <f t="shared" si="5"/>
        <v>1.9769206185357522E-2</v>
      </c>
      <c r="H44" s="8">
        <f t="shared" si="6"/>
        <v>4.850421903994922E-3</v>
      </c>
      <c r="I44" s="8">
        <f t="shared" si="7"/>
        <v>8.0574746060190827E-2</v>
      </c>
      <c r="J44" s="8">
        <f t="shared" si="8"/>
        <v>0.23744999999999994</v>
      </c>
      <c r="K44" s="8">
        <f t="shared" si="9"/>
        <v>5.6382502499999973E-2</v>
      </c>
      <c r="L44" s="8">
        <f t="shared" si="10"/>
        <v>0.23744999999999994</v>
      </c>
      <c r="W44" s="61">
        <v>43755.125694444447</v>
      </c>
      <c r="X44" s="62">
        <v>11.28</v>
      </c>
      <c r="Y44" s="16">
        <v>8.8134399999999999</v>
      </c>
      <c r="Z44" s="8">
        <f t="shared" si="11"/>
        <v>127.23839999999998</v>
      </c>
      <c r="AA44" s="8">
        <f t="shared" si="12"/>
        <v>3.0426347305389196</v>
      </c>
      <c r="AB44" s="56">
        <f t="shared" si="13"/>
        <v>1.317816946107782</v>
      </c>
      <c r="AC44" s="8">
        <f t="shared" si="14"/>
        <v>4.0096356087202736</v>
      </c>
      <c r="AD44" s="8">
        <f t="shared" si="15"/>
        <v>9.2576261034816447</v>
      </c>
      <c r="AE44" s="8">
        <f t="shared" si="16"/>
        <v>1.7366415034488407</v>
      </c>
      <c r="AF44" s="8">
        <f t="shared" si="17"/>
        <v>-2.4665599999999994</v>
      </c>
      <c r="AG44" s="8">
        <f t="shared" si="18"/>
        <v>6.0839182335999968</v>
      </c>
      <c r="AH44" s="8">
        <f t="shared" si="19"/>
        <v>2.4665599999999994</v>
      </c>
      <c r="AS44" s="61">
        <v>43755.125694444447</v>
      </c>
      <c r="AT44" s="62">
        <v>69.66</v>
      </c>
      <c r="AU44" s="16">
        <v>54.9681</v>
      </c>
      <c r="AV44" s="8">
        <f t="shared" si="20"/>
        <v>4852.5155999999997</v>
      </c>
      <c r="AW44" s="8">
        <f t="shared" si="21"/>
        <v>7.7756287425150177</v>
      </c>
      <c r="AX44" s="56">
        <f t="shared" si="22"/>
        <v>-0.74994790419162882</v>
      </c>
      <c r="AY44" s="8">
        <f t="shared" si="23"/>
        <v>-5.8313164792213277</v>
      </c>
      <c r="AZ44" s="8">
        <f t="shared" si="24"/>
        <v>60.460402341425677</v>
      </c>
      <c r="BA44" s="8">
        <f t="shared" si="25"/>
        <v>0.5624218590014165</v>
      </c>
      <c r="BB44" s="8">
        <f t="shared" si="26"/>
        <v>-14.691899999999997</v>
      </c>
      <c r="BC44" s="8">
        <f t="shared" si="27"/>
        <v>215.85192560999991</v>
      </c>
      <c r="BD44" s="8">
        <f t="shared" si="28"/>
        <v>14.691899999999997</v>
      </c>
    </row>
    <row r="45" spans="1:56" ht="15.75" thickBot="1" x14ac:dyDescent="0.3">
      <c r="A45" s="33">
        <v>43755.167361111111</v>
      </c>
      <c r="B45" s="35">
        <v>1.19</v>
      </c>
      <c r="C45" s="7">
        <v>1.2621599999999999</v>
      </c>
      <c r="D45" s="8">
        <f t="shared" si="2"/>
        <v>1.4160999999999999</v>
      </c>
      <c r="E45" s="8">
        <f t="shared" si="3"/>
        <v>0.25964497041420087</v>
      </c>
      <c r="F45" s="8">
        <f t="shared" si="4"/>
        <v>0.30856691124260271</v>
      </c>
      <c r="G45" s="8">
        <f t="shared" si="5"/>
        <v>8.0117846540386922E-2</v>
      </c>
      <c r="H45" s="8">
        <f t="shared" si="6"/>
        <v>6.7415510661391245E-2</v>
      </c>
      <c r="I45" s="8">
        <f t="shared" si="7"/>
        <v>9.5213538713800255E-2</v>
      </c>
      <c r="J45" s="8">
        <f t="shared" si="8"/>
        <v>7.2160000000000002E-2</v>
      </c>
      <c r="K45" s="8">
        <f t="shared" si="9"/>
        <v>5.2070656000000005E-3</v>
      </c>
      <c r="L45" s="8">
        <f t="shared" si="10"/>
        <v>7.2160000000000002E-2</v>
      </c>
      <c r="W45" s="61">
        <v>43755.167361111111</v>
      </c>
      <c r="X45" s="62">
        <v>10.78</v>
      </c>
      <c r="Y45" s="16">
        <v>8.8921399999999995</v>
      </c>
      <c r="Z45" s="8">
        <f t="shared" si="11"/>
        <v>116.20839999999998</v>
      </c>
      <c r="AA45" s="8">
        <f t="shared" si="12"/>
        <v>2.5426347305389196</v>
      </c>
      <c r="AB45" s="56">
        <f t="shared" si="13"/>
        <v>1.3965169461077815</v>
      </c>
      <c r="AC45" s="8">
        <f t="shared" si="14"/>
        <v>3.5508324889597942</v>
      </c>
      <c r="AD45" s="8">
        <f t="shared" si="15"/>
        <v>6.4649913729427242</v>
      </c>
      <c r="AE45" s="8">
        <f t="shared" si="16"/>
        <v>1.9502595807662044</v>
      </c>
      <c r="AF45" s="8">
        <f t="shared" si="17"/>
        <v>-1.8878599999999999</v>
      </c>
      <c r="AG45" s="8">
        <f t="shared" si="18"/>
        <v>3.5640153795999994</v>
      </c>
      <c r="AH45" s="8">
        <f t="shared" si="19"/>
        <v>1.8878599999999999</v>
      </c>
      <c r="AS45" s="61">
        <v>43755.167361111111</v>
      </c>
      <c r="AT45" s="62">
        <v>61.92</v>
      </c>
      <c r="AU45" s="16">
        <v>54.990699999999997</v>
      </c>
      <c r="AV45" s="8">
        <f t="shared" si="20"/>
        <v>3834.0864000000001</v>
      </c>
      <c r="AW45" s="8">
        <f t="shared" si="21"/>
        <v>3.5628742515022793E-2</v>
      </c>
      <c r="AX45" s="56">
        <f t="shared" si="22"/>
        <v>-0.72734790419163176</v>
      </c>
      <c r="AY45" s="8">
        <f t="shared" si="23"/>
        <v>-2.5914491197285117E-2</v>
      </c>
      <c r="AZ45" s="8">
        <f t="shared" si="24"/>
        <v>1.2694072932017927E-3</v>
      </c>
      <c r="BA45" s="8">
        <f t="shared" si="25"/>
        <v>0.52903497373195918</v>
      </c>
      <c r="BB45" s="8">
        <f t="shared" si="26"/>
        <v>-6.9293000000000049</v>
      </c>
      <c r="BC45" s="8">
        <f t="shared" si="27"/>
        <v>48.015198490000067</v>
      </c>
      <c r="BD45" s="8">
        <f t="shared" si="28"/>
        <v>6.9293000000000049</v>
      </c>
    </row>
    <row r="46" spans="1:56" ht="15.75" thickBot="1" x14ac:dyDescent="0.3">
      <c r="A46" s="33">
        <v>43755.209027777775</v>
      </c>
      <c r="B46" s="35">
        <v>1.17</v>
      </c>
      <c r="C46" s="7">
        <v>1.2650999999999999</v>
      </c>
      <c r="D46" s="8">
        <f t="shared" si="2"/>
        <v>1.3688999999999998</v>
      </c>
      <c r="E46" s="8">
        <f t="shared" si="3"/>
        <v>0.23964497041420085</v>
      </c>
      <c r="F46" s="8">
        <f t="shared" si="4"/>
        <v>0.31150691124260266</v>
      </c>
      <c r="G46" s="8">
        <f t="shared" si="5"/>
        <v>7.4651064528552608E-2</v>
      </c>
      <c r="H46" s="8">
        <f t="shared" si="6"/>
        <v>5.7429711844823199E-2</v>
      </c>
      <c r="I46" s="8">
        <f t="shared" si="7"/>
        <v>9.7036555751906728E-2</v>
      </c>
      <c r="J46" s="8">
        <f t="shared" si="8"/>
        <v>9.5099999999999962E-2</v>
      </c>
      <c r="K46" s="8">
        <f t="shared" si="9"/>
        <v>9.044009999999993E-3</v>
      </c>
      <c r="L46" s="8">
        <f t="shared" si="10"/>
        <v>9.5099999999999962E-2</v>
      </c>
      <c r="W46" s="61">
        <v>43755.209027777775</v>
      </c>
      <c r="X46" s="62">
        <v>10.52</v>
      </c>
      <c r="Y46" s="16">
        <v>8.9010999999999996</v>
      </c>
      <c r="Z46" s="8">
        <f t="shared" si="11"/>
        <v>110.67039999999999</v>
      </c>
      <c r="AA46" s="8">
        <f t="shared" si="12"/>
        <v>2.2826347305389199</v>
      </c>
      <c r="AB46" s="56">
        <f t="shared" si="13"/>
        <v>1.4054769461077816</v>
      </c>
      <c r="AC46" s="8">
        <f t="shared" si="14"/>
        <v>3.2081904901574001</v>
      </c>
      <c r="AD46" s="8">
        <f t="shared" si="15"/>
        <v>5.2104213130624872</v>
      </c>
      <c r="AE46" s="8">
        <f t="shared" si="16"/>
        <v>1.9753654460404562</v>
      </c>
      <c r="AF46" s="8">
        <f t="shared" si="17"/>
        <v>-1.6189</v>
      </c>
      <c r="AG46" s="8">
        <f t="shared" si="18"/>
        <v>2.6208372099999999</v>
      </c>
      <c r="AH46" s="8">
        <f t="shared" si="19"/>
        <v>1.6189</v>
      </c>
      <c r="AS46" s="61">
        <v>43755.209027777775</v>
      </c>
      <c r="AT46" s="62">
        <v>60.7</v>
      </c>
      <c r="AU46" s="16">
        <v>55.0047</v>
      </c>
      <c r="AV46" s="8">
        <f t="shared" si="20"/>
        <v>3684.4900000000002</v>
      </c>
      <c r="AW46" s="8">
        <f t="shared" si="21"/>
        <v>-1.1843712574849761</v>
      </c>
      <c r="AX46" s="56">
        <f t="shared" si="22"/>
        <v>-0.71334790419162886</v>
      </c>
      <c r="AY46" s="8">
        <f t="shared" si="23"/>
        <v>0.84486875431171171</v>
      </c>
      <c r="AZ46" s="8">
        <f t="shared" si="24"/>
        <v>1.4027352755565434</v>
      </c>
      <c r="BA46" s="8">
        <f t="shared" si="25"/>
        <v>0.50886523241458925</v>
      </c>
      <c r="BB46" s="8">
        <f t="shared" si="26"/>
        <v>-5.6953000000000031</v>
      </c>
      <c r="BC46" s="8">
        <f t="shared" si="27"/>
        <v>32.436442090000035</v>
      </c>
      <c r="BD46" s="8">
        <f t="shared" si="28"/>
        <v>5.6953000000000031</v>
      </c>
    </row>
    <row r="47" spans="1:56" ht="15.75" thickBot="1" x14ac:dyDescent="0.3">
      <c r="A47" s="33">
        <v>43755.250694444447</v>
      </c>
      <c r="B47" s="35">
        <v>1.5</v>
      </c>
      <c r="C47" s="7">
        <v>1.26892</v>
      </c>
      <c r="D47" s="8">
        <f t="shared" si="2"/>
        <v>2.25</v>
      </c>
      <c r="E47" s="8">
        <f t="shared" si="3"/>
        <v>0.56964497041420092</v>
      </c>
      <c r="F47" s="8">
        <f t="shared" si="4"/>
        <v>0.31532691124260281</v>
      </c>
      <c r="G47" s="8">
        <f t="shared" si="5"/>
        <v>0.17962438902559383</v>
      </c>
      <c r="H47" s="8">
        <f t="shared" si="6"/>
        <v>0.32449539231819585</v>
      </c>
      <c r="I47" s="8">
        <f t="shared" si="7"/>
        <v>9.9431060953800318E-2</v>
      </c>
      <c r="J47" s="8">
        <f t="shared" si="8"/>
        <v>-0.23107999999999995</v>
      </c>
      <c r="K47" s="8">
        <f t="shared" si="9"/>
        <v>5.3397966399999976E-2</v>
      </c>
      <c r="L47" s="8">
        <f t="shared" si="10"/>
        <v>0.23107999999999995</v>
      </c>
      <c r="W47" s="61">
        <v>43755.250694444447</v>
      </c>
      <c r="X47" s="62">
        <v>11.17</v>
      </c>
      <c r="Y47" s="16">
        <v>8.9120200000000001</v>
      </c>
      <c r="Z47" s="8">
        <f t="shared" si="11"/>
        <v>124.7689</v>
      </c>
      <c r="AA47" s="8">
        <f t="shared" si="12"/>
        <v>2.9326347305389202</v>
      </c>
      <c r="AB47" s="56">
        <f t="shared" si="13"/>
        <v>1.4163969461077821</v>
      </c>
      <c r="AC47" s="8">
        <f t="shared" si="14"/>
        <v>4.1537748763849454</v>
      </c>
      <c r="AD47" s="8">
        <f t="shared" si="15"/>
        <v>8.6003464627630848</v>
      </c>
      <c r="AE47" s="8">
        <f t="shared" si="16"/>
        <v>2.0061803089434513</v>
      </c>
      <c r="AF47" s="8">
        <f t="shared" si="17"/>
        <v>-2.2579799999999999</v>
      </c>
      <c r="AG47" s="8">
        <f t="shared" si="18"/>
        <v>5.0984736803999997</v>
      </c>
      <c r="AH47" s="8">
        <f t="shared" si="19"/>
        <v>2.2579799999999999</v>
      </c>
      <c r="AS47" s="61">
        <v>43755.250694444447</v>
      </c>
      <c r="AT47" s="62">
        <v>66.64</v>
      </c>
      <c r="AU47" s="16">
        <v>55.008099999999999</v>
      </c>
      <c r="AV47" s="8">
        <f t="shared" si="20"/>
        <v>4440.8896000000004</v>
      </c>
      <c r="AW47" s="8">
        <f t="shared" si="21"/>
        <v>4.7556287425150217</v>
      </c>
      <c r="AX47" s="56">
        <f t="shared" si="22"/>
        <v>-0.70994790419162968</v>
      </c>
      <c r="AY47" s="8">
        <f t="shared" si="23"/>
        <v>-3.3762486588620151</v>
      </c>
      <c r="AZ47" s="8">
        <f t="shared" si="24"/>
        <v>22.616004736635006</v>
      </c>
      <c r="BA47" s="8">
        <f t="shared" si="25"/>
        <v>0.50402602666608742</v>
      </c>
      <c r="BB47" s="8">
        <f t="shared" si="26"/>
        <v>-11.631900000000002</v>
      </c>
      <c r="BC47" s="8">
        <f t="shared" si="27"/>
        <v>135.30109761000003</v>
      </c>
      <c r="BD47" s="8">
        <f t="shared" si="28"/>
        <v>11.631900000000002</v>
      </c>
    </row>
    <row r="48" spans="1:56" ht="15.75" thickBot="1" x14ac:dyDescent="0.3">
      <c r="A48" s="33">
        <v>43755.292361111111</v>
      </c>
      <c r="B48" s="35">
        <v>1.4</v>
      </c>
      <c r="C48" s="7">
        <v>1.2834099999999999</v>
      </c>
      <c r="D48" s="8">
        <f t="shared" si="2"/>
        <v>1.9599999999999997</v>
      </c>
      <c r="E48" s="8">
        <f t="shared" si="3"/>
        <v>0.46964497041420084</v>
      </c>
      <c r="F48" s="8">
        <f t="shared" si="4"/>
        <v>0.32981691124260271</v>
      </c>
      <c r="G48" s="8">
        <f t="shared" si="5"/>
        <v>0.15489685352263524</v>
      </c>
      <c r="H48" s="8">
        <f t="shared" si="6"/>
        <v>0.22056639823535557</v>
      </c>
      <c r="I48" s="8">
        <f t="shared" si="7"/>
        <v>0.10877919494161087</v>
      </c>
      <c r="J48" s="8">
        <f t="shared" si="8"/>
        <v>-0.11658999999999997</v>
      </c>
      <c r="K48" s="8">
        <f t="shared" si="9"/>
        <v>1.3593228099999993E-2</v>
      </c>
      <c r="L48" s="8">
        <f t="shared" si="10"/>
        <v>0.11658999999999997</v>
      </c>
      <c r="W48" s="61">
        <v>43755.292361111111</v>
      </c>
      <c r="X48" s="62">
        <v>11.19</v>
      </c>
      <c r="Y48" s="16">
        <v>8.9521899999999999</v>
      </c>
      <c r="Z48" s="8">
        <f t="shared" si="11"/>
        <v>125.21609999999998</v>
      </c>
      <c r="AA48" s="8">
        <f t="shared" si="12"/>
        <v>2.9526347305389198</v>
      </c>
      <c r="AB48" s="56">
        <f t="shared" si="13"/>
        <v>1.4565669461077819</v>
      </c>
      <c r="AC48" s="8">
        <f t="shared" si="14"/>
        <v>4.3007101524328482</v>
      </c>
      <c r="AD48" s="8">
        <f t="shared" si="15"/>
        <v>8.7180518519846402</v>
      </c>
      <c r="AE48" s="8">
        <f t="shared" si="16"/>
        <v>2.1215872684937502</v>
      </c>
      <c r="AF48" s="8">
        <f t="shared" si="17"/>
        <v>-2.2378099999999996</v>
      </c>
      <c r="AG48" s="8">
        <f t="shared" si="18"/>
        <v>5.0077935960999982</v>
      </c>
      <c r="AH48" s="8">
        <f t="shared" si="19"/>
        <v>2.2378099999999996</v>
      </c>
      <c r="AS48" s="61">
        <v>43755.292361111111</v>
      </c>
      <c r="AT48" s="62">
        <v>69.8</v>
      </c>
      <c r="AU48" s="16">
        <v>55.027099999999997</v>
      </c>
      <c r="AV48" s="8">
        <f t="shared" si="20"/>
        <v>4872.04</v>
      </c>
      <c r="AW48" s="8">
        <f t="shared" si="21"/>
        <v>7.9156287425150182</v>
      </c>
      <c r="AX48" s="56">
        <f t="shared" si="22"/>
        <v>-0.69094790419163132</v>
      </c>
      <c r="AY48" s="8">
        <f t="shared" si="23"/>
        <v>-5.4692870899997903</v>
      </c>
      <c r="AZ48" s="8">
        <f t="shared" si="24"/>
        <v>62.657178389329886</v>
      </c>
      <c r="BA48" s="8">
        <f t="shared" si="25"/>
        <v>0.47740900630680771</v>
      </c>
      <c r="BB48" s="8">
        <f t="shared" si="26"/>
        <v>-14.7729</v>
      </c>
      <c r="BC48" s="8">
        <f t="shared" si="27"/>
        <v>218.23857440999998</v>
      </c>
      <c r="BD48" s="8">
        <f t="shared" si="28"/>
        <v>14.7729</v>
      </c>
    </row>
    <row r="49" spans="1:56" ht="15.75" thickBot="1" x14ac:dyDescent="0.3">
      <c r="A49" s="33">
        <v>43755.334027777775</v>
      </c>
      <c r="B49" s="35">
        <v>1.3</v>
      </c>
      <c r="C49" s="7">
        <v>1.3061</v>
      </c>
      <c r="D49" s="8">
        <f t="shared" si="2"/>
        <v>1.6900000000000002</v>
      </c>
      <c r="E49" s="8">
        <f t="shared" si="3"/>
        <v>0.36964497041420097</v>
      </c>
      <c r="F49" s="8">
        <f t="shared" si="4"/>
        <v>0.35250691124260281</v>
      </c>
      <c r="G49" s="8">
        <f t="shared" si="5"/>
        <v>0.13030240677707328</v>
      </c>
      <c r="H49" s="8">
        <f t="shared" si="6"/>
        <v>0.13663740415251552</v>
      </c>
      <c r="I49" s="8">
        <f t="shared" si="7"/>
        <v>0.12426112247380025</v>
      </c>
      <c r="J49" s="8">
        <f t="shared" si="8"/>
        <v>6.0999999999999943E-3</v>
      </c>
      <c r="K49" s="8">
        <f t="shared" si="9"/>
        <v>3.720999999999993E-5</v>
      </c>
      <c r="L49" s="8">
        <f t="shared" si="10"/>
        <v>6.0999999999999943E-3</v>
      </c>
      <c r="W49" s="61">
        <v>43755.334027777775</v>
      </c>
      <c r="X49" s="62">
        <v>11.3</v>
      </c>
      <c r="Y49" s="16">
        <v>9.0187399999999993</v>
      </c>
      <c r="Z49" s="8">
        <f t="shared" si="11"/>
        <v>127.69000000000001</v>
      </c>
      <c r="AA49" s="8">
        <f t="shared" si="12"/>
        <v>3.062634730538921</v>
      </c>
      <c r="AB49" s="56">
        <f t="shared" si="13"/>
        <v>1.5231169461077814</v>
      </c>
      <c r="AC49" s="8">
        <f t="shared" si="14"/>
        <v>4.6647508578220691</v>
      </c>
      <c r="AD49" s="8">
        <f t="shared" si="15"/>
        <v>9.3797314927032094</v>
      </c>
      <c r="AE49" s="8">
        <f t="shared" si="16"/>
        <v>2.3198852315206944</v>
      </c>
      <c r="AF49" s="8">
        <f t="shared" si="17"/>
        <v>-2.2812600000000014</v>
      </c>
      <c r="AG49" s="8">
        <f t="shared" si="18"/>
        <v>5.2041471876000065</v>
      </c>
      <c r="AH49" s="8">
        <f t="shared" si="19"/>
        <v>2.2812600000000014</v>
      </c>
      <c r="AS49" s="61">
        <v>43755.334027777775</v>
      </c>
      <c r="AT49" s="62">
        <v>72.680000000000007</v>
      </c>
      <c r="AU49" s="16">
        <v>55.020099999999999</v>
      </c>
      <c r="AV49" s="8">
        <f t="shared" si="20"/>
        <v>5282.3824000000013</v>
      </c>
      <c r="AW49" s="8">
        <f t="shared" si="21"/>
        <v>10.795628742515028</v>
      </c>
      <c r="AX49" s="56">
        <f t="shared" si="22"/>
        <v>-0.69794790419162922</v>
      </c>
      <c r="AY49" s="8">
        <f t="shared" si="23"/>
        <v>-7.5347864552692769</v>
      </c>
      <c r="AZ49" s="8">
        <f t="shared" si="24"/>
        <v>116.5455999462166</v>
      </c>
      <c r="BA49" s="8">
        <f t="shared" si="25"/>
        <v>0.48713127696548764</v>
      </c>
      <c r="BB49" s="8">
        <f t="shared" si="26"/>
        <v>-17.659900000000007</v>
      </c>
      <c r="BC49" s="8">
        <f t="shared" si="27"/>
        <v>311.87206801000025</v>
      </c>
      <c r="BD49" s="8">
        <f t="shared" si="28"/>
        <v>17.659900000000007</v>
      </c>
    </row>
    <row r="50" spans="1:56" ht="15.75" thickBot="1" x14ac:dyDescent="0.3">
      <c r="A50" s="33">
        <v>43755.375694444447</v>
      </c>
      <c r="B50" s="35">
        <v>1.01</v>
      </c>
      <c r="C50" s="7">
        <v>1.3053600000000001</v>
      </c>
      <c r="D50" s="8">
        <f t="shared" si="2"/>
        <v>1.0201</v>
      </c>
      <c r="E50" s="8">
        <f t="shared" si="3"/>
        <v>7.9644970414200933E-2</v>
      </c>
      <c r="F50" s="8">
        <f t="shared" si="4"/>
        <v>0.35176691124260284</v>
      </c>
      <c r="G50" s="8">
        <f t="shared" si="5"/>
        <v>2.801646523861195E-2</v>
      </c>
      <c r="H50" s="8">
        <f t="shared" si="6"/>
        <v>6.3433213122789421E-3</v>
      </c>
      <c r="I50" s="8">
        <f t="shared" si="7"/>
        <v>0.12373995984516123</v>
      </c>
      <c r="J50" s="8">
        <f t="shared" si="8"/>
        <v>0.29536000000000007</v>
      </c>
      <c r="K50" s="8">
        <f t="shared" si="9"/>
        <v>8.7237529600000044E-2</v>
      </c>
      <c r="L50" s="8">
        <f t="shared" si="10"/>
        <v>0.29536000000000007</v>
      </c>
      <c r="W50" s="61">
        <v>43755.375694444447</v>
      </c>
      <c r="X50" s="62">
        <v>10.210000000000001</v>
      </c>
      <c r="Y50" s="16">
        <v>9.0151400000000006</v>
      </c>
      <c r="Z50" s="8">
        <f t="shared" si="11"/>
        <v>104.24410000000002</v>
      </c>
      <c r="AA50" s="8">
        <f t="shared" si="12"/>
        <v>1.9726347305389211</v>
      </c>
      <c r="AB50" s="56">
        <f t="shared" si="13"/>
        <v>1.5195169461077827</v>
      </c>
      <c r="AC50" s="8">
        <f t="shared" si="14"/>
        <v>2.9974519015346504</v>
      </c>
      <c r="AD50" s="8">
        <f t="shared" si="15"/>
        <v>3.8912877801283621</v>
      </c>
      <c r="AE50" s="8">
        <f t="shared" si="16"/>
        <v>2.308931749508722</v>
      </c>
      <c r="AF50" s="8">
        <f t="shared" si="17"/>
        <v>-1.1948600000000003</v>
      </c>
      <c r="AG50" s="8">
        <f t="shared" si="18"/>
        <v>1.4276904196000006</v>
      </c>
      <c r="AH50" s="8">
        <f t="shared" si="19"/>
        <v>1.1948600000000003</v>
      </c>
      <c r="AS50" s="61">
        <v>43755.375694444447</v>
      </c>
      <c r="AT50" s="62">
        <v>65.62</v>
      </c>
      <c r="AU50" s="16">
        <v>55.023699999999998</v>
      </c>
      <c r="AV50" s="8">
        <f t="shared" si="20"/>
        <v>4305.9844000000003</v>
      </c>
      <c r="AW50" s="8">
        <f t="shared" si="21"/>
        <v>3.7356287425150256</v>
      </c>
      <c r="AX50" s="56">
        <f t="shared" si="22"/>
        <v>-0.69434790419163051</v>
      </c>
      <c r="AY50" s="8">
        <f t="shared" si="23"/>
        <v>-2.5938259882033243</v>
      </c>
      <c r="AZ50" s="8">
        <f t="shared" si="24"/>
        <v>13.954922101904392</v>
      </c>
      <c r="BA50" s="8">
        <f t="shared" si="25"/>
        <v>0.48211901205530971</v>
      </c>
      <c r="BB50" s="8">
        <f t="shared" si="26"/>
        <v>-10.596300000000006</v>
      </c>
      <c r="BC50" s="8">
        <f t="shared" si="27"/>
        <v>112.28157369000014</v>
      </c>
      <c r="BD50" s="8">
        <f t="shared" si="28"/>
        <v>10.596300000000006</v>
      </c>
    </row>
    <row r="51" spans="1:56" ht="15.75" thickBot="1" x14ac:dyDescent="0.3">
      <c r="A51" s="33">
        <v>43755.417361111111</v>
      </c>
      <c r="B51" s="35">
        <v>1.31</v>
      </c>
      <c r="C51" s="7">
        <v>1.2988900000000001</v>
      </c>
      <c r="D51" s="8">
        <f t="shared" si="2"/>
        <v>1.7161000000000002</v>
      </c>
      <c r="E51" s="8">
        <f t="shared" si="3"/>
        <v>0.37964497041420098</v>
      </c>
      <c r="F51" s="8">
        <f t="shared" si="4"/>
        <v>0.34529691124260287</v>
      </c>
      <c r="G51" s="8">
        <f t="shared" si="5"/>
        <v>0.13109023565281294</v>
      </c>
      <c r="H51" s="8">
        <f t="shared" si="6"/>
        <v>0.14413030356079953</v>
      </c>
      <c r="I51" s="8">
        <f t="shared" si="7"/>
        <v>0.11922995691368196</v>
      </c>
      <c r="J51" s="8">
        <f t="shared" si="8"/>
        <v>-1.1109999999999953E-2</v>
      </c>
      <c r="K51" s="8">
        <f t="shared" si="9"/>
        <v>1.2343209999999896E-4</v>
      </c>
      <c r="L51" s="8">
        <f t="shared" si="10"/>
        <v>1.1109999999999953E-2</v>
      </c>
      <c r="W51" s="61">
        <v>43755.417361111111</v>
      </c>
      <c r="X51" s="62">
        <v>10.41</v>
      </c>
      <c r="Y51" s="16">
        <v>8.9750099999999993</v>
      </c>
      <c r="Z51" s="8">
        <f t="shared" si="11"/>
        <v>108.3681</v>
      </c>
      <c r="AA51" s="8">
        <f t="shared" si="12"/>
        <v>2.1726347305389204</v>
      </c>
      <c r="AB51" s="56">
        <f t="shared" si="13"/>
        <v>1.4793869461077813</v>
      </c>
      <c r="AC51" s="8">
        <f t="shared" si="14"/>
        <v>3.2141674590196758</v>
      </c>
      <c r="AD51" s="8">
        <f t="shared" si="15"/>
        <v>4.7203416723439275</v>
      </c>
      <c r="AE51" s="8">
        <f t="shared" si="16"/>
        <v>2.1885857363141077</v>
      </c>
      <c r="AF51" s="8">
        <f t="shared" si="17"/>
        <v>-1.4349900000000009</v>
      </c>
      <c r="AG51" s="8">
        <f t="shared" si="18"/>
        <v>2.0591963001000027</v>
      </c>
      <c r="AH51" s="8">
        <f t="shared" si="19"/>
        <v>1.4349900000000009</v>
      </c>
      <c r="AS51" s="61">
        <v>43755.417361111111</v>
      </c>
      <c r="AT51" s="62">
        <v>65.62</v>
      </c>
      <c r="AU51" s="16">
        <v>55.036900000000003</v>
      </c>
      <c r="AV51" s="8">
        <f t="shared" si="20"/>
        <v>4305.9844000000003</v>
      </c>
      <c r="AW51" s="8">
        <f t="shared" si="21"/>
        <v>3.7356287425150256</v>
      </c>
      <c r="AX51" s="56">
        <f t="shared" si="22"/>
        <v>-0.68114790419162574</v>
      </c>
      <c r="AY51" s="8">
        <f t="shared" si="23"/>
        <v>-2.5445156888021079</v>
      </c>
      <c r="AZ51" s="8">
        <f t="shared" si="24"/>
        <v>13.954922101904392</v>
      </c>
      <c r="BA51" s="8">
        <f t="shared" si="25"/>
        <v>0.46396246738464414</v>
      </c>
      <c r="BB51" s="8">
        <f t="shared" si="26"/>
        <v>-10.583100000000002</v>
      </c>
      <c r="BC51" s="8">
        <f t="shared" si="27"/>
        <v>112.00200561000004</v>
      </c>
      <c r="BD51" s="8">
        <f t="shared" si="28"/>
        <v>10.583100000000002</v>
      </c>
    </row>
    <row r="52" spans="1:56" ht="15.75" thickBot="1" x14ac:dyDescent="0.3">
      <c r="A52" s="33">
        <v>43755.459027777775</v>
      </c>
      <c r="B52" s="35">
        <v>1.23</v>
      </c>
      <c r="C52" s="7">
        <v>1.30643</v>
      </c>
      <c r="D52" s="8">
        <f t="shared" si="2"/>
        <v>1.5128999999999999</v>
      </c>
      <c r="E52" s="8">
        <f t="shared" si="3"/>
        <v>0.29964497041420091</v>
      </c>
      <c r="F52" s="8">
        <f t="shared" si="4"/>
        <v>0.35283691124260275</v>
      </c>
      <c r="G52" s="8">
        <f t="shared" si="5"/>
        <v>0.10572580583032773</v>
      </c>
      <c r="H52" s="8">
        <f t="shared" si="6"/>
        <v>8.9787108294527337E-2</v>
      </c>
      <c r="I52" s="8">
        <f t="shared" si="7"/>
        <v>0.12449388593522033</v>
      </c>
      <c r="J52" s="8">
        <f t="shared" si="8"/>
        <v>7.6429999999999998E-2</v>
      </c>
      <c r="K52" s="8">
        <f t="shared" si="9"/>
        <v>5.8415448999999996E-3</v>
      </c>
      <c r="L52" s="8">
        <f t="shared" si="10"/>
        <v>7.6429999999999998E-2</v>
      </c>
      <c r="W52" s="61">
        <v>43755.459027777775</v>
      </c>
      <c r="X52" s="62">
        <v>9.89</v>
      </c>
      <c r="Y52" s="16">
        <v>8.9726300000000005</v>
      </c>
      <c r="Z52" s="8">
        <f t="shared" si="11"/>
        <v>97.812100000000015</v>
      </c>
      <c r="AA52" s="8">
        <f t="shared" si="12"/>
        <v>1.6526347305389208</v>
      </c>
      <c r="AB52" s="56">
        <f t="shared" si="13"/>
        <v>1.4770069461077826</v>
      </c>
      <c r="AC52" s="8">
        <f t="shared" si="14"/>
        <v>2.4409529763849496</v>
      </c>
      <c r="AD52" s="8">
        <f t="shared" si="15"/>
        <v>2.7312015525834514</v>
      </c>
      <c r="AE52" s="8">
        <f t="shared" si="16"/>
        <v>2.1815495188506384</v>
      </c>
      <c r="AF52" s="8">
        <f t="shared" si="17"/>
        <v>-0.91737000000000002</v>
      </c>
      <c r="AG52" s="8">
        <f t="shared" si="18"/>
        <v>0.84156771689999998</v>
      </c>
      <c r="AH52" s="8">
        <f t="shared" si="19"/>
        <v>0.91737000000000002</v>
      </c>
      <c r="AS52" s="61">
        <v>43755.459027777775</v>
      </c>
      <c r="AT52" s="62">
        <v>66.06</v>
      </c>
      <c r="AU52" s="16">
        <v>55.037999999999997</v>
      </c>
      <c r="AV52" s="8">
        <f t="shared" si="20"/>
        <v>4363.9236000000001</v>
      </c>
      <c r="AW52" s="8">
        <f t="shared" si="21"/>
        <v>4.1756287425150234</v>
      </c>
      <c r="AX52" s="56">
        <f t="shared" si="22"/>
        <v>-0.68004790419163186</v>
      </c>
      <c r="AY52" s="8">
        <f t="shared" si="23"/>
        <v>-2.8396275750296809</v>
      </c>
      <c r="AZ52" s="8">
        <f t="shared" si="24"/>
        <v>17.435875395317595</v>
      </c>
      <c r="BA52" s="8">
        <f t="shared" si="25"/>
        <v>0.46246515199543092</v>
      </c>
      <c r="BB52" s="8">
        <f t="shared" si="26"/>
        <v>-11.022000000000006</v>
      </c>
      <c r="BC52" s="8">
        <f t="shared" si="27"/>
        <v>121.48448400000012</v>
      </c>
      <c r="BD52" s="8">
        <f t="shared" si="28"/>
        <v>11.022000000000006</v>
      </c>
    </row>
    <row r="53" spans="1:56" ht="15.75" thickBot="1" x14ac:dyDescent="0.3">
      <c r="A53" s="33">
        <v>43755.500694444447</v>
      </c>
      <c r="B53" s="35">
        <v>1.2</v>
      </c>
      <c r="C53" s="7">
        <v>1.3081799999999999</v>
      </c>
      <c r="D53" s="8">
        <f t="shared" si="2"/>
        <v>1.44</v>
      </c>
      <c r="E53" s="8">
        <f t="shared" si="3"/>
        <v>0.26964497041420088</v>
      </c>
      <c r="F53" s="8">
        <f t="shared" si="4"/>
        <v>0.35458691124260266</v>
      </c>
      <c r="G53" s="8">
        <f t="shared" si="5"/>
        <v>9.5612577191274473E-2</v>
      </c>
      <c r="H53" s="8">
        <f t="shared" si="6"/>
        <v>7.2708410069675267E-2</v>
      </c>
      <c r="I53" s="8">
        <f t="shared" si="7"/>
        <v>0.12573187762456939</v>
      </c>
      <c r="J53" s="8">
        <f t="shared" si="8"/>
        <v>0.10817999999999994</v>
      </c>
      <c r="K53" s="8">
        <f t="shared" si="9"/>
        <v>1.1702912399999987E-2</v>
      </c>
      <c r="L53" s="8">
        <f t="shared" si="10"/>
        <v>0.10817999999999994</v>
      </c>
      <c r="W53" s="61">
        <v>43755.500694444447</v>
      </c>
      <c r="X53" s="62">
        <v>10.8</v>
      </c>
      <c r="Y53" s="16">
        <v>8.9612200000000009</v>
      </c>
      <c r="Z53" s="8">
        <f t="shared" si="11"/>
        <v>116.64000000000001</v>
      </c>
      <c r="AA53" s="8">
        <f t="shared" si="12"/>
        <v>2.562634730538921</v>
      </c>
      <c r="AB53" s="56">
        <f t="shared" si="13"/>
        <v>1.4655969461077829</v>
      </c>
      <c r="AC53" s="8">
        <f t="shared" si="14"/>
        <v>3.7557896350675839</v>
      </c>
      <c r="AD53" s="8">
        <f t="shared" si="15"/>
        <v>6.5670967621642884</v>
      </c>
      <c r="AE53" s="8">
        <f t="shared" si="16"/>
        <v>2.1479744084404597</v>
      </c>
      <c r="AF53" s="8">
        <f t="shared" si="17"/>
        <v>-1.8387799999999999</v>
      </c>
      <c r="AG53" s="8">
        <f t="shared" si="18"/>
        <v>3.3811118883999995</v>
      </c>
      <c r="AH53" s="8">
        <f t="shared" si="19"/>
        <v>1.8387799999999999</v>
      </c>
      <c r="AS53" s="61">
        <v>43755.500694444447</v>
      </c>
      <c r="AT53" s="62">
        <v>69</v>
      </c>
      <c r="AU53" s="16">
        <v>55.042999999999999</v>
      </c>
      <c r="AV53" s="8">
        <f t="shared" si="20"/>
        <v>4761</v>
      </c>
      <c r="AW53" s="8">
        <f t="shared" si="21"/>
        <v>7.1156287425150211</v>
      </c>
      <c r="AX53" s="56">
        <f t="shared" si="22"/>
        <v>-0.6750479041916293</v>
      </c>
      <c r="AY53" s="8">
        <f t="shared" si="23"/>
        <v>-4.8033902696404835</v>
      </c>
      <c r="AZ53" s="8">
        <f t="shared" si="24"/>
        <v>50.632172401305901</v>
      </c>
      <c r="BA53" s="8">
        <f t="shared" si="25"/>
        <v>0.45568967295351115</v>
      </c>
      <c r="BB53" s="8">
        <f t="shared" si="26"/>
        <v>-13.957000000000001</v>
      </c>
      <c r="BC53" s="8">
        <f t="shared" si="27"/>
        <v>194.79784900000001</v>
      </c>
      <c r="BD53" s="8">
        <f t="shared" si="28"/>
        <v>13.957000000000001</v>
      </c>
    </row>
    <row r="54" spans="1:56" ht="15.75" thickBot="1" x14ac:dyDescent="0.3">
      <c r="A54" s="33">
        <v>43755.542361111111</v>
      </c>
      <c r="B54" s="35">
        <v>1.49</v>
      </c>
      <c r="C54" s="7">
        <v>1.3042800000000001</v>
      </c>
      <c r="D54" s="8">
        <f t="shared" si="2"/>
        <v>2.2201</v>
      </c>
      <c r="E54" s="8">
        <f t="shared" si="3"/>
        <v>0.55964497041420092</v>
      </c>
      <c r="F54" s="8">
        <f t="shared" si="4"/>
        <v>0.35068691124260287</v>
      </c>
      <c r="G54" s="8">
        <f t="shared" si="5"/>
        <v>0.19626016606701399</v>
      </c>
      <c r="H54" s="8">
        <f t="shared" si="6"/>
        <v>0.31320249290991181</v>
      </c>
      <c r="I54" s="8">
        <f t="shared" si="7"/>
        <v>0.12298130971687722</v>
      </c>
      <c r="J54" s="8">
        <f t="shared" si="8"/>
        <v>-0.18571999999999989</v>
      </c>
      <c r="K54" s="8">
        <f t="shared" si="9"/>
        <v>3.449191839999996E-2</v>
      </c>
      <c r="L54" s="8">
        <f t="shared" si="10"/>
        <v>0.18571999999999989</v>
      </c>
      <c r="W54" s="61">
        <v>43755.542361111111</v>
      </c>
      <c r="X54" s="62">
        <v>10.07</v>
      </c>
      <c r="Y54" s="16">
        <v>8.9357000000000006</v>
      </c>
      <c r="Z54" s="8">
        <f t="shared" si="11"/>
        <v>101.40490000000001</v>
      </c>
      <c r="AA54" s="8">
        <f t="shared" si="12"/>
        <v>1.8326347305389206</v>
      </c>
      <c r="AB54" s="56">
        <f t="shared" si="13"/>
        <v>1.4400769461077827</v>
      </c>
      <c r="AC54" s="8">
        <f t="shared" si="14"/>
        <v>2.639135026085548</v>
      </c>
      <c r="AD54" s="8">
        <f t="shared" si="15"/>
        <v>3.3585500555774619</v>
      </c>
      <c r="AE54" s="8">
        <f t="shared" si="16"/>
        <v>2.0738216107111178</v>
      </c>
      <c r="AF54" s="8">
        <f t="shared" si="17"/>
        <v>-1.1342999999999996</v>
      </c>
      <c r="AG54" s="8">
        <f t="shared" si="18"/>
        <v>1.2866364899999991</v>
      </c>
      <c r="AH54" s="8">
        <f t="shared" si="19"/>
        <v>1.1342999999999996</v>
      </c>
      <c r="AS54" s="61">
        <v>43755.542361111111</v>
      </c>
      <c r="AT54" s="62">
        <v>67.069999999999993</v>
      </c>
      <c r="AU54" s="16">
        <v>55.051299999999998</v>
      </c>
      <c r="AV54" s="8">
        <f t="shared" si="20"/>
        <v>4498.3848999999991</v>
      </c>
      <c r="AW54" s="8">
        <f t="shared" si="21"/>
        <v>5.1856287425150143</v>
      </c>
      <c r="AX54" s="56">
        <f t="shared" si="22"/>
        <v>-0.66674790419163088</v>
      </c>
      <c r="AY54" s="8">
        <f t="shared" si="23"/>
        <v>-3.4575070959877681</v>
      </c>
      <c r="AZ54" s="8">
        <f t="shared" si="24"/>
        <v>26.890745455197848</v>
      </c>
      <c r="BA54" s="8">
        <f t="shared" si="25"/>
        <v>0.44455276774393221</v>
      </c>
      <c r="BB54" s="8">
        <f t="shared" si="26"/>
        <v>-12.018699999999995</v>
      </c>
      <c r="BC54" s="8">
        <f t="shared" si="27"/>
        <v>144.4491496899999</v>
      </c>
      <c r="BD54" s="8">
        <f t="shared" si="28"/>
        <v>12.018699999999995</v>
      </c>
    </row>
    <row r="55" spans="1:56" ht="15.75" thickBot="1" x14ac:dyDescent="0.3">
      <c r="A55" s="33">
        <v>43755.584027777775</v>
      </c>
      <c r="B55" s="35">
        <v>1.32</v>
      </c>
      <c r="C55" s="7">
        <v>1.2866599999999999</v>
      </c>
      <c r="D55" s="8">
        <f t="shared" si="2"/>
        <v>1.7424000000000002</v>
      </c>
      <c r="E55" s="8">
        <f t="shared" si="3"/>
        <v>0.38964497041420099</v>
      </c>
      <c r="F55" s="8">
        <f t="shared" si="4"/>
        <v>0.33306691124260268</v>
      </c>
      <c r="G55" s="8">
        <f t="shared" si="5"/>
        <v>0.12977784677707324</v>
      </c>
      <c r="H55" s="8">
        <f t="shared" si="6"/>
        <v>0.15182320296908355</v>
      </c>
      <c r="I55" s="8">
        <f t="shared" si="7"/>
        <v>0.11093356736468778</v>
      </c>
      <c r="J55" s="8">
        <f t="shared" si="8"/>
        <v>-3.3340000000000147E-2</v>
      </c>
      <c r="K55" s="8">
        <f t="shared" si="9"/>
        <v>1.1115556000000099E-3</v>
      </c>
      <c r="L55" s="8">
        <f t="shared" si="10"/>
        <v>3.3340000000000147E-2</v>
      </c>
      <c r="W55" s="61">
        <v>43755.584027777775</v>
      </c>
      <c r="X55" s="62">
        <v>7.86</v>
      </c>
      <c r="Y55" s="16">
        <v>8.8638399999999997</v>
      </c>
      <c r="Z55" s="8">
        <f t="shared" si="11"/>
        <v>61.779600000000002</v>
      </c>
      <c r="AA55" s="8">
        <f t="shared" si="12"/>
        <v>-0.3773652694610794</v>
      </c>
      <c r="AB55" s="56">
        <f t="shared" si="13"/>
        <v>1.3682169461077818</v>
      </c>
      <c r="AC55" s="8">
        <f t="shared" si="14"/>
        <v>-0.51631755654917821</v>
      </c>
      <c r="AD55" s="8">
        <f t="shared" si="15"/>
        <v>0.14240454659543306</v>
      </c>
      <c r="AE55" s="8">
        <f t="shared" si="16"/>
        <v>1.8720176116165046</v>
      </c>
      <c r="AF55" s="8">
        <f t="shared" si="17"/>
        <v>1.0038399999999994</v>
      </c>
      <c r="AG55" s="8">
        <f t="shared" si="18"/>
        <v>1.0076947455999987</v>
      </c>
      <c r="AH55" s="8">
        <f t="shared" si="19"/>
        <v>1.0038399999999994</v>
      </c>
      <c r="AS55" s="61">
        <v>43755.584027777775</v>
      </c>
      <c r="AT55" s="62">
        <v>61.05</v>
      </c>
      <c r="AU55" s="16">
        <v>55.074399999999997</v>
      </c>
      <c r="AV55" s="8">
        <f t="shared" si="20"/>
        <v>3727.1024999999995</v>
      </c>
      <c r="AW55" s="8">
        <f t="shared" si="21"/>
        <v>-0.83437125748498175</v>
      </c>
      <c r="AX55" s="56">
        <f t="shared" si="22"/>
        <v>-0.64364790419163143</v>
      </c>
      <c r="AY55" s="8">
        <f t="shared" si="23"/>
        <v>0.53704131119794463</v>
      </c>
      <c r="AZ55" s="8">
        <f t="shared" si="24"/>
        <v>0.69617539531706973</v>
      </c>
      <c r="BA55" s="8">
        <f t="shared" si="25"/>
        <v>0.41428262457027953</v>
      </c>
      <c r="BB55" s="8">
        <f t="shared" si="26"/>
        <v>-5.9756</v>
      </c>
      <c r="BC55" s="8">
        <f t="shared" si="27"/>
        <v>35.707795359999999</v>
      </c>
      <c r="BD55" s="8">
        <f t="shared" si="28"/>
        <v>5.9756</v>
      </c>
    </row>
    <row r="56" spans="1:56" ht="15.75" thickBot="1" x14ac:dyDescent="0.3">
      <c r="A56" s="33">
        <v>43755.625694444447</v>
      </c>
      <c r="B56" s="35">
        <v>1.4</v>
      </c>
      <c r="C56" s="7">
        <v>1.2837099999999999</v>
      </c>
      <c r="D56" s="8">
        <f t="shared" si="2"/>
        <v>1.9599999999999997</v>
      </c>
      <c r="E56" s="8">
        <f t="shared" si="3"/>
        <v>0.46964497041420084</v>
      </c>
      <c r="F56" s="8">
        <f t="shared" si="4"/>
        <v>0.33011691124260267</v>
      </c>
      <c r="G56" s="8">
        <f t="shared" si="5"/>
        <v>0.1550377470137595</v>
      </c>
      <c r="H56" s="8">
        <f t="shared" si="6"/>
        <v>0.22056639823535557</v>
      </c>
      <c r="I56" s="8">
        <f t="shared" si="7"/>
        <v>0.10897717508835641</v>
      </c>
      <c r="J56" s="8">
        <f t="shared" si="8"/>
        <v>-0.11629</v>
      </c>
      <c r="K56" s="8">
        <f t="shared" si="9"/>
        <v>1.3523364100000001E-2</v>
      </c>
      <c r="L56" s="8">
        <f t="shared" si="10"/>
        <v>0.11629</v>
      </c>
      <c r="W56" s="61">
        <v>43755.625694444447</v>
      </c>
      <c r="X56" s="62">
        <v>10.07</v>
      </c>
      <c r="Y56" s="16">
        <v>8.8404100000000003</v>
      </c>
      <c r="Z56" s="8">
        <f t="shared" si="11"/>
        <v>101.40490000000001</v>
      </c>
      <c r="AA56" s="8">
        <f t="shared" si="12"/>
        <v>1.8326347305389206</v>
      </c>
      <c r="AB56" s="56">
        <f t="shared" si="13"/>
        <v>1.3447869461077824</v>
      </c>
      <c r="AC56" s="8">
        <f t="shared" si="14"/>
        <v>2.4645032626124936</v>
      </c>
      <c r="AD56" s="8">
        <f t="shared" si="15"/>
        <v>3.3585500555774619</v>
      </c>
      <c r="AE56" s="8">
        <f t="shared" si="16"/>
        <v>1.8084519304218956</v>
      </c>
      <c r="AF56" s="8">
        <f t="shared" si="17"/>
        <v>-1.22959</v>
      </c>
      <c r="AG56" s="8">
        <f t="shared" si="18"/>
        <v>1.5118915680999998</v>
      </c>
      <c r="AH56" s="8">
        <f t="shared" si="19"/>
        <v>1.22959</v>
      </c>
      <c r="AS56" s="61">
        <v>43755.625694444447</v>
      </c>
      <c r="AT56" s="62">
        <v>69.69</v>
      </c>
      <c r="AU56" s="16">
        <v>55.079700000000003</v>
      </c>
      <c r="AV56" s="8">
        <f t="shared" si="20"/>
        <v>4856.6961000000001</v>
      </c>
      <c r="AW56" s="8">
        <f t="shared" si="21"/>
        <v>7.8056287425150188</v>
      </c>
      <c r="AX56" s="56">
        <f t="shared" si="22"/>
        <v>-0.63834790419162601</v>
      </c>
      <c r="AY56" s="8">
        <f t="shared" si="23"/>
        <v>-4.9827067486823795</v>
      </c>
      <c r="AZ56" s="8">
        <f t="shared" si="24"/>
        <v>60.927840065976596</v>
      </c>
      <c r="BA56" s="8">
        <f t="shared" si="25"/>
        <v>0.40748804678584133</v>
      </c>
      <c r="BB56" s="8">
        <f t="shared" si="26"/>
        <v>-14.610299999999995</v>
      </c>
      <c r="BC56" s="8">
        <f t="shared" si="27"/>
        <v>213.46086608999985</v>
      </c>
      <c r="BD56" s="8">
        <f t="shared" si="28"/>
        <v>14.610299999999995</v>
      </c>
    </row>
    <row r="57" spans="1:56" ht="15.75" thickBot="1" x14ac:dyDescent="0.3">
      <c r="A57" s="33">
        <v>43755.667361111111</v>
      </c>
      <c r="B57" s="35">
        <v>1.18</v>
      </c>
      <c r="C57" s="7">
        <v>1.2652000000000001</v>
      </c>
      <c r="D57" s="8">
        <f t="shared" si="2"/>
        <v>1.3923999999999999</v>
      </c>
      <c r="E57" s="8">
        <f t="shared" si="3"/>
        <v>0.24964497041420086</v>
      </c>
      <c r="F57" s="8">
        <f t="shared" si="4"/>
        <v>0.31160691124260287</v>
      </c>
      <c r="G57" s="8">
        <f t="shared" si="5"/>
        <v>7.7791098138020112E-2</v>
      </c>
      <c r="H57" s="8">
        <f t="shared" si="6"/>
        <v>6.2322611253107223E-2</v>
      </c>
      <c r="I57" s="8">
        <f t="shared" si="7"/>
        <v>9.7098867134155387E-2</v>
      </c>
      <c r="J57" s="8">
        <f t="shared" si="8"/>
        <v>8.5200000000000164E-2</v>
      </c>
      <c r="K57" s="8">
        <f t="shared" si="9"/>
        <v>7.2590400000000282E-3</v>
      </c>
      <c r="L57" s="8">
        <f t="shared" si="10"/>
        <v>8.5200000000000164E-2</v>
      </c>
      <c r="W57" s="61">
        <v>43755.667361111111</v>
      </c>
      <c r="X57" s="62">
        <v>10.199999999999999</v>
      </c>
      <c r="Y57" s="16">
        <v>8.7881</v>
      </c>
      <c r="Z57" s="8">
        <f t="shared" si="11"/>
        <v>104.03999999999999</v>
      </c>
      <c r="AA57" s="8">
        <f t="shared" si="12"/>
        <v>1.9626347305389196</v>
      </c>
      <c r="AB57" s="56">
        <f t="shared" si="13"/>
        <v>1.2924769461077821</v>
      </c>
      <c r="AC57" s="8">
        <f t="shared" si="14"/>
        <v>2.5366601428520124</v>
      </c>
      <c r="AD57" s="8">
        <f t="shared" si="15"/>
        <v>3.8519350855175776</v>
      </c>
      <c r="AE57" s="8">
        <f t="shared" si="16"/>
        <v>1.6704966562200987</v>
      </c>
      <c r="AF57" s="8">
        <f t="shared" si="17"/>
        <v>-1.4118999999999993</v>
      </c>
      <c r="AG57" s="8">
        <f t="shared" si="18"/>
        <v>1.993461609999998</v>
      </c>
      <c r="AH57" s="8">
        <f t="shared" si="19"/>
        <v>1.4118999999999993</v>
      </c>
      <c r="AS57" s="61">
        <v>43755.667361111111</v>
      </c>
      <c r="AT57" s="62">
        <v>67.290000000000006</v>
      </c>
      <c r="AU57" s="16">
        <v>55.067700000000002</v>
      </c>
      <c r="AV57" s="8">
        <f t="shared" si="20"/>
        <v>4527.9441000000006</v>
      </c>
      <c r="AW57" s="8">
        <f t="shared" si="21"/>
        <v>5.4056287425150273</v>
      </c>
      <c r="AX57" s="56">
        <f t="shared" si="22"/>
        <v>-0.65034790419162647</v>
      </c>
      <c r="AY57" s="8">
        <f t="shared" si="23"/>
        <v>-3.5155393235326651</v>
      </c>
      <c r="AZ57" s="8">
        <f t="shared" si="24"/>
        <v>29.220822101904595</v>
      </c>
      <c r="BA57" s="8">
        <f t="shared" si="25"/>
        <v>0.42295239648644095</v>
      </c>
      <c r="BB57" s="8">
        <f t="shared" si="26"/>
        <v>-12.222300000000004</v>
      </c>
      <c r="BC57" s="8">
        <f t="shared" si="27"/>
        <v>149.38461729000011</v>
      </c>
      <c r="BD57" s="8">
        <f t="shared" si="28"/>
        <v>12.222300000000004</v>
      </c>
    </row>
    <row r="58" spans="1:56" ht="15.75" thickBot="1" x14ac:dyDescent="0.3">
      <c r="A58" s="33">
        <v>43755.709027777775</v>
      </c>
      <c r="B58" s="35">
        <v>1.28</v>
      </c>
      <c r="C58" s="7">
        <v>1.2370000000000001</v>
      </c>
      <c r="D58" s="8">
        <f t="shared" si="2"/>
        <v>1.6384000000000001</v>
      </c>
      <c r="E58" s="8">
        <f t="shared" si="3"/>
        <v>0.34964497041420095</v>
      </c>
      <c r="F58" s="8">
        <f t="shared" si="4"/>
        <v>0.28340691124260287</v>
      </c>
      <c r="G58" s="8">
        <f t="shared" si="5"/>
        <v>9.9091801096599957E-2</v>
      </c>
      <c r="H58" s="8">
        <f t="shared" si="6"/>
        <v>0.12225160533594746</v>
      </c>
      <c r="I58" s="8">
        <f t="shared" si="7"/>
        <v>8.0319477340072581E-2</v>
      </c>
      <c r="J58" s="8">
        <f t="shared" si="8"/>
        <v>-4.2999999999999927E-2</v>
      </c>
      <c r="K58" s="8">
        <f t="shared" si="9"/>
        <v>1.8489999999999937E-3</v>
      </c>
      <c r="L58" s="8">
        <f t="shared" si="10"/>
        <v>4.2999999999999927E-2</v>
      </c>
      <c r="W58" s="61">
        <v>43755.709027777775</v>
      </c>
      <c r="X58" s="62">
        <v>9.36</v>
      </c>
      <c r="Y58" s="16">
        <v>8.7063600000000001</v>
      </c>
      <c r="Z58" s="8">
        <f t="shared" si="11"/>
        <v>87.609599999999986</v>
      </c>
      <c r="AA58" s="8">
        <f t="shared" si="12"/>
        <v>1.1226347305389197</v>
      </c>
      <c r="AB58" s="56">
        <f t="shared" si="13"/>
        <v>1.2107369461077822</v>
      </c>
      <c r="AC58" s="8">
        <f t="shared" si="14"/>
        <v>1.3592153452472246</v>
      </c>
      <c r="AD58" s="8">
        <f t="shared" si="15"/>
        <v>1.2603087382121929</v>
      </c>
      <c r="AE58" s="8">
        <f t="shared" si="16"/>
        <v>1.4658839526703986</v>
      </c>
      <c r="AF58" s="8">
        <f t="shared" si="17"/>
        <v>-0.65363999999999933</v>
      </c>
      <c r="AG58" s="8">
        <f t="shared" si="18"/>
        <v>0.42724524959999916</v>
      </c>
      <c r="AH58" s="8">
        <f t="shared" si="19"/>
        <v>0.65363999999999933</v>
      </c>
      <c r="AS58" s="61">
        <v>43755.709027777775</v>
      </c>
      <c r="AT58" s="62">
        <v>65.680000000000007</v>
      </c>
      <c r="AU58" s="16">
        <v>55.081099999999999</v>
      </c>
      <c r="AV58" s="8">
        <f t="shared" si="20"/>
        <v>4313.8624000000009</v>
      </c>
      <c r="AW58" s="8">
        <f t="shared" si="21"/>
        <v>3.7956287425150279</v>
      </c>
      <c r="AX58" s="56">
        <f t="shared" si="22"/>
        <v>-0.63694790419162928</v>
      </c>
      <c r="AY58" s="8">
        <f t="shared" si="23"/>
        <v>-2.4176177726344563</v>
      </c>
      <c r="AZ58" s="8">
        <f t="shared" si="24"/>
        <v>14.406797551006212</v>
      </c>
      <c r="BA58" s="8">
        <f t="shared" si="25"/>
        <v>0.40570263265410894</v>
      </c>
      <c r="BB58" s="8">
        <f t="shared" si="26"/>
        <v>-10.598900000000008</v>
      </c>
      <c r="BC58" s="8">
        <f t="shared" si="27"/>
        <v>112.33668121000017</v>
      </c>
      <c r="BD58" s="8">
        <f t="shared" si="28"/>
        <v>10.598900000000008</v>
      </c>
    </row>
    <row r="59" spans="1:56" ht="15.75" thickBot="1" x14ac:dyDescent="0.3">
      <c r="A59" s="33">
        <v>43755.750694444447</v>
      </c>
      <c r="B59" s="35">
        <v>1.37</v>
      </c>
      <c r="C59" s="7">
        <v>1.2163200000000001</v>
      </c>
      <c r="D59" s="8">
        <f t="shared" si="2"/>
        <v>1.8769000000000002</v>
      </c>
      <c r="E59" s="8">
        <f t="shared" si="3"/>
        <v>0.43964497041420103</v>
      </c>
      <c r="F59" s="8">
        <f t="shared" si="4"/>
        <v>0.26272691124260283</v>
      </c>
      <c r="G59" s="8">
        <f t="shared" si="5"/>
        <v>0.11550656512026854</v>
      </c>
      <c r="H59" s="8">
        <f t="shared" si="6"/>
        <v>0.19328770001050369</v>
      </c>
      <c r="I59" s="8">
        <f t="shared" si="7"/>
        <v>6.9025429891078502E-2</v>
      </c>
      <c r="J59" s="8">
        <f t="shared" si="8"/>
        <v>-0.15368000000000004</v>
      </c>
      <c r="K59" s="8">
        <f t="shared" si="9"/>
        <v>2.3617542400000011E-2</v>
      </c>
      <c r="L59" s="8">
        <f t="shared" si="10"/>
        <v>0.15368000000000004</v>
      </c>
      <c r="W59" s="61">
        <v>43755.750694444447</v>
      </c>
      <c r="X59" s="62">
        <v>10.220000000000001</v>
      </c>
      <c r="Y59" s="16">
        <v>8.6375299999999999</v>
      </c>
      <c r="Z59" s="8">
        <f t="shared" si="11"/>
        <v>104.44840000000001</v>
      </c>
      <c r="AA59" s="8">
        <f t="shared" si="12"/>
        <v>1.9826347305389209</v>
      </c>
      <c r="AB59" s="56">
        <f t="shared" si="13"/>
        <v>1.141906946107782</v>
      </c>
      <c r="AC59" s="8">
        <f t="shared" si="14"/>
        <v>2.2639843703969245</v>
      </c>
      <c r="AD59" s="8">
        <f t="shared" si="15"/>
        <v>3.9308404747391394</v>
      </c>
      <c r="AE59" s="8">
        <f t="shared" si="16"/>
        <v>1.3039514735692008</v>
      </c>
      <c r="AF59" s="8">
        <f t="shared" si="17"/>
        <v>-1.5824700000000007</v>
      </c>
      <c r="AG59" s="8">
        <f t="shared" si="18"/>
        <v>2.5042113009000024</v>
      </c>
      <c r="AH59" s="8">
        <f t="shared" si="19"/>
        <v>1.5824700000000007</v>
      </c>
      <c r="AS59" s="61">
        <v>43755.750694444447</v>
      </c>
      <c r="AT59" s="62">
        <v>67.95</v>
      </c>
      <c r="AU59" s="16">
        <v>55.100099999999998</v>
      </c>
      <c r="AV59" s="8">
        <f t="shared" si="20"/>
        <v>4617.2025000000003</v>
      </c>
      <c r="AW59" s="8">
        <f t="shared" si="21"/>
        <v>6.0656287425150239</v>
      </c>
      <c r="AX59" s="56">
        <f t="shared" si="22"/>
        <v>-0.61794790419163093</v>
      </c>
      <c r="AY59" s="8">
        <f t="shared" si="23"/>
        <v>-3.7482425690416767</v>
      </c>
      <c r="AZ59" s="8">
        <f t="shared" si="24"/>
        <v>36.791852042024388</v>
      </c>
      <c r="BA59" s="8">
        <f t="shared" si="25"/>
        <v>0.38185961229482906</v>
      </c>
      <c r="BB59" s="8">
        <f t="shared" si="26"/>
        <v>-12.849900000000005</v>
      </c>
      <c r="BC59" s="8">
        <f t="shared" si="27"/>
        <v>165.11993001000013</v>
      </c>
      <c r="BD59" s="8">
        <f t="shared" si="28"/>
        <v>12.849900000000005</v>
      </c>
    </row>
    <row r="60" spans="1:56" ht="15.75" thickBot="1" x14ac:dyDescent="0.3">
      <c r="A60" s="33">
        <v>43755.792361111111</v>
      </c>
      <c r="B60" s="35">
        <v>1.24</v>
      </c>
      <c r="C60" s="7">
        <v>1.20675</v>
      </c>
      <c r="D60" s="8">
        <f t="shared" si="2"/>
        <v>1.5376000000000001</v>
      </c>
      <c r="E60" s="8">
        <f t="shared" si="3"/>
        <v>0.30964497041420092</v>
      </c>
      <c r="F60" s="8">
        <f t="shared" si="4"/>
        <v>0.25315691124260276</v>
      </c>
      <c r="G60" s="8">
        <f t="shared" si="5"/>
        <v>7.8388764291866211E-2</v>
      </c>
      <c r="H60" s="8">
        <f t="shared" si="6"/>
        <v>9.5880007702811354E-2</v>
      </c>
      <c r="I60" s="8">
        <f t="shared" si="7"/>
        <v>6.4088421709895052E-2</v>
      </c>
      <c r="J60" s="8">
        <f t="shared" si="8"/>
        <v>-3.3250000000000002E-2</v>
      </c>
      <c r="K60" s="8">
        <f t="shared" si="9"/>
        <v>1.1055625000000002E-3</v>
      </c>
      <c r="L60" s="8">
        <f t="shared" si="10"/>
        <v>3.3250000000000002E-2</v>
      </c>
      <c r="W60" s="61">
        <v>43755.792361111111</v>
      </c>
      <c r="X60" s="62">
        <v>10.35</v>
      </c>
      <c r="Y60" s="16">
        <v>8.6078399999999995</v>
      </c>
      <c r="Z60" s="8">
        <f t="shared" si="11"/>
        <v>107.12249999999999</v>
      </c>
      <c r="AA60" s="8">
        <f t="shared" si="12"/>
        <v>2.1126347305389199</v>
      </c>
      <c r="AB60" s="56">
        <f t="shared" si="13"/>
        <v>1.1122169461077815</v>
      </c>
      <c r="AC60" s="8">
        <f t="shared" si="14"/>
        <v>2.3497081482412336</v>
      </c>
      <c r="AD60" s="8">
        <f t="shared" si="15"/>
        <v>4.4632255046792544</v>
      </c>
      <c r="AE60" s="8">
        <f t="shared" si="16"/>
        <v>1.2370265352093199</v>
      </c>
      <c r="AF60" s="8">
        <f t="shared" si="17"/>
        <v>-1.7421600000000002</v>
      </c>
      <c r="AG60" s="8">
        <f t="shared" si="18"/>
        <v>3.0351214656000005</v>
      </c>
      <c r="AH60" s="8">
        <f t="shared" si="19"/>
        <v>1.7421600000000002</v>
      </c>
      <c r="AS60" s="61">
        <v>43755.792361111111</v>
      </c>
      <c r="AT60" s="62">
        <v>64.209999999999994</v>
      </c>
      <c r="AU60" s="16">
        <v>55.109299999999998</v>
      </c>
      <c r="AV60" s="8">
        <f t="shared" si="20"/>
        <v>4122.9240999999993</v>
      </c>
      <c r="AW60" s="8">
        <f t="shared" si="21"/>
        <v>2.3256287425150148</v>
      </c>
      <c r="AX60" s="56">
        <f t="shared" si="22"/>
        <v>-0.60874790419163105</v>
      </c>
      <c r="AY60" s="8">
        <f t="shared" si="23"/>
        <v>-1.4157216229338336</v>
      </c>
      <c r="AZ60" s="8">
        <f t="shared" si="24"/>
        <v>5.4085490480119693</v>
      </c>
      <c r="BA60" s="8">
        <f t="shared" si="25"/>
        <v>0.3705740108577032</v>
      </c>
      <c r="BB60" s="8">
        <f t="shared" si="26"/>
        <v>-9.1006999999999962</v>
      </c>
      <c r="BC60" s="8">
        <f t="shared" si="27"/>
        <v>82.82274048999993</v>
      </c>
      <c r="BD60" s="8">
        <f t="shared" si="28"/>
        <v>9.1006999999999962</v>
      </c>
    </row>
    <row r="61" spans="1:56" ht="15.75" thickBot="1" x14ac:dyDescent="0.3">
      <c r="A61" s="33">
        <v>43755.834027777775</v>
      </c>
      <c r="B61" s="35">
        <v>1.28</v>
      </c>
      <c r="C61" s="7">
        <v>1.18625</v>
      </c>
      <c r="D61" s="8">
        <f t="shared" si="2"/>
        <v>1.6384000000000001</v>
      </c>
      <c r="E61" s="8">
        <f t="shared" si="3"/>
        <v>0.34964497041420095</v>
      </c>
      <c r="F61" s="8">
        <f t="shared" si="4"/>
        <v>0.23265691124260279</v>
      </c>
      <c r="G61" s="8">
        <f t="shared" si="5"/>
        <v>8.1347318848079234E-2</v>
      </c>
      <c r="H61" s="8">
        <f t="shared" si="6"/>
        <v>0.12225160533594746</v>
      </c>
      <c r="I61" s="8">
        <f t="shared" si="7"/>
        <v>5.4129238348948353E-2</v>
      </c>
      <c r="J61" s="8">
        <f t="shared" si="8"/>
        <v>-9.375E-2</v>
      </c>
      <c r="K61" s="8">
        <f t="shared" si="9"/>
        <v>8.7890625E-3</v>
      </c>
      <c r="L61" s="8">
        <f t="shared" si="10"/>
        <v>9.375E-2</v>
      </c>
      <c r="W61" s="61">
        <v>43755.834027777775</v>
      </c>
      <c r="X61" s="62">
        <v>10.76</v>
      </c>
      <c r="Y61" s="16">
        <v>8.5396400000000003</v>
      </c>
      <c r="Z61" s="8">
        <f t="shared" si="11"/>
        <v>115.77759999999999</v>
      </c>
      <c r="AA61" s="8">
        <f t="shared" si="12"/>
        <v>2.5226347305389201</v>
      </c>
      <c r="AB61" s="56">
        <f t="shared" si="13"/>
        <v>1.0440169461077824</v>
      </c>
      <c r="AC61" s="8">
        <f t="shared" si="14"/>
        <v>2.633673407522672</v>
      </c>
      <c r="AD61" s="8">
        <f t="shared" si="15"/>
        <v>6.3636859837211697</v>
      </c>
      <c r="AE61" s="8">
        <f t="shared" si="16"/>
        <v>1.0899713837602203</v>
      </c>
      <c r="AF61" s="8">
        <f t="shared" si="17"/>
        <v>-2.2203599999999994</v>
      </c>
      <c r="AG61" s="8">
        <f t="shared" si="18"/>
        <v>4.929998529599998</v>
      </c>
      <c r="AH61" s="8">
        <f t="shared" si="19"/>
        <v>2.2203599999999994</v>
      </c>
      <c r="AS61" s="61">
        <v>43755.834027777775</v>
      </c>
      <c r="AT61" s="62">
        <v>65.180000000000007</v>
      </c>
      <c r="AU61" s="16">
        <v>55.132599999999996</v>
      </c>
      <c r="AV61" s="8">
        <f t="shared" si="20"/>
        <v>4248.4324000000006</v>
      </c>
      <c r="AW61" s="8">
        <f t="shared" si="21"/>
        <v>3.2956287425150279</v>
      </c>
      <c r="AX61" s="56">
        <f t="shared" si="22"/>
        <v>-0.58544790419163206</v>
      </c>
      <c r="AY61" s="8">
        <f t="shared" si="23"/>
        <v>-1.9294189402991269</v>
      </c>
      <c r="AZ61" s="8">
        <f t="shared" si="24"/>
        <v>10.861168808491184</v>
      </c>
      <c r="BA61" s="8">
        <f t="shared" si="25"/>
        <v>0.34274924852237437</v>
      </c>
      <c r="BB61" s="8">
        <f t="shared" si="26"/>
        <v>-10.04740000000001</v>
      </c>
      <c r="BC61" s="8">
        <f t="shared" si="27"/>
        <v>100.95024676000021</v>
      </c>
      <c r="BD61" s="8">
        <f t="shared" si="28"/>
        <v>10.04740000000001</v>
      </c>
    </row>
    <row r="62" spans="1:56" ht="15.75" thickBot="1" x14ac:dyDescent="0.3">
      <c r="A62" s="33">
        <v>43755.875694444447</v>
      </c>
      <c r="B62" s="35">
        <v>1.28</v>
      </c>
      <c r="C62" s="7">
        <v>1.17763</v>
      </c>
      <c r="D62" s="8">
        <f t="shared" si="2"/>
        <v>1.6384000000000001</v>
      </c>
      <c r="E62" s="8">
        <f t="shared" si="3"/>
        <v>0.34964497041420095</v>
      </c>
      <c r="F62" s="8">
        <f t="shared" si="4"/>
        <v>0.22403691124260272</v>
      </c>
      <c r="G62" s="8">
        <f t="shared" si="5"/>
        <v>7.8333379203108788E-2</v>
      </c>
      <c r="H62" s="8">
        <f t="shared" si="6"/>
        <v>0.12225160533594746</v>
      </c>
      <c r="I62" s="8">
        <f t="shared" si="7"/>
        <v>5.0192537599125849E-2</v>
      </c>
      <c r="J62" s="8">
        <f t="shared" si="8"/>
        <v>-0.10237000000000007</v>
      </c>
      <c r="K62" s="8">
        <f t="shared" si="9"/>
        <v>1.0479616900000014E-2</v>
      </c>
      <c r="L62" s="8">
        <f t="shared" si="10"/>
        <v>0.10237000000000007</v>
      </c>
      <c r="W62" s="61">
        <v>43755.875694444447</v>
      </c>
      <c r="X62" s="62">
        <v>7.59</v>
      </c>
      <c r="Y62" s="16">
        <v>8.5079899999999995</v>
      </c>
      <c r="Z62" s="8">
        <f t="shared" si="11"/>
        <v>57.6081</v>
      </c>
      <c r="AA62" s="8">
        <f t="shared" si="12"/>
        <v>-0.64736526946107986</v>
      </c>
      <c r="AB62" s="56">
        <f t="shared" si="13"/>
        <v>1.0123669461077816</v>
      </c>
      <c r="AC62" s="8">
        <f t="shared" si="14"/>
        <v>-0.65537120086055456</v>
      </c>
      <c r="AD62" s="8">
        <f t="shared" si="15"/>
        <v>0.41908179210441654</v>
      </c>
      <c r="AE62" s="8">
        <f t="shared" si="16"/>
        <v>1.0248868335715959</v>
      </c>
      <c r="AF62" s="8">
        <f t="shared" si="17"/>
        <v>0.91798999999999964</v>
      </c>
      <c r="AG62" s="8">
        <f t="shared" si="18"/>
        <v>0.84270564009999938</v>
      </c>
      <c r="AH62" s="8">
        <f t="shared" si="19"/>
        <v>0.91798999999999964</v>
      </c>
      <c r="AS62" s="61">
        <v>43755.875694444447</v>
      </c>
      <c r="AT62" s="62">
        <v>62.44</v>
      </c>
      <c r="AU62" s="16">
        <v>55.144100000000002</v>
      </c>
      <c r="AV62" s="8">
        <f t="shared" si="20"/>
        <v>3898.7535999999996</v>
      </c>
      <c r="AW62" s="8">
        <f t="shared" si="21"/>
        <v>0.55562874251501881</v>
      </c>
      <c r="AX62" s="56">
        <f t="shared" si="22"/>
        <v>-0.57394790419162689</v>
      </c>
      <c r="AY62" s="8">
        <f t="shared" si="23"/>
        <v>-0.31890195227512413</v>
      </c>
      <c r="AZ62" s="8">
        <f t="shared" si="24"/>
        <v>0.3087232995088211</v>
      </c>
      <c r="BA62" s="8">
        <f t="shared" si="25"/>
        <v>0.3294161967259609</v>
      </c>
      <c r="BB62" s="8">
        <f t="shared" si="26"/>
        <v>-7.2958999999999961</v>
      </c>
      <c r="BC62" s="8">
        <f t="shared" si="27"/>
        <v>53.23015680999994</v>
      </c>
      <c r="BD62" s="8">
        <f t="shared" si="28"/>
        <v>7.2958999999999961</v>
      </c>
    </row>
    <row r="63" spans="1:56" ht="15.75" thickBot="1" x14ac:dyDescent="0.3">
      <c r="A63" s="33">
        <v>43755.917361111111</v>
      </c>
      <c r="B63" s="35">
        <v>1.56</v>
      </c>
      <c r="C63" s="7">
        <v>1.15777</v>
      </c>
      <c r="D63" s="8">
        <f t="shared" si="2"/>
        <v>2.4336000000000002</v>
      </c>
      <c r="E63" s="8">
        <f t="shared" si="3"/>
        <v>0.62964497041420098</v>
      </c>
      <c r="F63" s="8">
        <f t="shared" si="4"/>
        <v>0.20417691124260273</v>
      </c>
      <c r="G63" s="8">
        <f t="shared" si="5"/>
        <v>0.12855896523861154</v>
      </c>
      <c r="H63" s="8">
        <f t="shared" si="6"/>
        <v>0.39645278876790002</v>
      </c>
      <c r="I63" s="8">
        <f t="shared" si="7"/>
        <v>4.1688211084569674E-2</v>
      </c>
      <c r="J63" s="8">
        <f t="shared" si="8"/>
        <v>-0.40223000000000009</v>
      </c>
      <c r="K63" s="8">
        <f t="shared" si="9"/>
        <v>0.16178897290000008</v>
      </c>
      <c r="L63" s="8">
        <f t="shared" si="10"/>
        <v>0.40223000000000009</v>
      </c>
      <c r="W63" s="61">
        <v>43755.917361111111</v>
      </c>
      <c r="X63" s="62">
        <v>10.52</v>
      </c>
      <c r="Y63" s="16">
        <v>8.4418399999999991</v>
      </c>
      <c r="Z63" s="8">
        <f t="shared" si="11"/>
        <v>110.67039999999999</v>
      </c>
      <c r="AA63" s="8">
        <f t="shared" si="12"/>
        <v>2.2826347305389199</v>
      </c>
      <c r="AB63" s="56">
        <f t="shared" si="13"/>
        <v>0.94621694610778118</v>
      </c>
      <c r="AC63" s="8">
        <f t="shared" si="14"/>
        <v>2.1598676638100947</v>
      </c>
      <c r="AD63" s="8">
        <f t="shared" si="15"/>
        <v>5.2104213130624872</v>
      </c>
      <c r="AE63" s="8">
        <f t="shared" si="16"/>
        <v>0.89532650910153566</v>
      </c>
      <c r="AF63" s="8">
        <f t="shared" si="17"/>
        <v>-2.0781600000000005</v>
      </c>
      <c r="AG63" s="8">
        <f t="shared" si="18"/>
        <v>4.3187489856000019</v>
      </c>
      <c r="AH63" s="8">
        <f t="shared" si="19"/>
        <v>2.0781600000000005</v>
      </c>
      <c r="AS63" s="61">
        <v>43755.917361111111</v>
      </c>
      <c r="AT63" s="62">
        <v>70.709999999999994</v>
      </c>
      <c r="AU63" s="16">
        <v>55.169699999999999</v>
      </c>
      <c r="AV63" s="8">
        <f t="shared" si="20"/>
        <v>4999.9040999999988</v>
      </c>
      <c r="AW63" s="8">
        <f t="shared" si="21"/>
        <v>8.8256287425150148</v>
      </c>
      <c r="AX63" s="56">
        <f t="shared" si="22"/>
        <v>-0.54834790419162971</v>
      </c>
      <c r="AY63" s="8">
        <f t="shared" si="23"/>
        <v>-4.8395150241315168</v>
      </c>
      <c r="AZ63" s="8">
        <f t="shared" si="24"/>
        <v>77.891722700707163</v>
      </c>
      <c r="BA63" s="8">
        <f t="shared" si="25"/>
        <v>0.30068542403135273</v>
      </c>
      <c r="BB63" s="8">
        <f t="shared" si="26"/>
        <v>-15.540299999999995</v>
      </c>
      <c r="BC63" s="8">
        <f t="shared" si="27"/>
        <v>241.50092408999984</v>
      </c>
      <c r="BD63" s="8">
        <f t="shared" si="28"/>
        <v>15.540299999999995</v>
      </c>
    </row>
    <row r="64" spans="1:56" ht="15.75" thickBot="1" x14ac:dyDescent="0.3">
      <c r="A64" s="33">
        <v>43755.959027777775</v>
      </c>
      <c r="B64" s="35">
        <v>1.3</v>
      </c>
      <c r="C64" s="7">
        <v>1.1590100000000001</v>
      </c>
      <c r="D64" s="8">
        <f t="shared" si="2"/>
        <v>1.6900000000000002</v>
      </c>
      <c r="E64" s="8">
        <f t="shared" si="3"/>
        <v>0.36964497041420097</v>
      </c>
      <c r="F64" s="8">
        <f t="shared" si="4"/>
        <v>0.20541691124260286</v>
      </c>
      <c r="G64" s="8">
        <f t="shared" si="5"/>
        <v>7.5931328078848476E-2</v>
      </c>
      <c r="H64" s="8">
        <f t="shared" si="6"/>
        <v>0.13663740415251552</v>
      </c>
      <c r="I64" s="8">
        <f t="shared" si="7"/>
        <v>4.219610742445138E-2</v>
      </c>
      <c r="J64" s="8">
        <f t="shared" si="8"/>
        <v>-0.14098999999999995</v>
      </c>
      <c r="K64" s="8">
        <f t="shared" si="9"/>
        <v>1.9878180099999986E-2</v>
      </c>
      <c r="L64" s="8">
        <f t="shared" si="10"/>
        <v>0.14098999999999995</v>
      </c>
      <c r="W64" s="61">
        <v>43755.959027777775</v>
      </c>
      <c r="X64" s="62">
        <v>9.84</v>
      </c>
      <c r="Y64" s="16">
        <v>8.4392099999999992</v>
      </c>
      <c r="Z64" s="8">
        <f t="shared" si="11"/>
        <v>96.825599999999994</v>
      </c>
      <c r="AA64" s="8">
        <f t="shared" si="12"/>
        <v>1.6026347305389201</v>
      </c>
      <c r="AB64" s="56">
        <f t="shared" si="13"/>
        <v>0.94358694610778127</v>
      </c>
      <c r="AC64" s="8">
        <f t="shared" si="14"/>
        <v>1.5122252111154866</v>
      </c>
      <c r="AD64" s="8">
        <f t="shared" si="15"/>
        <v>2.5684380795295572</v>
      </c>
      <c r="AE64" s="8">
        <f t="shared" si="16"/>
        <v>0.89035632486500893</v>
      </c>
      <c r="AF64" s="8">
        <f t="shared" si="17"/>
        <v>-1.4007900000000006</v>
      </c>
      <c r="AG64" s="8">
        <f t="shared" si="18"/>
        <v>1.9622126241000017</v>
      </c>
      <c r="AH64" s="8">
        <f t="shared" si="19"/>
        <v>1.4007900000000006</v>
      </c>
      <c r="AS64" s="61">
        <v>43755.959027777775</v>
      </c>
      <c r="AT64" s="62">
        <v>71.319999999999993</v>
      </c>
      <c r="AU64" s="16">
        <v>55.1995</v>
      </c>
      <c r="AV64" s="8">
        <f t="shared" si="20"/>
        <v>5086.5423999999994</v>
      </c>
      <c r="AW64" s="8">
        <f t="shared" si="21"/>
        <v>9.4356287425150143</v>
      </c>
      <c r="AX64" s="56">
        <f t="shared" si="22"/>
        <v>-0.51854790419162811</v>
      </c>
      <c r="AY64" s="8">
        <f t="shared" si="23"/>
        <v>-4.8928255091614483</v>
      </c>
      <c r="AZ64" s="8">
        <f t="shared" si="24"/>
        <v>89.031089766575462</v>
      </c>
      <c r="BA64" s="8">
        <f t="shared" si="25"/>
        <v>0.26889192894152991</v>
      </c>
      <c r="BB64" s="8">
        <f t="shared" si="26"/>
        <v>-16.120499999999993</v>
      </c>
      <c r="BC64" s="8">
        <f t="shared" si="27"/>
        <v>259.87052024999974</v>
      </c>
      <c r="BD64" s="8">
        <f t="shared" si="28"/>
        <v>16.120499999999993</v>
      </c>
    </row>
    <row r="65" spans="1:56" ht="15.75" thickBot="1" x14ac:dyDescent="0.3">
      <c r="A65" s="33">
        <v>43756.000694444447</v>
      </c>
      <c r="B65" s="35">
        <v>1.32</v>
      </c>
      <c r="C65" s="7">
        <v>1.15741</v>
      </c>
      <c r="D65" s="8">
        <f t="shared" si="2"/>
        <v>1.7424000000000002</v>
      </c>
      <c r="E65" s="8">
        <f t="shared" si="3"/>
        <v>0.38964497041420099</v>
      </c>
      <c r="F65" s="8">
        <f t="shared" si="4"/>
        <v>0.20381691124260282</v>
      </c>
      <c r="G65" s="8">
        <f t="shared" si="5"/>
        <v>7.9416234351037798E-2</v>
      </c>
      <c r="H65" s="8">
        <f t="shared" si="6"/>
        <v>0.15182320296908355</v>
      </c>
      <c r="I65" s="8">
        <f t="shared" si="7"/>
        <v>4.1541333308475037E-2</v>
      </c>
      <c r="J65" s="8">
        <f t="shared" si="8"/>
        <v>-0.16259000000000001</v>
      </c>
      <c r="K65" s="8">
        <f t="shared" si="9"/>
        <v>2.6435508100000005E-2</v>
      </c>
      <c r="L65" s="8">
        <f t="shared" si="10"/>
        <v>0.16259000000000001</v>
      </c>
      <c r="W65" s="61">
        <v>43756.000694444447</v>
      </c>
      <c r="X65" s="62">
        <v>9.99</v>
      </c>
      <c r="Y65" s="16">
        <v>8.4292200000000008</v>
      </c>
      <c r="Z65" s="8">
        <f t="shared" si="11"/>
        <v>99.8001</v>
      </c>
      <c r="AA65" s="8">
        <f t="shared" si="12"/>
        <v>1.7526347305389205</v>
      </c>
      <c r="AB65" s="56">
        <f t="shared" si="13"/>
        <v>0.93359694610778288</v>
      </c>
      <c r="AC65" s="8">
        <f t="shared" si="14"/>
        <v>1.636254432073573</v>
      </c>
      <c r="AD65" s="8">
        <f t="shared" si="15"/>
        <v>3.0717284986912343</v>
      </c>
      <c r="AE65" s="8">
        <f t="shared" si="16"/>
        <v>0.8716032577817785</v>
      </c>
      <c r="AF65" s="8">
        <f t="shared" si="17"/>
        <v>-1.5607799999999994</v>
      </c>
      <c r="AG65" s="8">
        <f t="shared" si="18"/>
        <v>2.436034208399998</v>
      </c>
      <c r="AH65" s="8">
        <f t="shared" si="19"/>
        <v>1.5607799999999994</v>
      </c>
      <c r="AS65" s="61">
        <v>43756.000694444447</v>
      </c>
      <c r="AT65" s="62">
        <v>68.92</v>
      </c>
      <c r="AU65" s="16">
        <v>55.219200000000001</v>
      </c>
      <c r="AV65" s="8">
        <f t="shared" si="20"/>
        <v>4749.9664000000002</v>
      </c>
      <c r="AW65" s="8">
        <f t="shared" si="21"/>
        <v>7.0356287425150228</v>
      </c>
      <c r="AX65" s="56">
        <f t="shared" si="22"/>
        <v>-0.49884790419162783</v>
      </c>
      <c r="AY65" s="8">
        <f t="shared" si="23"/>
        <v>-3.5097086528739969</v>
      </c>
      <c r="AZ65" s="8">
        <f t="shared" si="24"/>
        <v>49.50007180250352</v>
      </c>
      <c r="BA65" s="8">
        <f t="shared" si="25"/>
        <v>0.2488492315163795</v>
      </c>
      <c r="BB65" s="8">
        <f t="shared" si="26"/>
        <v>-13.700800000000001</v>
      </c>
      <c r="BC65" s="8">
        <f t="shared" si="27"/>
        <v>187.71192064000002</v>
      </c>
      <c r="BD65" s="8">
        <f t="shared" si="28"/>
        <v>13.700800000000001</v>
      </c>
    </row>
    <row r="66" spans="1:56" ht="15.75" thickBot="1" x14ac:dyDescent="0.3">
      <c r="A66" s="33">
        <v>43756.042361111111</v>
      </c>
      <c r="B66" s="35">
        <v>1.28</v>
      </c>
      <c r="C66" s="7">
        <v>1.15168</v>
      </c>
      <c r="D66" s="8">
        <f t="shared" si="2"/>
        <v>1.6384000000000001</v>
      </c>
      <c r="E66" s="8">
        <f t="shared" si="3"/>
        <v>0.34964497041420095</v>
      </c>
      <c r="F66" s="8">
        <f t="shared" si="4"/>
        <v>0.1980869112426028</v>
      </c>
      <c r="G66" s="8">
        <f t="shared" si="5"/>
        <v>6.9260092220860311E-2</v>
      </c>
      <c r="H66" s="8">
        <f t="shared" si="6"/>
        <v>0.12225160533594746</v>
      </c>
      <c r="I66" s="8">
        <f t="shared" si="7"/>
        <v>3.9238424405634797E-2</v>
      </c>
      <c r="J66" s="8">
        <f t="shared" si="8"/>
        <v>-0.12831999999999999</v>
      </c>
      <c r="K66" s="8">
        <f t="shared" si="9"/>
        <v>1.6466022399999999E-2</v>
      </c>
      <c r="L66" s="8">
        <f t="shared" si="10"/>
        <v>0.12831999999999999</v>
      </c>
      <c r="W66" s="61">
        <v>43756.042361111111</v>
      </c>
      <c r="X66" s="62">
        <v>9.94</v>
      </c>
      <c r="Y66" s="16">
        <v>8.4084400000000006</v>
      </c>
      <c r="Z66" s="8">
        <f t="shared" si="11"/>
        <v>98.803599999999989</v>
      </c>
      <c r="AA66" s="8">
        <f t="shared" si="12"/>
        <v>1.7026347305389198</v>
      </c>
      <c r="AB66" s="56">
        <f t="shared" si="13"/>
        <v>0.91281694610778263</v>
      </c>
      <c r="AC66" s="8">
        <f t="shared" si="14"/>
        <v>1.5541938350675841</v>
      </c>
      <c r="AD66" s="8">
        <f t="shared" si="15"/>
        <v>2.8989650256373398</v>
      </c>
      <c r="AE66" s="8">
        <f t="shared" si="16"/>
        <v>0.83323477710153859</v>
      </c>
      <c r="AF66" s="8">
        <f t="shared" si="17"/>
        <v>-1.5315599999999989</v>
      </c>
      <c r="AG66" s="8">
        <f t="shared" si="18"/>
        <v>2.3456760335999967</v>
      </c>
      <c r="AH66" s="8">
        <f t="shared" si="19"/>
        <v>1.5315599999999989</v>
      </c>
      <c r="AS66" s="61">
        <v>43756.042361111111</v>
      </c>
      <c r="AT66" s="62">
        <v>70.11</v>
      </c>
      <c r="AU66" s="16">
        <v>55.231200000000001</v>
      </c>
      <c r="AV66" s="8">
        <f t="shared" si="20"/>
        <v>4915.4120999999996</v>
      </c>
      <c r="AW66" s="8">
        <f t="shared" si="21"/>
        <v>8.2256287425150205</v>
      </c>
      <c r="AX66" s="56">
        <f t="shared" si="22"/>
        <v>-0.48684790419162738</v>
      </c>
      <c r="AY66" s="8">
        <f t="shared" si="23"/>
        <v>-4.0046301139518494</v>
      </c>
      <c r="AZ66" s="8">
        <f t="shared" si="24"/>
        <v>67.660968209689244</v>
      </c>
      <c r="BA66" s="8">
        <f t="shared" si="25"/>
        <v>0.23702088181577999</v>
      </c>
      <c r="BB66" s="8">
        <f t="shared" si="26"/>
        <v>-14.878799999999998</v>
      </c>
      <c r="BC66" s="8">
        <f t="shared" si="27"/>
        <v>221.37868943999996</v>
      </c>
      <c r="BD66" s="8">
        <f t="shared" si="28"/>
        <v>14.878799999999998</v>
      </c>
    </row>
    <row r="67" spans="1:56" ht="15.75" thickBot="1" x14ac:dyDescent="0.3">
      <c r="A67" s="33">
        <v>43756.084027777775</v>
      </c>
      <c r="B67" s="35">
        <v>1.1499999999999999</v>
      </c>
      <c r="C67" s="7">
        <v>1.13639</v>
      </c>
      <c r="D67" s="8">
        <f t="shared" si="2"/>
        <v>1.3224999999999998</v>
      </c>
      <c r="E67" s="8">
        <f t="shared" si="3"/>
        <v>0.21964497041420084</v>
      </c>
      <c r="F67" s="8">
        <f t="shared" si="4"/>
        <v>0.18279691124260278</v>
      </c>
      <c r="G67" s="8">
        <f t="shared" si="5"/>
        <v>4.0150422161688785E-2</v>
      </c>
      <c r="H67" s="8">
        <f t="shared" si="6"/>
        <v>4.8243913028255161E-2</v>
      </c>
      <c r="I67" s="8">
        <f t="shared" si="7"/>
        <v>3.3414710759836E-2</v>
      </c>
      <c r="J67" s="8">
        <f t="shared" si="8"/>
        <v>-1.36099999999999E-2</v>
      </c>
      <c r="K67" s="8">
        <f t="shared" si="9"/>
        <v>1.8523209999999729E-4</v>
      </c>
      <c r="L67" s="8">
        <f t="shared" si="10"/>
        <v>1.36099999999999E-2</v>
      </c>
      <c r="W67" s="61">
        <v>43756.084027777775</v>
      </c>
      <c r="X67" s="62">
        <v>10.11</v>
      </c>
      <c r="Y67" s="16">
        <v>8.3520800000000008</v>
      </c>
      <c r="Z67" s="8">
        <f t="shared" si="11"/>
        <v>102.21209999999999</v>
      </c>
      <c r="AA67" s="8">
        <f t="shared" si="12"/>
        <v>1.8726347305389197</v>
      </c>
      <c r="AB67" s="56">
        <f t="shared" si="13"/>
        <v>0.85645694610778289</v>
      </c>
      <c r="AC67" s="8">
        <f t="shared" si="14"/>
        <v>1.6038310224927341</v>
      </c>
      <c r="AD67" s="8">
        <f t="shared" si="15"/>
        <v>3.5067608340205725</v>
      </c>
      <c r="AE67" s="8">
        <f t="shared" si="16"/>
        <v>0.73351850053626977</v>
      </c>
      <c r="AF67" s="8">
        <f t="shared" si="17"/>
        <v>-1.7579199999999986</v>
      </c>
      <c r="AG67" s="8">
        <f t="shared" si="18"/>
        <v>3.090282726399995</v>
      </c>
      <c r="AH67" s="8">
        <f t="shared" si="19"/>
        <v>1.7579199999999986</v>
      </c>
      <c r="AS67" s="61">
        <v>43756.084027777775</v>
      </c>
      <c r="AT67" s="62">
        <v>71.22</v>
      </c>
      <c r="AU67" s="16">
        <v>55.255099999999999</v>
      </c>
      <c r="AV67" s="8">
        <f t="shared" si="20"/>
        <v>5072.2883999999995</v>
      </c>
      <c r="AW67" s="8">
        <f t="shared" si="21"/>
        <v>9.33562874251502</v>
      </c>
      <c r="AX67" s="56">
        <f t="shared" si="22"/>
        <v>-0.46294790419162979</v>
      </c>
      <c r="AY67" s="8">
        <f t="shared" si="23"/>
        <v>-4.3219097606584684</v>
      </c>
      <c r="AZ67" s="8">
        <f t="shared" si="24"/>
        <v>87.153964018072571</v>
      </c>
      <c r="BA67" s="8">
        <f t="shared" si="25"/>
        <v>0.21432076199542244</v>
      </c>
      <c r="BB67" s="8">
        <f t="shared" si="26"/>
        <v>-15.9649</v>
      </c>
      <c r="BC67" s="8">
        <f t="shared" si="27"/>
        <v>254.87803201</v>
      </c>
      <c r="BD67" s="8">
        <f t="shared" si="28"/>
        <v>15.9649</v>
      </c>
    </row>
    <row r="68" spans="1:56" ht="15.75" thickBot="1" x14ac:dyDescent="0.3">
      <c r="A68" s="33">
        <v>43756.125694444447</v>
      </c>
      <c r="B68" s="35">
        <v>1.1399999999999999</v>
      </c>
      <c r="C68" s="7">
        <v>1.1388499999999999</v>
      </c>
      <c r="D68" s="8">
        <f t="shared" ref="D68:D131" si="29">B68^2</f>
        <v>1.2995999999999999</v>
      </c>
      <c r="E68" s="8">
        <f t="shared" ref="E68:E131" si="30">B68 - $B$1</f>
        <v>0.20964497041420083</v>
      </c>
      <c r="F68" s="8">
        <f t="shared" ref="F68:F131" si="31">C68 - $C$1</f>
        <v>0.18525691124260268</v>
      </c>
      <c r="G68" s="8">
        <f t="shared" ref="G68:G131" si="32">E68*F68</f>
        <v>3.883817967648167E-2</v>
      </c>
      <c r="H68" s="8">
        <f t="shared" ref="H68:H131" si="33">(B68-$B$1)^2</f>
        <v>4.3951013619971141E-2</v>
      </c>
      <c r="I68" s="8">
        <f t="shared" ref="I68:I131" si="34">(C68-$C$1)^2</f>
        <v>3.4320123163149571E-2</v>
      </c>
      <c r="J68" s="8">
        <f t="shared" ref="J68:J131" si="35">C68-B68</f>
        <v>-1.1499999999999844E-3</v>
      </c>
      <c r="K68" s="8">
        <f t="shared" ref="K68:K131" si="36">(C68-B68)^2</f>
        <v>1.322499999999964E-6</v>
      </c>
      <c r="L68" s="8">
        <f t="shared" ref="L68:L131" si="37">ABS(B68-C68)</f>
        <v>1.1499999999999844E-3</v>
      </c>
      <c r="W68" s="61">
        <v>43756.125694444447</v>
      </c>
      <c r="X68" s="62">
        <v>9.9600000000000009</v>
      </c>
      <c r="Y68" s="16">
        <v>8.3502799999999997</v>
      </c>
      <c r="Z68" s="8">
        <f t="shared" ref="Z68:Z131" si="38">X68^2</f>
        <v>99.201600000000013</v>
      </c>
      <c r="AA68" s="8">
        <f t="shared" ref="AA68:AA131" si="39">X68 - $X$1</f>
        <v>1.7226347305389211</v>
      </c>
      <c r="AB68" s="56">
        <f t="shared" ref="AB68:AB131" si="40">Y68 - $Y$1</f>
        <v>0.85465694610778176</v>
      </c>
      <c r="AC68" s="8">
        <f t="shared" ref="AC68:AC131" si="41">AA68*AB68</f>
        <v>1.4722617380615959</v>
      </c>
      <c r="AD68" s="8">
        <f t="shared" ref="AD68:AD131" si="42">(X68-$X$1)^2</f>
        <v>2.9674704148589015</v>
      </c>
      <c r="AE68" s="8">
        <f t="shared" ref="AE68:AE131" si="43">(Y68-$Y$1)^2</f>
        <v>0.73043849553027973</v>
      </c>
      <c r="AF68" s="8">
        <f t="shared" ref="AF68:AF131" si="44">Y68-X68</f>
        <v>-1.6097200000000011</v>
      </c>
      <c r="AG68" s="8">
        <f t="shared" ref="AG68:AG131" si="45">(Y68-X68)^2</f>
        <v>2.5911984784000035</v>
      </c>
      <c r="AH68" s="8">
        <f t="shared" ref="AH68:AH131" si="46">ABS(X68-Y68)</f>
        <v>1.6097200000000011</v>
      </c>
      <c r="AS68" s="61">
        <v>43756.125694444447</v>
      </c>
      <c r="AT68" s="62">
        <v>73.59</v>
      </c>
      <c r="AU68" s="16">
        <v>55.284999999999997</v>
      </c>
      <c r="AV68" s="8">
        <f t="shared" ref="AV68:AV131" si="47">AT68^2</f>
        <v>5415.4881000000005</v>
      </c>
      <c r="AW68" s="8">
        <f t="shared" ref="AW68:AW131" si="48">AT68 - $AT$1</f>
        <v>11.705628742515024</v>
      </c>
      <c r="AX68" s="56">
        <f t="shared" ref="AX68:AX131" si="49">AU68 - $AU$1</f>
        <v>-0.43304790419163197</v>
      </c>
      <c r="AY68" s="8">
        <f t="shared" ref="AY68:AY131" si="50">AW68*AX68</f>
        <v>-5.06909799419146</v>
      </c>
      <c r="AZ68" s="8">
        <f t="shared" ref="AZ68:AZ131" si="51">(AT68-$AT$1)^2</f>
        <v>137.02174425759387</v>
      </c>
      <c r="BA68" s="8">
        <f t="shared" ref="BA68:BA131" si="52">(AU68-$AU$1)^2</f>
        <v>0.18753048732476485</v>
      </c>
      <c r="BB68" s="8">
        <f t="shared" ref="BB68:BB131" si="53">AU68-AT68</f>
        <v>-18.305000000000007</v>
      </c>
      <c r="BC68" s="8">
        <f t="shared" ref="BC68:BC131" si="54">(AU68-AT68)^2</f>
        <v>335.07302500000026</v>
      </c>
      <c r="BD68" s="8">
        <f t="shared" ref="BD68:BD131" si="55">ABS(AT68-AU68)</f>
        <v>18.305000000000007</v>
      </c>
    </row>
    <row r="69" spans="1:56" ht="15.75" thickBot="1" x14ac:dyDescent="0.3">
      <c r="A69" s="33">
        <v>43756.167361111111</v>
      </c>
      <c r="B69" s="35">
        <v>1.26</v>
      </c>
      <c r="C69" s="7">
        <v>1.1393800000000001</v>
      </c>
      <c r="D69" s="8">
        <f t="shared" si="29"/>
        <v>1.5876000000000001</v>
      </c>
      <c r="E69" s="8">
        <f t="shared" si="30"/>
        <v>0.32964497041420093</v>
      </c>
      <c r="F69" s="8">
        <f t="shared" si="31"/>
        <v>0.18578691124260283</v>
      </c>
      <c r="G69" s="8">
        <f t="shared" si="32"/>
        <v>6.1243720859913586E-2</v>
      </c>
      <c r="H69" s="8">
        <f t="shared" si="33"/>
        <v>0.1086658065193794</v>
      </c>
      <c r="I69" s="8">
        <f t="shared" si="34"/>
        <v>3.4516776389066778E-2</v>
      </c>
      <c r="J69" s="8">
        <f t="shared" si="35"/>
        <v>-0.12061999999999995</v>
      </c>
      <c r="K69" s="8">
        <f t="shared" si="36"/>
        <v>1.4549184399999988E-2</v>
      </c>
      <c r="L69" s="8">
        <f t="shared" si="37"/>
        <v>0.12061999999999995</v>
      </c>
      <c r="W69" s="61">
        <v>43756.167361111111</v>
      </c>
      <c r="X69" s="62">
        <v>9.57</v>
      </c>
      <c r="Y69" s="16">
        <v>8.3441799999999997</v>
      </c>
      <c r="Z69" s="8">
        <f t="shared" si="38"/>
        <v>91.584900000000005</v>
      </c>
      <c r="AA69" s="8">
        <f t="shared" si="39"/>
        <v>1.3326347305389206</v>
      </c>
      <c r="AB69" s="56">
        <f t="shared" si="40"/>
        <v>0.84855694610778176</v>
      </c>
      <c r="AC69" s="8">
        <f t="shared" si="41"/>
        <v>1.1308164572232731</v>
      </c>
      <c r="AD69" s="8">
        <f t="shared" si="42"/>
        <v>1.7759153250385413</v>
      </c>
      <c r="AE69" s="8">
        <f t="shared" si="43"/>
        <v>0.72004889078776479</v>
      </c>
      <c r="AF69" s="8">
        <f t="shared" si="44"/>
        <v>-1.2258200000000006</v>
      </c>
      <c r="AG69" s="8">
        <f t="shared" si="45"/>
        <v>1.5026346724000015</v>
      </c>
      <c r="AH69" s="8">
        <f t="shared" si="46"/>
        <v>1.2258200000000006</v>
      </c>
      <c r="AS69" s="61">
        <v>43756.167361111111</v>
      </c>
      <c r="AT69" s="62">
        <v>64.89</v>
      </c>
      <c r="AU69" s="16">
        <v>55.305100000000003</v>
      </c>
      <c r="AV69" s="8">
        <f t="shared" si="47"/>
        <v>4210.7120999999997</v>
      </c>
      <c r="AW69" s="8">
        <f t="shared" si="48"/>
        <v>3.0056287425150217</v>
      </c>
      <c r="AX69" s="56">
        <f t="shared" si="49"/>
        <v>-0.41294790419162553</v>
      </c>
      <c r="AY69" s="8">
        <f t="shared" si="50"/>
        <v>-1.2411680899996891</v>
      </c>
      <c r="AZ69" s="8">
        <f t="shared" si="51"/>
        <v>9.0338041378324299</v>
      </c>
      <c r="BA69" s="8">
        <f t="shared" si="52"/>
        <v>0.17052597157625593</v>
      </c>
      <c r="BB69" s="8">
        <f t="shared" si="53"/>
        <v>-9.5848999999999975</v>
      </c>
      <c r="BC69" s="8">
        <f t="shared" si="54"/>
        <v>91.87030800999996</v>
      </c>
      <c r="BD69" s="8">
        <f t="shared" si="55"/>
        <v>9.5848999999999975</v>
      </c>
    </row>
    <row r="70" spans="1:56" ht="15.75" thickBot="1" x14ac:dyDescent="0.3">
      <c r="A70" s="33">
        <v>43756.209027777775</v>
      </c>
      <c r="B70" s="35">
        <v>1.1200000000000001</v>
      </c>
      <c r="C70" s="7">
        <v>1.1358200000000001</v>
      </c>
      <c r="D70" s="8">
        <f t="shared" si="29"/>
        <v>1.2544000000000002</v>
      </c>
      <c r="E70" s="8">
        <f t="shared" si="30"/>
        <v>0.18964497041420103</v>
      </c>
      <c r="F70" s="8">
        <f t="shared" si="31"/>
        <v>0.18222691124260282</v>
      </c>
      <c r="G70" s="8">
        <f t="shared" si="32"/>
        <v>3.455841719127465E-2</v>
      </c>
      <c r="H70" s="8">
        <f t="shared" si="33"/>
        <v>3.5965214803403187E-2</v>
      </c>
      <c r="I70" s="8">
        <f t="shared" si="34"/>
        <v>3.3206647181019448E-2</v>
      </c>
      <c r="J70" s="8">
        <f t="shared" si="35"/>
        <v>1.5819999999999945E-2</v>
      </c>
      <c r="K70" s="8">
        <f t="shared" si="36"/>
        <v>2.5027239999999824E-4</v>
      </c>
      <c r="L70" s="8">
        <f t="shared" si="37"/>
        <v>1.5819999999999945E-2</v>
      </c>
      <c r="W70" s="61">
        <v>43756.209027777775</v>
      </c>
      <c r="X70" s="62">
        <v>6.65</v>
      </c>
      <c r="Y70" s="16">
        <v>8.3264399999999998</v>
      </c>
      <c r="Z70" s="8">
        <f t="shared" si="38"/>
        <v>44.222500000000004</v>
      </c>
      <c r="AA70" s="8">
        <f t="shared" si="39"/>
        <v>-1.5873652694610794</v>
      </c>
      <c r="AB70" s="56">
        <f t="shared" si="40"/>
        <v>0.8308169461077819</v>
      </c>
      <c r="AC70" s="8">
        <f t="shared" si="41"/>
        <v>-1.3188099655312102</v>
      </c>
      <c r="AD70" s="8">
        <f t="shared" si="42"/>
        <v>2.5197284986912449</v>
      </c>
      <c r="AE70" s="8">
        <f t="shared" si="43"/>
        <v>0.69025679793986094</v>
      </c>
      <c r="AF70" s="8">
        <f t="shared" si="44"/>
        <v>1.6764399999999995</v>
      </c>
      <c r="AG70" s="8">
        <f t="shared" si="45"/>
        <v>2.8104510735999981</v>
      </c>
      <c r="AH70" s="8">
        <f t="shared" si="46"/>
        <v>1.6764399999999995</v>
      </c>
      <c r="AS70" s="61">
        <v>43756.209027777775</v>
      </c>
      <c r="AT70" s="62">
        <v>61.78</v>
      </c>
      <c r="AU70" s="16">
        <v>55.318300000000001</v>
      </c>
      <c r="AV70" s="8">
        <f t="shared" si="47"/>
        <v>3816.7683999999999</v>
      </c>
      <c r="AW70" s="8">
        <f t="shared" si="48"/>
        <v>-0.10437125748497778</v>
      </c>
      <c r="AX70" s="56">
        <f t="shared" si="49"/>
        <v>-0.39974790419162787</v>
      </c>
      <c r="AY70" s="8">
        <f t="shared" si="50"/>
        <v>4.1722191437464619E-2</v>
      </c>
      <c r="AZ70" s="8">
        <f t="shared" si="51"/>
        <v>1.0893359388995529E-2</v>
      </c>
      <c r="BA70" s="8">
        <f t="shared" si="52"/>
        <v>0.15979838690559889</v>
      </c>
      <c r="BB70" s="8">
        <f t="shared" si="53"/>
        <v>-6.4617000000000004</v>
      </c>
      <c r="BC70" s="8">
        <f t="shared" si="54"/>
        <v>41.753566890000009</v>
      </c>
      <c r="BD70" s="8">
        <f t="shared" si="55"/>
        <v>6.4617000000000004</v>
      </c>
    </row>
    <row r="71" spans="1:56" ht="15.75" thickBot="1" x14ac:dyDescent="0.3">
      <c r="A71" s="33">
        <v>43756.250694444447</v>
      </c>
      <c r="B71" s="35">
        <v>1.17</v>
      </c>
      <c r="C71" s="7">
        <v>1.12941</v>
      </c>
      <c r="D71" s="8">
        <f t="shared" si="29"/>
        <v>1.3688999999999998</v>
      </c>
      <c r="E71" s="8">
        <f t="shared" si="30"/>
        <v>0.23964497041420085</v>
      </c>
      <c r="F71" s="8">
        <f t="shared" si="31"/>
        <v>0.17581691124260279</v>
      </c>
      <c r="G71" s="8">
        <f t="shared" si="32"/>
        <v>4.213363849304972E-2</v>
      </c>
      <c r="H71" s="8">
        <f t="shared" si="33"/>
        <v>5.7429711844823199E-2</v>
      </c>
      <c r="I71" s="8">
        <f t="shared" si="34"/>
        <v>3.0911586278889267E-2</v>
      </c>
      <c r="J71" s="8">
        <f t="shared" si="35"/>
        <v>-4.0589999999999904E-2</v>
      </c>
      <c r="K71" s="8">
        <f t="shared" si="36"/>
        <v>1.6475480999999922E-3</v>
      </c>
      <c r="L71" s="8">
        <f t="shared" si="37"/>
        <v>4.0589999999999904E-2</v>
      </c>
      <c r="W71" s="61">
        <v>43756.250694444447</v>
      </c>
      <c r="X71" s="62">
        <v>9.5299999999999994</v>
      </c>
      <c r="Y71" s="16">
        <v>8.2930299999999999</v>
      </c>
      <c r="Z71" s="8">
        <f t="shared" si="38"/>
        <v>90.820899999999995</v>
      </c>
      <c r="AA71" s="8">
        <f t="shared" si="39"/>
        <v>1.2926347305389196</v>
      </c>
      <c r="AB71" s="56">
        <f t="shared" si="40"/>
        <v>0.79740694610778196</v>
      </c>
      <c r="AC71" s="8">
        <f t="shared" si="41"/>
        <v>1.0307559129118955</v>
      </c>
      <c r="AD71" s="8">
        <f t="shared" si="42"/>
        <v>1.6709045465954253</v>
      </c>
      <c r="AE71" s="8">
        <f t="shared" si="43"/>
        <v>0.63585783770093907</v>
      </c>
      <c r="AF71" s="8">
        <f t="shared" si="44"/>
        <v>-1.2369699999999995</v>
      </c>
      <c r="AG71" s="8">
        <f t="shared" si="45"/>
        <v>1.5300947808999987</v>
      </c>
      <c r="AH71" s="8">
        <f t="shared" si="46"/>
        <v>1.2369699999999995</v>
      </c>
      <c r="AS71" s="61">
        <v>43756.250694444447</v>
      </c>
      <c r="AT71" s="62">
        <v>63.89</v>
      </c>
      <c r="AU71" s="16">
        <v>55.360700000000001</v>
      </c>
      <c r="AV71" s="8">
        <f t="shared" si="47"/>
        <v>4081.9321</v>
      </c>
      <c r="AW71" s="8">
        <f t="shared" si="48"/>
        <v>2.0056287425150217</v>
      </c>
      <c r="AX71" s="56">
        <f t="shared" si="49"/>
        <v>-0.35734790419162721</v>
      </c>
      <c r="AY71" s="8">
        <f t="shared" si="50"/>
        <v>-0.71670722772423168</v>
      </c>
      <c r="AZ71" s="8">
        <f t="shared" si="51"/>
        <v>4.0225466528023874</v>
      </c>
      <c r="BA71" s="8">
        <f t="shared" si="52"/>
        <v>0.12769752463014838</v>
      </c>
      <c r="BB71" s="8">
        <f t="shared" si="53"/>
        <v>-8.5292999999999992</v>
      </c>
      <c r="BC71" s="8">
        <f t="shared" si="54"/>
        <v>72.748958489999993</v>
      </c>
      <c r="BD71" s="8">
        <f t="shared" si="55"/>
        <v>8.5292999999999992</v>
      </c>
    </row>
    <row r="72" spans="1:56" ht="15.75" thickBot="1" x14ac:dyDescent="0.3">
      <c r="A72" s="33">
        <v>43756.292361111111</v>
      </c>
      <c r="B72" s="35">
        <v>1.32</v>
      </c>
      <c r="C72" s="7">
        <v>1.13453</v>
      </c>
      <c r="D72" s="8">
        <f t="shared" si="29"/>
        <v>1.7424000000000002</v>
      </c>
      <c r="E72" s="8">
        <f t="shared" si="30"/>
        <v>0.38964497041420099</v>
      </c>
      <c r="F72" s="8">
        <f t="shared" si="31"/>
        <v>0.1809369112426028</v>
      </c>
      <c r="G72" s="8">
        <f t="shared" si="32"/>
        <v>7.0501157427960884E-2</v>
      </c>
      <c r="H72" s="8">
        <f t="shared" si="33"/>
        <v>0.15182320296908355</v>
      </c>
      <c r="I72" s="8">
        <f t="shared" si="34"/>
        <v>3.2738165850013524E-2</v>
      </c>
      <c r="J72" s="8">
        <f t="shared" si="35"/>
        <v>-0.18547000000000002</v>
      </c>
      <c r="K72" s="8">
        <f t="shared" si="36"/>
        <v>3.439912090000001E-2</v>
      </c>
      <c r="L72" s="8">
        <f t="shared" si="37"/>
        <v>0.18547000000000002</v>
      </c>
      <c r="W72" s="61">
        <v>43756.292361111111</v>
      </c>
      <c r="X72" s="62">
        <v>8.84</v>
      </c>
      <c r="Y72" s="16">
        <v>8.2853499999999993</v>
      </c>
      <c r="Z72" s="8">
        <f t="shared" si="38"/>
        <v>78.145600000000002</v>
      </c>
      <c r="AA72" s="8">
        <f t="shared" si="39"/>
        <v>0.60263473053892014</v>
      </c>
      <c r="AB72" s="56">
        <f t="shared" si="40"/>
        <v>0.78972694610778138</v>
      </c>
      <c r="AC72" s="8">
        <f t="shared" si="41"/>
        <v>0.47591688536698712</v>
      </c>
      <c r="AD72" s="8">
        <f t="shared" si="42"/>
        <v>0.36316861845171688</v>
      </c>
      <c r="AE72" s="8">
        <f t="shared" si="43"/>
        <v>0.62366864940872269</v>
      </c>
      <c r="AF72" s="8">
        <f t="shared" si="44"/>
        <v>-0.55465000000000053</v>
      </c>
      <c r="AG72" s="8">
        <f t="shared" si="45"/>
        <v>0.30763662250000057</v>
      </c>
      <c r="AH72" s="8">
        <f t="shared" si="46"/>
        <v>0.55465000000000053</v>
      </c>
      <c r="AS72" s="61">
        <v>43756.292361111111</v>
      </c>
      <c r="AT72" s="62">
        <v>65.92</v>
      </c>
      <c r="AU72" s="16">
        <v>55.383699999999997</v>
      </c>
      <c r="AV72" s="8">
        <f t="shared" si="47"/>
        <v>4345.4463999999998</v>
      </c>
      <c r="AW72" s="8">
        <f t="shared" si="48"/>
        <v>4.0356287425150228</v>
      </c>
      <c r="AX72" s="56">
        <f t="shared" si="49"/>
        <v>-0.33434790419163107</v>
      </c>
      <c r="AY72" s="8">
        <f t="shared" si="50"/>
        <v>-1.3493040121554054</v>
      </c>
      <c r="AZ72" s="8">
        <f t="shared" si="51"/>
        <v>16.286299347413383</v>
      </c>
      <c r="BA72" s="8">
        <f t="shared" si="52"/>
        <v>0.11178852103733611</v>
      </c>
      <c r="BB72" s="8">
        <f t="shared" si="53"/>
        <v>-10.536300000000004</v>
      </c>
      <c r="BC72" s="8">
        <f t="shared" si="54"/>
        <v>111.01361769000009</v>
      </c>
      <c r="BD72" s="8">
        <f t="shared" si="55"/>
        <v>10.536300000000004</v>
      </c>
    </row>
    <row r="73" spans="1:56" ht="15.75" thickBot="1" x14ac:dyDescent="0.3">
      <c r="A73" s="33">
        <v>43756.334027777775</v>
      </c>
      <c r="B73" s="35">
        <v>1.07</v>
      </c>
      <c r="C73" s="7">
        <v>1.1262300000000001</v>
      </c>
      <c r="D73" s="8">
        <f t="shared" si="29"/>
        <v>1.1449</v>
      </c>
      <c r="E73" s="8">
        <f t="shared" si="30"/>
        <v>0.13964497041420099</v>
      </c>
      <c r="F73" s="8">
        <f t="shared" si="31"/>
        <v>0.17263691124260283</v>
      </c>
      <c r="G73" s="8">
        <f t="shared" si="32"/>
        <v>2.4107876362872312E-2</v>
      </c>
      <c r="H73" s="8">
        <f t="shared" si="33"/>
        <v>1.9500717761983068E-2</v>
      </c>
      <c r="I73" s="8">
        <f t="shared" si="34"/>
        <v>2.9803503123386327E-2</v>
      </c>
      <c r="J73" s="8">
        <f t="shared" si="35"/>
        <v>5.6230000000000002E-2</v>
      </c>
      <c r="K73" s="8">
        <f t="shared" si="36"/>
        <v>3.1618129000000003E-3</v>
      </c>
      <c r="L73" s="8">
        <f t="shared" si="37"/>
        <v>5.6230000000000002E-2</v>
      </c>
      <c r="W73" s="61">
        <v>43756.334027777775</v>
      </c>
      <c r="X73" s="62">
        <v>7.58</v>
      </c>
      <c r="Y73" s="16">
        <v>8.2338100000000001</v>
      </c>
      <c r="Z73" s="8">
        <f t="shared" si="38"/>
        <v>57.456400000000002</v>
      </c>
      <c r="AA73" s="8">
        <f t="shared" si="39"/>
        <v>-0.65736526946107965</v>
      </c>
      <c r="AB73" s="56">
        <f t="shared" si="40"/>
        <v>0.73818694610778213</v>
      </c>
      <c r="AC73" s="8">
        <f t="shared" si="41"/>
        <v>-0.48525846074079365</v>
      </c>
      <c r="AD73" s="8">
        <f t="shared" si="42"/>
        <v>0.43212909749363787</v>
      </c>
      <c r="AE73" s="8">
        <f t="shared" si="43"/>
        <v>0.54491996740393367</v>
      </c>
      <c r="AF73" s="8">
        <f t="shared" si="44"/>
        <v>0.65381</v>
      </c>
      <c r="AG73" s="8">
        <f t="shared" si="45"/>
        <v>0.4274675161</v>
      </c>
      <c r="AH73" s="8">
        <f t="shared" si="46"/>
        <v>0.65381</v>
      </c>
      <c r="AS73" s="61">
        <v>43756.334027777775</v>
      </c>
      <c r="AT73" s="62">
        <v>56.61</v>
      </c>
      <c r="AU73" s="16">
        <v>55.407499999999999</v>
      </c>
      <c r="AV73" s="8">
        <f t="shared" si="47"/>
        <v>3204.6920999999998</v>
      </c>
      <c r="AW73" s="8">
        <f t="shared" si="48"/>
        <v>-5.2743712574849795</v>
      </c>
      <c r="AX73" s="56">
        <f t="shared" si="49"/>
        <v>-0.3105479041916297</v>
      </c>
      <c r="AY73" s="8">
        <f t="shared" si="50"/>
        <v>1.6379449399405308</v>
      </c>
      <c r="AZ73" s="8">
        <f t="shared" si="51"/>
        <v>27.818992161783683</v>
      </c>
      <c r="BA73" s="8">
        <f t="shared" si="52"/>
        <v>9.6440000797813619E-2</v>
      </c>
      <c r="BB73" s="8">
        <f t="shared" si="53"/>
        <v>-1.2025000000000006</v>
      </c>
      <c r="BC73" s="8">
        <f t="shared" si="54"/>
        <v>1.4460062500000013</v>
      </c>
      <c r="BD73" s="8">
        <f t="shared" si="55"/>
        <v>1.2025000000000006</v>
      </c>
    </row>
    <row r="74" spans="1:56" ht="15.75" thickBot="1" x14ac:dyDescent="0.3">
      <c r="A74" s="33">
        <v>43756.375694444447</v>
      </c>
      <c r="B74" s="35">
        <v>1.2</v>
      </c>
      <c r="C74" s="7">
        <v>1.11707</v>
      </c>
      <c r="D74" s="8">
        <f t="shared" si="29"/>
        <v>1.44</v>
      </c>
      <c r="E74" s="8">
        <f t="shared" si="30"/>
        <v>0.26964497041420088</v>
      </c>
      <c r="F74" s="8">
        <f t="shared" si="31"/>
        <v>0.16347691124260277</v>
      </c>
      <c r="G74" s="8">
        <f t="shared" si="32"/>
        <v>4.4080726895416568E-2</v>
      </c>
      <c r="H74" s="8">
        <f t="shared" si="33"/>
        <v>7.2708410069675267E-2</v>
      </c>
      <c r="I74" s="8">
        <f t="shared" si="34"/>
        <v>2.6724700509421825E-2</v>
      </c>
      <c r="J74" s="8">
        <f t="shared" si="35"/>
        <v>-8.2929999999999948E-2</v>
      </c>
      <c r="K74" s="8">
        <f t="shared" si="36"/>
        <v>6.8773848999999915E-3</v>
      </c>
      <c r="L74" s="8">
        <f t="shared" si="37"/>
        <v>8.2929999999999948E-2</v>
      </c>
      <c r="W74" s="61">
        <v>43756.375694444447</v>
      </c>
      <c r="X74" s="62">
        <v>9.27</v>
      </c>
      <c r="Y74" s="16">
        <v>8.1680899999999994</v>
      </c>
      <c r="Z74" s="8">
        <f t="shared" si="38"/>
        <v>85.932899999999989</v>
      </c>
      <c r="AA74" s="8">
        <f t="shared" si="39"/>
        <v>1.0326347305389199</v>
      </c>
      <c r="AB74" s="56">
        <f t="shared" si="40"/>
        <v>0.67246694610778146</v>
      </c>
      <c r="AC74" s="8">
        <f t="shared" si="41"/>
        <v>0.69441272369033924</v>
      </c>
      <c r="AD74" s="8">
        <f t="shared" si="42"/>
        <v>1.0663344867151876</v>
      </c>
      <c r="AE74" s="8">
        <f t="shared" si="43"/>
        <v>0.45221179360752584</v>
      </c>
      <c r="AF74" s="8">
        <f t="shared" si="44"/>
        <v>-1.1019100000000002</v>
      </c>
      <c r="AG74" s="8">
        <f t="shared" si="45"/>
        <v>1.2142056481000003</v>
      </c>
      <c r="AH74" s="8">
        <f t="shared" si="46"/>
        <v>1.1019100000000002</v>
      </c>
      <c r="AS74" s="61">
        <v>43756.375694444447</v>
      </c>
      <c r="AT74" s="62">
        <v>68.010000000000005</v>
      </c>
      <c r="AU74" s="16">
        <v>55.412599999999998</v>
      </c>
      <c r="AV74" s="8">
        <f t="shared" si="47"/>
        <v>4625.3601000000008</v>
      </c>
      <c r="AW74" s="8">
        <f t="shared" si="48"/>
        <v>6.1256287425150262</v>
      </c>
      <c r="AX74" s="56">
        <f t="shared" si="49"/>
        <v>-0.30544790419163093</v>
      </c>
      <c r="AY74" s="8">
        <f t="shared" si="50"/>
        <v>-1.8710604612572304</v>
      </c>
      <c r="AZ74" s="8">
        <f t="shared" si="51"/>
        <v>37.523327491126224</v>
      </c>
      <c r="BA74" s="8">
        <f t="shared" si="52"/>
        <v>9.329842217505975E-2</v>
      </c>
      <c r="BB74" s="8">
        <f t="shared" si="53"/>
        <v>-12.597400000000007</v>
      </c>
      <c r="BC74" s="8">
        <f t="shared" si="54"/>
        <v>158.69448676000019</v>
      </c>
      <c r="BD74" s="8">
        <f t="shared" si="55"/>
        <v>12.597400000000007</v>
      </c>
    </row>
    <row r="75" spans="1:56" ht="15.75" thickBot="1" x14ac:dyDescent="0.3">
      <c r="A75" s="33">
        <v>43756.417361111111</v>
      </c>
      <c r="B75" s="35">
        <v>1.1200000000000001</v>
      </c>
      <c r="C75" s="7">
        <v>1.11066</v>
      </c>
      <c r="D75" s="8">
        <f t="shared" si="29"/>
        <v>1.2544000000000002</v>
      </c>
      <c r="E75" s="8">
        <f t="shared" si="30"/>
        <v>0.18964497041420103</v>
      </c>
      <c r="F75" s="8">
        <f t="shared" si="31"/>
        <v>0.15706691124260275</v>
      </c>
      <c r="G75" s="8">
        <f t="shared" si="32"/>
        <v>2.9786949735653337E-2</v>
      </c>
      <c r="H75" s="8">
        <f t="shared" si="33"/>
        <v>3.5965214803403187E-2</v>
      </c>
      <c r="I75" s="8">
        <f t="shared" si="34"/>
        <v>2.4670014607291648E-2</v>
      </c>
      <c r="J75" s="8">
        <f t="shared" si="35"/>
        <v>-9.340000000000126E-3</v>
      </c>
      <c r="K75" s="8">
        <f t="shared" si="36"/>
        <v>8.7235600000002347E-5</v>
      </c>
      <c r="L75" s="8">
        <f t="shared" si="37"/>
        <v>9.340000000000126E-3</v>
      </c>
      <c r="W75" s="61">
        <v>43756.417361111111</v>
      </c>
      <c r="X75" s="62">
        <v>6.02</v>
      </c>
      <c r="Y75" s="16">
        <v>8.1095500000000005</v>
      </c>
      <c r="Z75" s="8">
        <f t="shared" si="38"/>
        <v>36.240399999999994</v>
      </c>
      <c r="AA75" s="8">
        <f t="shared" si="39"/>
        <v>-2.2173652694610801</v>
      </c>
      <c r="AB75" s="56">
        <f t="shared" si="40"/>
        <v>0.61392694610778253</v>
      </c>
      <c r="AC75" s="8">
        <f t="shared" si="41"/>
        <v>-1.3613002882857013</v>
      </c>
      <c r="AD75" s="8">
        <f t="shared" si="42"/>
        <v>4.9167087382122086</v>
      </c>
      <c r="AE75" s="8">
        <f t="shared" si="43"/>
        <v>0.37690629515722812</v>
      </c>
      <c r="AF75" s="8">
        <f t="shared" si="44"/>
        <v>2.0895500000000009</v>
      </c>
      <c r="AG75" s="8">
        <f t="shared" si="45"/>
        <v>4.3662192025000035</v>
      </c>
      <c r="AH75" s="8">
        <f t="shared" si="46"/>
        <v>2.0895500000000009</v>
      </c>
      <c r="AS75" s="61">
        <v>43756.417361111111</v>
      </c>
      <c r="AT75" s="62">
        <v>60.82</v>
      </c>
      <c r="AU75" s="16">
        <v>55.421199999999999</v>
      </c>
      <c r="AV75" s="8">
        <f t="shared" si="47"/>
        <v>3699.0724</v>
      </c>
      <c r="AW75" s="8">
        <f t="shared" si="48"/>
        <v>-1.0643712574849786</v>
      </c>
      <c r="AX75" s="56">
        <f t="shared" si="49"/>
        <v>-0.29684790419162965</v>
      </c>
      <c r="AY75" s="8">
        <f t="shared" si="50"/>
        <v>0.31595637706622531</v>
      </c>
      <c r="AZ75" s="8">
        <f t="shared" si="51"/>
        <v>1.1328861737601548</v>
      </c>
      <c r="BA75" s="8">
        <f t="shared" si="52"/>
        <v>8.8118678222962932E-2</v>
      </c>
      <c r="BB75" s="8">
        <f t="shared" si="53"/>
        <v>-5.3988000000000014</v>
      </c>
      <c r="BC75" s="8">
        <f t="shared" si="54"/>
        <v>29.147041440000017</v>
      </c>
      <c r="BD75" s="8">
        <f t="shared" si="55"/>
        <v>5.3988000000000014</v>
      </c>
    </row>
    <row r="76" spans="1:56" ht="15.75" thickBot="1" x14ac:dyDescent="0.3">
      <c r="A76" s="33">
        <v>43756.459027777775</v>
      </c>
      <c r="B76" s="35">
        <v>1.1299999999999999</v>
      </c>
      <c r="C76" s="7">
        <v>1.1072200000000001</v>
      </c>
      <c r="D76" s="8">
        <f t="shared" si="29"/>
        <v>1.2768999999999997</v>
      </c>
      <c r="E76" s="8">
        <f t="shared" si="30"/>
        <v>0.19964497041420082</v>
      </c>
      <c r="F76" s="8">
        <f t="shared" si="31"/>
        <v>0.15362691124260286</v>
      </c>
      <c r="G76" s="8">
        <f t="shared" si="32"/>
        <v>3.0670840149854502E-2</v>
      </c>
      <c r="H76" s="8">
        <f t="shared" si="33"/>
        <v>3.9858114211687119E-2</v>
      </c>
      <c r="I76" s="8">
        <f t="shared" si="34"/>
        <v>2.3601227857942577E-2</v>
      </c>
      <c r="J76" s="8">
        <f t="shared" si="35"/>
        <v>-2.27799999999998E-2</v>
      </c>
      <c r="K76" s="8">
        <f t="shared" si="36"/>
        <v>5.1892839999999091E-4</v>
      </c>
      <c r="L76" s="8">
        <f t="shared" si="37"/>
        <v>2.27799999999998E-2</v>
      </c>
      <c r="W76" s="61">
        <v>43756.459027777775</v>
      </c>
      <c r="X76" s="62">
        <v>8.6</v>
      </c>
      <c r="Y76" s="16">
        <v>8.0530200000000001</v>
      </c>
      <c r="Z76" s="8">
        <f t="shared" si="38"/>
        <v>73.959999999999994</v>
      </c>
      <c r="AA76" s="8">
        <f t="shared" si="39"/>
        <v>0.36263473053891992</v>
      </c>
      <c r="AB76" s="56">
        <f t="shared" si="40"/>
        <v>0.55739694610778212</v>
      </c>
      <c r="AC76" s="8">
        <f t="shared" si="41"/>
        <v>0.20213149135501243</v>
      </c>
      <c r="AD76" s="8">
        <f t="shared" si="42"/>
        <v>0.13150394779303506</v>
      </c>
      <c r="AE76" s="8">
        <f t="shared" si="43"/>
        <v>0.31069135553028177</v>
      </c>
      <c r="AF76" s="8">
        <f t="shared" si="44"/>
        <v>-0.54697999999999958</v>
      </c>
      <c r="AG76" s="8">
        <f t="shared" si="45"/>
        <v>0.29918712039999956</v>
      </c>
      <c r="AH76" s="8">
        <f t="shared" si="46"/>
        <v>0.54697999999999958</v>
      </c>
      <c r="AS76" s="61">
        <v>43756.459027777775</v>
      </c>
      <c r="AT76" s="62">
        <v>65.58</v>
      </c>
      <c r="AU76" s="16">
        <v>55.445099999999996</v>
      </c>
      <c r="AV76" s="8">
        <f t="shared" si="47"/>
        <v>4300.7363999999998</v>
      </c>
      <c r="AW76" s="8">
        <f t="shared" si="48"/>
        <v>3.6956287425150194</v>
      </c>
      <c r="AX76" s="56">
        <f t="shared" si="49"/>
        <v>-0.27294790419163206</v>
      </c>
      <c r="AY76" s="8">
        <f t="shared" si="50"/>
        <v>-1.0087141199398313</v>
      </c>
      <c r="AZ76" s="8">
        <f t="shared" si="51"/>
        <v>13.657671802503144</v>
      </c>
      <c r="BA76" s="8">
        <f t="shared" si="52"/>
        <v>7.4500558402604361E-2</v>
      </c>
      <c r="BB76" s="8">
        <f t="shared" si="53"/>
        <v>-10.134900000000002</v>
      </c>
      <c r="BC76" s="8">
        <f t="shared" si="54"/>
        <v>102.71619801000004</v>
      </c>
      <c r="BD76" s="8">
        <f t="shared" si="55"/>
        <v>10.134900000000002</v>
      </c>
    </row>
    <row r="77" spans="1:56" ht="15.75" thickBot="1" x14ac:dyDescent="0.3">
      <c r="A77" s="33">
        <v>43756.500694444447</v>
      </c>
      <c r="B77" s="35">
        <v>1.26</v>
      </c>
      <c r="C77" s="7">
        <v>1.1032</v>
      </c>
      <c r="D77" s="8">
        <f t="shared" si="29"/>
        <v>1.5876000000000001</v>
      </c>
      <c r="E77" s="8">
        <f t="shared" si="30"/>
        <v>0.32964497041420093</v>
      </c>
      <c r="F77" s="8">
        <f t="shared" si="31"/>
        <v>0.14960691124260272</v>
      </c>
      <c r="G77" s="8">
        <f t="shared" si="32"/>
        <v>4.9317165830327761E-2</v>
      </c>
      <c r="H77" s="8">
        <f t="shared" si="33"/>
        <v>0.1086658065193794</v>
      </c>
      <c r="I77" s="8">
        <f t="shared" si="34"/>
        <v>2.238222789155201E-2</v>
      </c>
      <c r="J77" s="8">
        <f t="shared" si="35"/>
        <v>-0.15680000000000005</v>
      </c>
      <c r="K77" s="8">
        <f t="shared" si="36"/>
        <v>2.4586240000000016E-2</v>
      </c>
      <c r="L77" s="8">
        <f t="shared" si="37"/>
        <v>0.15680000000000005</v>
      </c>
      <c r="W77" s="61">
        <v>43756.500694444447</v>
      </c>
      <c r="X77" s="62">
        <v>5.79</v>
      </c>
      <c r="Y77" s="16">
        <v>7.9931599999999996</v>
      </c>
      <c r="Z77" s="8">
        <f t="shared" si="38"/>
        <v>33.524099999999997</v>
      </c>
      <c r="AA77" s="8">
        <f t="shared" si="39"/>
        <v>-2.4473652694610797</v>
      </c>
      <c r="AB77" s="56">
        <f t="shared" si="40"/>
        <v>0.49753694610778165</v>
      </c>
      <c r="AC77" s="8">
        <f t="shared" si="41"/>
        <v>-1.2176546421779137</v>
      </c>
      <c r="AD77" s="8">
        <f t="shared" si="42"/>
        <v>5.9895967621643029</v>
      </c>
      <c r="AE77" s="8">
        <f t="shared" si="43"/>
        <v>0.24754301274225762</v>
      </c>
      <c r="AF77" s="8">
        <f t="shared" si="44"/>
        <v>2.2031599999999996</v>
      </c>
      <c r="AG77" s="8">
        <f t="shared" si="45"/>
        <v>4.8539139855999984</v>
      </c>
      <c r="AH77" s="8">
        <f t="shared" si="46"/>
        <v>2.2031599999999996</v>
      </c>
      <c r="AS77" s="61">
        <v>43756.500694444447</v>
      </c>
      <c r="AT77" s="62">
        <v>63.92</v>
      </c>
      <c r="AU77" s="16">
        <v>55.474499999999999</v>
      </c>
      <c r="AV77" s="8">
        <f t="shared" si="47"/>
        <v>4085.7664000000004</v>
      </c>
      <c r="AW77" s="8">
        <f t="shared" si="48"/>
        <v>2.0356287425150228</v>
      </c>
      <c r="AX77" s="56">
        <f t="shared" si="49"/>
        <v>-0.24354790419162953</v>
      </c>
      <c r="AY77" s="8">
        <f t="shared" si="50"/>
        <v>-0.49577311395177609</v>
      </c>
      <c r="AZ77" s="8">
        <f t="shared" si="51"/>
        <v>4.1437843773532927</v>
      </c>
      <c r="BA77" s="8">
        <f t="shared" si="52"/>
        <v>5.9315581636135158E-2</v>
      </c>
      <c r="BB77" s="8">
        <f t="shared" si="53"/>
        <v>-8.4455000000000027</v>
      </c>
      <c r="BC77" s="8">
        <f t="shared" si="54"/>
        <v>71.326470250000042</v>
      </c>
      <c r="BD77" s="8">
        <f t="shared" si="55"/>
        <v>8.4455000000000027</v>
      </c>
    </row>
    <row r="78" spans="1:56" ht="15.75" thickBot="1" x14ac:dyDescent="0.3">
      <c r="A78" s="33">
        <v>43756.542361111111</v>
      </c>
      <c r="B78" s="35">
        <v>1.0900000000000001</v>
      </c>
      <c r="C78" s="7">
        <v>1.10545</v>
      </c>
      <c r="D78" s="8">
        <f t="shared" si="29"/>
        <v>1.1881000000000002</v>
      </c>
      <c r="E78" s="8">
        <f t="shared" si="30"/>
        <v>0.159644970414201</v>
      </c>
      <c r="F78" s="8">
        <f t="shared" si="31"/>
        <v>0.15185691124260281</v>
      </c>
      <c r="G78" s="8">
        <f t="shared" si="32"/>
        <v>2.4243192102517273E-2</v>
      </c>
      <c r="H78" s="8">
        <f t="shared" si="33"/>
        <v>2.5486516578551114E-2</v>
      </c>
      <c r="I78" s="8">
        <f t="shared" si="34"/>
        <v>2.3060521492143746E-2</v>
      </c>
      <c r="J78" s="8">
        <f t="shared" si="35"/>
        <v>1.5449999999999964E-2</v>
      </c>
      <c r="K78" s="8">
        <f t="shared" si="36"/>
        <v>2.3870249999999888E-4</v>
      </c>
      <c r="L78" s="8">
        <f t="shared" si="37"/>
        <v>1.5449999999999964E-2</v>
      </c>
      <c r="W78" s="61">
        <v>43756.542361111111</v>
      </c>
      <c r="X78" s="62">
        <v>5.81</v>
      </c>
      <c r="Y78" s="16">
        <v>7.9608299999999996</v>
      </c>
      <c r="Z78" s="8">
        <f t="shared" si="38"/>
        <v>33.756099999999996</v>
      </c>
      <c r="AA78" s="8">
        <f t="shared" si="39"/>
        <v>-2.4273652694610801</v>
      </c>
      <c r="AB78" s="56">
        <f t="shared" si="40"/>
        <v>0.46520694610778168</v>
      </c>
      <c r="AC78" s="8">
        <f t="shared" si="41"/>
        <v>-1.1292271840940817</v>
      </c>
      <c r="AD78" s="8">
        <f t="shared" si="42"/>
        <v>5.8921021513858625</v>
      </c>
      <c r="AE78" s="8">
        <f t="shared" si="43"/>
        <v>0.2164175027069285</v>
      </c>
      <c r="AF78" s="8">
        <f t="shared" si="44"/>
        <v>2.15083</v>
      </c>
      <c r="AG78" s="8">
        <f t="shared" si="45"/>
        <v>4.6260696889000004</v>
      </c>
      <c r="AH78" s="8">
        <f t="shared" si="46"/>
        <v>2.15083</v>
      </c>
      <c r="AS78" s="61">
        <v>43756.542361111111</v>
      </c>
      <c r="AT78" s="62">
        <v>63.52</v>
      </c>
      <c r="AU78" s="16">
        <v>55.493099999999998</v>
      </c>
      <c r="AV78" s="8">
        <f t="shared" si="47"/>
        <v>4034.7904000000003</v>
      </c>
      <c r="AW78" s="8">
        <f t="shared" si="48"/>
        <v>1.6356287425150242</v>
      </c>
      <c r="AX78" s="56">
        <f t="shared" si="49"/>
        <v>-0.22494790419163024</v>
      </c>
      <c r="AY78" s="8">
        <f t="shared" si="50"/>
        <v>-0.36793125766434631</v>
      </c>
      <c r="AZ78" s="8">
        <f t="shared" si="51"/>
        <v>2.6752813833412792</v>
      </c>
      <c r="BA78" s="8">
        <f t="shared" si="52"/>
        <v>5.0601559600206861E-2</v>
      </c>
      <c r="BB78" s="8">
        <f t="shared" si="53"/>
        <v>-8.0269000000000048</v>
      </c>
      <c r="BC78" s="8">
        <f t="shared" si="54"/>
        <v>64.431123610000071</v>
      </c>
      <c r="BD78" s="8">
        <f t="shared" si="55"/>
        <v>8.0269000000000048</v>
      </c>
    </row>
    <row r="79" spans="1:56" ht="15.75" thickBot="1" x14ac:dyDescent="0.3">
      <c r="A79" s="33">
        <v>43756.584027777775</v>
      </c>
      <c r="B79" s="35">
        <v>1.06</v>
      </c>
      <c r="C79" s="7">
        <v>1.09293</v>
      </c>
      <c r="D79" s="8">
        <f t="shared" si="29"/>
        <v>1.1236000000000002</v>
      </c>
      <c r="E79" s="8">
        <f t="shared" si="30"/>
        <v>0.12964497041420098</v>
      </c>
      <c r="F79" s="8">
        <f t="shared" si="31"/>
        <v>0.13933691124260272</v>
      </c>
      <c r="G79" s="8">
        <f t="shared" si="32"/>
        <v>1.8064329735653379E-2</v>
      </c>
      <c r="H79" s="8">
        <f t="shared" si="33"/>
        <v>1.6807818353699048E-2</v>
      </c>
      <c r="I79" s="8">
        <f t="shared" si="34"/>
        <v>1.9414774834628949E-2</v>
      </c>
      <c r="J79" s="8">
        <f t="shared" si="35"/>
        <v>3.2929999999999904E-2</v>
      </c>
      <c r="K79" s="8">
        <f t="shared" si="36"/>
        <v>1.0843848999999937E-3</v>
      </c>
      <c r="L79" s="8">
        <f t="shared" si="37"/>
        <v>3.2929999999999904E-2</v>
      </c>
      <c r="W79" s="61">
        <v>43756.584027777775</v>
      </c>
      <c r="X79" s="62">
        <v>7.28</v>
      </c>
      <c r="Y79" s="16">
        <v>7.8941499999999998</v>
      </c>
      <c r="Z79" s="8">
        <f t="shared" si="38"/>
        <v>52.998400000000004</v>
      </c>
      <c r="AA79" s="8">
        <f t="shared" si="39"/>
        <v>-0.95736526946107947</v>
      </c>
      <c r="AB79" s="56">
        <f t="shared" si="40"/>
        <v>0.39852694610778183</v>
      </c>
      <c r="AC79" s="8">
        <f t="shared" si="41"/>
        <v>-0.38153585714797766</v>
      </c>
      <c r="AD79" s="8">
        <f t="shared" si="42"/>
        <v>0.91654825917028526</v>
      </c>
      <c r="AE79" s="8">
        <f t="shared" si="43"/>
        <v>0.15882372677399484</v>
      </c>
      <c r="AF79" s="8">
        <f t="shared" si="44"/>
        <v>0.61414999999999953</v>
      </c>
      <c r="AG79" s="8">
        <f t="shared" si="45"/>
        <v>0.37718022249999944</v>
      </c>
      <c r="AH79" s="8">
        <f t="shared" si="46"/>
        <v>0.61414999999999953</v>
      </c>
      <c r="AS79" s="61">
        <v>43756.584027777775</v>
      </c>
      <c r="AT79" s="62">
        <v>62.39</v>
      </c>
      <c r="AU79" s="16">
        <v>55.524700000000003</v>
      </c>
      <c r="AV79" s="8">
        <f t="shared" si="47"/>
        <v>3892.5120999999999</v>
      </c>
      <c r="AW79" s="8">
        <f t="shared" si="48"/>
        <v>0.50562874251502166</v>
      </c>
      <c r="AX79" s="56">
        <f t="shared" si="49"/>
        <v>-0.19334790419162573</v>
      </c>
      <c r="AY79" s="8">
        <f t="shared" si="50"/>
        <v>-9.7762257664326599E-2</v>
      </c>
      <c r="AZ79" s="8">
        <f t="shared" si="51"/>
        <v>0.25566042525732208</v>
      </c>
      <c r="BA79" s="8">
        <f t="shared" si="52"/>
        <v>3.738341205529408E-2</v>
      </c>
      <c r="BB79" s="8">
        <f t="shared" si="53"/>
        <v>-6.8652999999999977</v>
      </c>
      <c r="BC79" s="8">
        <f t="shared" si="54"/>
        <v>47.132344089999968</v>
      </c>
      <c r="BD79" s="8">
        <f t="shared" si="55"/>
        <v>6.8652999999999977</v>
      </c>
    </row>
    <row r="80" spans="1:56" ht="15.75" thickBot="1" x14ac:dyDescent="0.3">
      <c r="A80" s="33">
        <v>43756.625694444447</v>
      </c>
      <c r="B80" s="35">
        <v>1.2</v>
      </c>
      <c r="C80" s="7">
        <v>1.08081</v>
      </c>
      <c r="D80" s="8">
        <f t="shared" si="29"/>
        <v>1.44</v>
      </c>
      <c r="E80" s="8">
        <f t="shared" si="30"/>
        <v>0.26964497041420088</v>
      </c>
      <c r="F80" s="8">
        <f t="shared" si="31"/>
        <v>0.12721691124260281</v>
      </c>
      <c r="G80" s="8">
        <f t="shared" si="32"/>
        <v>3.4303400268197656E-2</v>
      </c>
      <c r="H80" s="8">
        <f t="shared" si="33"/>
        <v>7.2708410069675267E-2</v>
      </c>
      <c r="I80" s="8">
        <f t="shared" si="34"/>
        <v>1.6184142506108282E-2</v>
      </c>
      <c r="J80" s="8">
        <f t="shared" si="35"/>
        <v>-0.11918999999999991</v>
      </c>
      <c r="K80" s="8">
        <f t="shared" si="36"/>
        <v>1.4206256099999977E-2</v>
      </c>
      <c r="L80" s="8">
        <f t="shared" si="37"/>
        <v>0.11918999999999991</v>
      </c>
      <c r="W80" s="61">
        <v>43756.625694444447</v>
      </c>
      <c r="X80" s="62">
        <v>7.6</v>
      </c>
      <c r="Y80" s="16">
        <v>7.8263199999999999</v>
      </c>
      <c r="Z80" s="8">
        <f t="shared" si="38"/>
        <v>57.76</v>
      </c>
      <c r="AA80" s="8">
        <f t="shared" si="39"/>
        <v>-0.63736526946108008</v>
      </c>
      <c r="AB80" s="56">
        <f t="shared" si="40"/>
        <v>0.330696946107782</v>
      </c>
      <c r="AC80" s="8">
        <f t="shared" si="41"/>
        <v>-0.21077474816594274</v>
      </c>
      <c r="AD80" s="8">
        <f t="shared" si="42"/>
        <v>0.40623448671519519</v>
      </c>
      <c r="AE80" s="8">
        <f t="shared" si="43"/>
        <v>0.10936047016501327</v>
      </c>
      <c r="AF80" s="8">
        <f t="shared" si="44"/>
        <v>0.2263200000000003</v>
      </c>
      <c r="AG80" s="8">
        <f t="shared" si="45"/>
        <v>5.1220742400000137E-2</v>
      </c>
      <c r="AH80" s="8">
        <f t="shared" si="46"/>
        <v>0.2263200000000003</v>
      </c>
      <c r="AS80" s="61">
        <v>43756.625694444447</v>
      </c>
      <c r="AT80" s="62">
        <v>63.33</v>
      </c>
      <c r="AU80" s="16">
        <v>55.560899999999997</v>
      </c>
      <c r="AV80" s="8">
        <f t="shared" si="47"/>
        <v>4010.6888999999996</v>
      </c>
      <c r="AW80" s="8">
        <f t="shared" si="48"/>
        <v>1.4456287425150194</v>
      </c>
      <c r="AX80" s="56">
        <f t="shared" si="49"/>
        <v>-0.15714790419163194</v>
      </c>
      <c r="AY80" s="8">
        <f t="shared" si="50"/>
        <v>-0.22717752712541961</v>
      </c>
      <c r="AZ80" s="8">
        <f t="shared" si="51"/>
        <v>2.0898424611855564</v>
      </c>
      <c r="BA80" s="8">
        <f t="shared" si="52"/>
        <v>2.4695463791822331E-2</v>
      </c>
      <c r="BB80" s="8">
        <f t="shared" si="53"/>
        <v>-7.7691000000000017</v>
      </c>
      <c r="BC80" s="8">
        <f t="shared" si="54"/>
        <v>60.358914810000023</v>
      </c>
      <c r="BD80" s="8">
        <f t="shared" si="55"/>
        <v>7.7691000000000017</v>
      </c>
    </row>
    <row r="81" spans="1:56" ht="15.75" thickBot="1" x14ac:dyDescent="0.3">
      <c r="A81" s="33">
        <v>43756.667361111111</v>
      </c>
      <c r="B81" s="35">
        <v>1</v>
      </c>
      <c r="C81" s="7">
        <v>1.07657</v>
      </c>
      <c r="D81" s="8">
        <f t="shared" si="29"/>
        <v>1</v>
      </c>
      <c r="E81" s="8">
        <f t="shared" si="30"/>
        <v>6.9644970414200924E-2</v>
      </c>
      <c r="F81" s="8">
        <f t="shared" si="31"/>
        <v>0.12297691124260279</v>
      </c>
      <c r="G81" s="8">
        <f t="shared" si="32"/>
        <v>8.5647233451208848E-3</v>
      </c>
      <c r="H81" s="8">
        <f t="shared" si="33"/>
        <v>4.850421903994922E-3</v>
      </c>
      <c r="I81" s="8">
        <f t="shared" si="34"/>
        <v>1.5123320698771005E-2</v>
      </c>
      <c r="J81" s="8">
        <f t="shared" si="35"/>
        <v>7.6570000000000027E-2</v>
      </c>
      <c r="K81" s="8">
        <f t="shared" si="36"/>
        <v>5.8629649000000042E-3</v>
      </c>
      <c r="L81" s="8">
        <f t="shared" si="37"/>
        <v>7.6570000000000027E-2</v>
      </c>
      <c r="W81" s="61">
        <v>43756.667361111111</v>
      </c>
      <c r="X81" s="62">
        <v>7.58</v>
      </c>
      <c r="Y81" s="16">
        <v>7.79528</v>
      </c>
      <c r="Z81" s="8">
        <f t="shared" si="38"/>
        <v>57.456400000000002</v>
      </c>
      <c r="AA81" s="8">
        <f t="shared" si="39"/>
        <v>-0.65736526946107965</v>
      </c>
      <c r="AB81" s="56">
        <f t="shared" si="40"/>
        <v>0.29965694610778204</v>
      </c>
      <c r="AC81" s="8">
        <f t="shared" si="41"/>
        <v>-0.19698406912402636</v>
      </c>
      <c r="AD81" s="8">
        <f t="shared" si="42"/>
        <v>0.43212909749363787</v>
      </c>
      <c r="AE81" s="8">
        <f t="shared" si="43"/>
        <v>8.9794285350642183E-2</v>
      </c>
      <c r="AF81" s="8">
        <f t="shared" si="44"/>
        <v>0.21527999999999992</v>
      </c>
      <c r="AG81" s="8">
        <f t="shared" si="45"/>
        <v>4.6345478399999966E-2</v>
      </c>
      <c r="AH81" s="8">
        <f t="shared" si="46"/>
        <v>0.21527999999999992</v>
      </c>
      <c r="AS81" s="61">
        <v>43756.667361111111</v>
      </c>
      <c r="AT81" s="62">
        <v>61.74</v>
      </c>
      <c r="AU81" s="16">
        <v>55.578600000000002</v>
      </c>
      <c r="AV81" s="8">
        <f t="shared" si="47"/>
        <v>3811.8276000000001</v>
      </c>
      <c r="AW81" s="8">
        <f t="shared" si="48"/>
        <v>-0.14437125748497692</v>
      </c>
      <c r="AX81" s="56">
        <f t="shared" si="49"/>
        <v>-0.139447904191627</v>
      </c>
      <c r="AY81" s="8">
        <f t="shared" si="50"/>
        <v>2.0132269281789773E-2</v>
      </c>
      <c r="AZ81" s="8">
        <f t="shared" si="51"/>
        <v>2.0843059987793504E-2</v>
      </c>
      <c r="BA81" s="8">
        <f t="shared" si="52"/>
        <v>1.9445717983437184E-2</v>
      </c>
      <c r="BB81" s="8">
        <f t="shared" si="53"/>
        <v>-6.1614000000000004</v>
      </c>
      <c r="BC81" s="8">
        <f t="shared" si="54"/>
        <v>37.962849960000007</v>
      </c>
      <c r="BD81" s="8">
        <f t="shared" si="55"/>
        <v>6.1614000000000004</v>
      </c>
    </row>
    <row r="82" spans="1:56" ht="15.75" thickBot="1" x14ac:dyDescent="0.3">
      <c r="A82" s="33">
        <v>43756.709027777775</v>
      </c>
      <c r="B82" s="35">
        <v>1</v>
      </c>
      <c r="C82" s="7">
        <v>1.0624100000000001</v>
      </c>
      <c r="D82" s="8">
        <f t="shared" si="29"/>
        <v>1</v>
      </c>
      <c r="E82" s="8">
        <f t="shared" si="30"/>
        <v>6.9644970414200924E-2</v>
      </c>
      <c r="F82" s="8">
        <f t="shared" si="31"/>
        <v>0.10881691124260284</v>
      </c>
      <c r="G82" s="8">
        <f t="shared" si="32"/>
        <v>7.5785505640558028E-3</v>
      </c>
      <c r="H82" s="8">
        <f t="shared" si="33"/>
        <v>4.850421903994922E-3</v>
      </c>
      <c r="I82" s="8">
        <f t="shared" si="34"/>
        <v>1.1841120172380506E-2</v>
      </c>
      <c r="J82" s="8">
        <f t="shared" si="35"/>
        <v>6.2410000000000077E-2</v>
      </c>
      <c r="K82" s="8">
        <f t="shared" si="36"/>
        <v>3.8950081000000097E-3</v>
      </c>
      <c r="L82" s="8">
        <f t="shared" si="37"/>
        <v>6.2410000000000077E-2</v>
      </c>
      <c r="W82" s="61">
        <v>43756.709027777775</v>
      </c>
      <c r="X82" s="62">
        <v>7.87</v>
      </c>
      <c r="Y82" s="16">
        <v>7.7419099999999998</v>
      </c>
      <c r="Z82" s="8">
        <f t="shared" si="38"/>
        <v>61.936900000000001</v>
      </c>
      <c r="AA82" s="8">
        <f t="shared" si="39"/>
        <v>-0.36736526946107961</v>
      </c>
      <c r="AB82" s="56">
        <f t="shared" si="40"/>
        <v>0.2462869461077819</v>
      </c>
      <c r="AC82" s="8">
        <f t="shared" si="41"/>
        <v>-9.0477270321631692E-2</v>
      </c>
      <c r="AD82" s="8">
        <f t="shared" si="42"/>
        <v>0.13495724120621164</v>
      </c>
      <c r="AE82" s="8">
        <f t="shared" si="43"/>
        <v>6.0657259823097463E-2</v>
      </c>
      <c r="AF82" s="8">
        <f t="shared" si="44"/>
        <v>-0.12809000000000026</v>
      </c>
      <c r="AG82" s="8">
        <f t="shared" si="45"/>
        <v>1.6407048100000068E-2</v>
      </c>
      <c r="AH82" s="8">
        <f t="shared" si="46"/>
        <v>0.12809000000000026</v>
      </c>
      <c r="AS82" s="61">
        <v>43756.709027777775</v>
      </c>
      <c r="AT82" s="62">
        <v>62.78</v>
      </c>
      <c r="AU82" s="16">
        <v>55.603200000000001</v>
      </c>
      <c r="AV82" s="8">
        <f t="shared" si="47"/>
        <v>3941.3284000000003</v>
      </c>
      <c r="AW82" s="8">
        <f t="shared" si="48"/>
        <v>0.89562874251502222</v>
      </c>
      <c r="AX82" s="56">
        <f t="shared" si="49"/>
        <v>-0.11484790419162749</v>
      </c>
      <c r="AY82" s="8">
        <f t="shared" si="50"/>
        <v>-0.10286108401163307</v>
      </c>
      <c r="AZ82" s="8">
        <f t="shared" si="51"/>
        <v>0.80215084441903994</v>
      </c>
      <c r="BA82" s="8">
        <f t="shared" si="52"/>
        <v>1.3190041097209247E-2</v>
      </c>
      <c r="BB82" s="8">
        <f t="shared" si="53"/>
        <v>-7.1768000000000001</v>
      </c>
      <c r="BC82" s="8">
        <f t="shared" si="54"/>
        <v>51.506458240000001</v>
      </c>
      <c r="BD82" s="8">
        <f t="shared" si="55"/>
        <v>7.1768000000000001</v>
      </c>
    </row>
    <row r="83" spans="1:56" ht="15.75" thickBot="1" x14ac:dyDescent="0.3">
      <c r="A83" s="33">
        <v>43756.750694444447</v>
      </c>
      <c r="B83" s="35">
        <v>0.99</v>
      </c>
      <c r="C83" s="7">
        <v>1.0427999999999999</v>
      </c>
      <c r="D83" s="8">
        <f t="shared" si="29"/>
        <v>0.98009999999999997</v>
      </c>
      <c r="E83" s="8">
        <f t="shared" si="30"/>
        <v>5.9644970414200915E-2</v>
      </c>
      <c r="F83" s="8">
        <f t="shared" si="31"/>
        <v>8.9206911242602716E-2</v>
      </c>
      <c r="G83" s="8">
        <f t="shared" si="32"/>
        <v>5.3207435818072857E-3</v>
      </c>
      <c r="H83" s="8">
        <f t="shared" si="33"/>
        <v>3.5575224957109025E-3</v>
      </c>
      <c r="I83" s="8">
        <f t="shared" si="34"/>
        <v>7.9578730134455995E-3</v>
      </c>
      <c r="J83" s="8">
        <f t="shared" si="35"/>
        <v>5.2799999999999958E-2</v>
      </c>
      <c r="K83" s="8">
        <f t="shared" si="36"/>
        <v>2.7878399999999954E-3</v>
      </c>
      <c r="L83" s="8">
        <f t="shared" si="37"/>
        <v>5.2799999999999958E-2</v>
      </c>
      <c r="W83" s="61">
        <v>43756.750694444447</v>
      </c>
      <c r="X83" s="62">
        <v>6.38</v>
      </c>
      <c r="Y83" s="16">
        <v>7.6669299999999998</v>
      </c>
      <c r="Z83" s="8">
        <f t="shared" si="38"/>
        <v>40.7044</v>
      </c>
      <c r="AA83" s="8">
        <f t="shared" si="39"/>
        <v>-1.8573652694610798</v>
      </c>
      <c r="AB83" s="56">
        <f t="shared" si="40"/>
        <v>0.17130694610778185</v>
      </c>
      <c r="AC83" s="8">
        <f t="shared" si="41"/>
        <v>-0.31817957211803494</v>
      </c>
      <c r="AD83" s="8">
        <f t="shared" si="42"/>
        <v>3.4498057442002295</v>
      </c>
      <c r="AE83" s="8">
        <f t="shared" si="43"/>
        <v>2.9346069784774477E-2</v>
      </c>
      <c r="AF83" s="8">
        <f t="shared" si="44"/>
        <v>1.2869299999999999</v>
      </c>
      <c r="AG83" s="8">
        <f t="shared" si="45"/>
        <v>1.6561888248999999</v>
      </c>
      <c r="AH83" s="8">
        <f t="shared" si="46"/>
        <v>1.2869299999999999</v>
      </c>
      <c r="AS83" s="61">
        <v>43756.750694444447</v>
      </c>
      <c r="AT83" s="62">
        <v>61.82</v>
      </c>
      <c r="AU83" s="16">
        <v>55.621499999999997</v>
      </c>
      <c r="AV83" s="8">
        <f t="shared" si="47"/>
        <v>3821.7123999999999</v>
      </c>
      <c r="AW83" s="8">
        <f t="shared" si="48"/>
        <v>-6.4371257484978628E-2</v>
      </c>
      <c r="AX83" s="56">
        <f t="shared" si="49"/>
        <v>-9.6547904191631062E-2</v>
      </c>
      <c r="AY83" s="8">
        <f t="shared" si="50"/>
        <v>6.2149100003545303E-3</v>
      </c>
      <c r="AZ83" s="8">
        <f t="shared" si="51"/>
        <v>4.1436587901974168E-3</v>
      </c>
      <c r="BA83" s="8">
        <f t="shared" si="52"/>
        <v>9.3214978037963712E-3</v>
      </c>
      <c r="BB83" s="8">
        <f t="shared" si="53"/>
        <v>-6.1985000000000028</v>
      </c>
      <c r="BC83" s="8">
        <f t="shared" si="54"/>
        <v>38.421402250000035</v>
      </c>
      <c r="BD83" s="8">
        <f t="shared" si="55"/>
        <v>6.1985000000000028</v>
      </c>
    </row>
    <row r="84" spans="1:56" ht="15.75" thickBot="1" x14ac:dyDescent="0.3">
      <c r="A84" s="33">
        <v>43756.792361111111</v>
      </c>
      <c r="B84" s="35">
        <v>0.85</v>
      </c>
      <c r="C84" s="7">
        <v>1.0225200000000001</v>
      </c>
      <c r="D84" s="8">
        <f t="shared" si="29"/>
        <v>0.72249999999999992</v>
      </c>
      <c r="E84" s="8">
        <f t="shared" si="30"/>
        <v>-8.0355029585799098E-2</v>
      </c>
      <c r="F84" s="8">
        <f t="shared" si="31"/>
        <v>6.8926911242602862E-2</v>
      </c>
      <c r="G84" s="8">
        <f t="shared" si="32"/>
        <v>-5.5386239921571016E-3</v>
      </c>
      <c r="H84" s="8">
        <f t="shared" si="33"/>
        <v>6.456930779734648E-3</v>
      </c>
      <c r="I84" s="8">
        <f t="shared" si="34"/>
        <v>4.7509190934456524E-3</v>
      </c>
      <c r="J84" s="8">
        <f t="shared" si="35"/>
        <v>0.17252000000000012</v>
      </c>
      <c r="K84" s="8">
        <f t="shared" si="36"/>
        <v>2.9763150400000042E-2</v>
      </c>
      <c r="L84" s="8">
        <f t="shared" si="37"/>
        <v>0.17252000000000012</v>
      </c>
      <c r="W84" s="61">
        <v>43756.792361111111</v>
      </c>
      <c r="X84" s="62">
        <v>6.73</v>
      </c>
      <c r="Y84" s="16">
        <v>7.5957100000000004</v>
      </c>
      <c r="Z84" s="8">
        <f t="shared" si="38"/>
        <v>45.292900000000003</v>
      </c>
      <c r="AA84" s="8">
        <f t="shared" si="39"/>
        <v>-1.5073652694610793</v>
      </c>
      <c r="AB84" s="56">
        <f t="shared" si="40"/>
        <v>0.10008694610778246</v>
      </c>
      <c r="AC84" s="8">
        <f t="shared" si="41"/>
        <v>-0.15086758648929402</v>
      </c>
      <c r="AD84" s="8">
        <f t="shared" si="42"/>
        <v>2.2721500555774723</v>
      </c>
      <c r="AE84" s="8">
        <f t="shared" si="43"/>
        <v>1.001739678118215E-2</v>
      </c>
      <c r="AF84" s="8">
        <f t="shared" si="44"/>
        <v>0.86570999999999998</v>
      </c>
      <c r="AG84" s="8">
        <f t="shared" si="45"/>
        <v>0.74945380409999995</v>
      </c>
      <c r="AH84" s="8">
        <f t="shared" si="46"/>
        <v>0.86570999999999998</v>
      </c>
      <c r="AS84" s="61">
        <v>43756.792361111111</v>
      </c>
      <c r="AT84" s="62">
        <v>68.38</v>
      </c>
      <c r="AU84" s="16">
        <v>55.6357</v>
      </c>
      <c r="AV84" s="8">
        <f t="shared" si="47"/>
        <v>4675.8243999999995</v>
      </c>
      <c r="AW84" s="8">
        <f t="shared" si="48"/>
        <v>6.4956287425150165</v>
      </c>
      <c r="AX84" s="56">
        <f t="shared" si="49"/>
        <v>-8.2347904191628629E-2</v>
      </c>
      <c r="AY84" s="8">
        <f t="shared" si="50"/>
        <v>-0.53490141335301578</v>
      </c>
      <c r="AZ84" s="8">
        <f t="shared" si="51"/>
        <v>42.193192760587216</v>
      </c>
      <c r="BA84" s="8">
        <f t="shared" si="52"/>
        <v>6.7811773247536478E-3</v>
      </c>
      <c r="BB84" s="8">
        <f t="shared" si="53"/>
        <v>-12.744299999999996</v>
      </c>
      <c r="BC84" s="8">
        <f t="shared" si="54"/>
        <v>162.41718248999987</v>
      </c>
      <c r="BD84" s="8">
        <f t="shared" si="55"/>
        <v>12.744299999999996</v>
      </c>
    </row>
    <row r="85" spans="1:56" ht="15.75" thickBot="1" x14ac:dyDescent="0.3">
      <c r="A85" s="33">
        <v>43756.834027777775</v>
      </c>
      <c r="B85" s="35">
        <v>0.81</v>
      </c>
      <c r="C85" s="7">
        <v>1.00543</v>
      </c>
      <c r="D85" s="8">
        <f t="shared" si="29"/>
        <v>0.65610000000000013</v>
      </c>
      <c r="E85" s="8">
        <f t="shared" si="30"/>
        <v>-0.12035502958579902</v>
      </c>
      <c r="F85" s="8">
        <f t="shared" si="31"/>
        <v>5.1836911242602812E-2</v>
      </c>
      <c r="G85" s="8">
        <f t="shared" si="32"/>
        <v>-6.2388329862398994E-3</v>
      </c>
      <c r="H85" s="8">
        <f t="shared" si="33"/>
        <v>1.4485333146598557E-2</v>
      </c>
      <c r="I85" s="8">
        <f t="shared" si="34"/>
        <v>2.6870653671734819E-3</v>
      </c>
      <c r="J85" s="8">
        <f t="shared" si="35"/>
        <v>0.19542999999999999</v>
      </c>
      <c r="K85" s="8">
        <f t="shared" si="36"/>
        <v>3.8192884899999995E-2</v>
      </c>
      <c r="L85" s="8">
        <f t="shared" si="37"/>
        <v>0.19542999999999999</v>
      </c>
      <c r="W85" s="61">
        <v>43756.834027777775</v>
      </c>
      <c r="X85" s="62">
        <v>6.51</v>
      </c>
      <c r="Y85" s="16">
        <v>7.5324099999999996</v>
      </c>
      <c r="Z85" s="8">
        <f t="shared" si="38"/>
        <v>42.380099999999999</v>
      </c>
      <c r="AA85" s="8">
        <f t="shared" si="39"/>
        <v>-1.7273652694610799</v>
      </c>
      <c r="AB85" s="56">
        <f t="shared" si="40"/>
        <v>3.678694610778166E-2</v>
      </c>
      <c r="AC85" s="8">
        <f t="shared" si="41"/>
        <v>-6.3544493076118494E-2</v>
      </c>
      <c r="AD85" s="8">
        <f t="shared" si="42"/>
        <v>2.9837907741403491</v>
      </c>
      <c r="AE85" s="8">
        <f t="shared" si="43"/>
        <v>1.3532794039368321E-3</v>
      </c>
      <c r="AF85" s="8">
        <f t="shared" si="44"/>
        <v>1.0224099999999998</v>
      </c>
      <c r="AG85" s="8">
        <f t="shared" si="45"/>
        <v>1.0453222080999995</v>
      </c>
      <c r="AH85" s="8">
        <f t="shared" si="46"/>
        <v>1.0224099999999998</v>
      </c>
      <c r="AS85" s="61">
        <v>43756.834027777775</v>
      </c>
      <c r="AT85" s="62">
        <v>60.24</v>
      </c>
      <c r="AU85" s="16">
        <v>55.667099999999998</v>
      </c>
      <c r="AV85" s="8">
        <f t="shared" si="47"/>
        <v>3628.8576000000003</v>
      </c>
      <c r="AW85" s="8">
        <f t="shared" si="48"/>
        <v>-1.6443712574849769</v>
      </c>
      <c r="AX85" s="56">
        <f t="shared" si="49"/>
        <v>-5.0947904191630755E-2</v>
      </c>
      <c r="AY85" s="8">
        <f t="shared" si="50"/>
        <v>8.3777269281815989E-2</v>
      </c>
      <c r="AZ85" s="8">
        <f t="shared" si="51"/>
        <v>2.7039568324427243</v>
      </c>
      <c r="BA85" s="8">
        <f t="shared" si="52"/>
        <v>2.5956889415195868E-3</v>
      </c>
      <c r="BB85" s="8">
        <f t="shared" si="53"/>
        <v>-4.5729000000000042</v>
      </c>
      <c r="BC85" s="8">
        <f t="shared" si="54"/>
        <v>20.911414410000038</v>
      </c>
      <c r="BD85" s="8">
        <f t="shared" si="55"/>
        <v>4.5729000000000042</v>
      </c>
    </row>
    <row r="86" spans="1:56" ht="15.75" thickBot="1" x14ac:dyDescent="0.3">
      <c r="A86" s="33">
        <v>43756.875694444447</v>
      </c>
      <c r="B86" s="35">
        <v>0.88</v>
      </c>
      <c r="C86" s="7">
        <v>0.99214199999999997</v>
      </c>
      <c r="D86" s="8">
        <f t="shared" si="29"/>
        <v>0.77439999999999998</v>
      </c>
      <c r="E86" s="8">
        <f t="shared" si="30"/>
        <v>-5.0355029585799072E-2</v>
      </c>
      <c r="F86" s="8">
        <f t="shared" si="31"/>
        <v>3.8548911242602735E-2</v>
      </c>
      <c r="G86" s="8">
        <f t="shared" si="32"/>
        <v>-1.9411315661216032E-3</v>
      </c>
      <c r="H86" s="8">
        <f t="shared" si="33"/>
        <v>2.5356290045866997E-3</v>
      </c>
      <c r="I86" s="8">
        <f t="shared" si="34"/>
        <v>1.4860185579900634E-3</v>
      </c>
      <c r="J86" s="8">
        <f t="shared" si="35"/>
        <v>0.11214199999999996</v>
      </c>
      <c r="K86" s="8">
        <f t="shared" si="36"/>
        <v>1.2575828163999991E-2</v>
      </c>
      <c r="L86" s="8">
        <f t="shared" si="37"/>
        <v>0.11214199999999996</v>
      </c>
      <c r="W86" s="61">
        <v>43756.875694444447</v>
      </c>
      <c r="X86" s="62">
        <v>9.33</v>
      </c>
      <c r="Y86" s="16">
        <v>7.4785199999999996</v>
      </c>
      <c r="Z86" s="8">
        <f t="shared" si="38"/>
        <v>87.048900000000003</v>
      </c>
      <c r="AA86" s="8">
        <f t="shared" si="39"/>
        <v>1.0926347305389204</v>
      </c>
      <c r="AB86" s="56">
        <f t="shared" si="40"/>
        <v>-1.7103053892218334E-2</v>
      </c>
      <c r="AC86" s="8">
        <f t="shared" si="41"/>
        <v>-1.8687390680916613E-2</v>
      </c>
      <c r="AD86" s="8">
        <f t="shared" si="42"/>
        <v>1.193850654379859</v>
      </c>
      <c r="AE86" s="8">
        <f t="shared" si="43"/>
        <v>2.9251445244012471E-4</v>
      </c>
      <c r="AF86" s="8">
        <f t="shared" si="44"/>
        <v>-1.8514800000000005</v>
      </c>
      <c r="AG86" s="8">
        <f t="shared" si="45"/>
        <v>3.4279781904000015</v>
      </c>
      <c r="AH86" s="8">
        <f t="shared" si="46"/>
        <v>1.8514800000000005</v>
      </c>
      <c r="AS86" s="61">
        <v>43756.875694444447</v>
      </c>
      <c r="AT86" s="62">
        <v>63.03</v>
      </c>
      <c r="AU86" s="16">
        <v>55.719000000000001</v>
      </c>
      <c r="AV86" s="8">
        <f t="shared" si="47"/>
        <v>3972.7809000000002</v>
      </c>
      <c r="AW86" s="8">
        <f t="shared" si="48"/>
        <v>1.1456287425150222</v>
      </c>
      <c r="AX86" s="56">
        <f t="shared" si="49"/>
        <v>9.5209580837263275E-4</v>
      </c>
      <c r="AY86" s="8">
        <f t="shared" si="50"/>
        <v>1.0907483236997628E-3</v>
      </c>
      <c r="AZ86" s="8">
        <f t="shared" si="51"/>
        <v>1.3124652156765511</v>
      </c>
      <c r="BA86" s="8">
        <f t="shared" si="52"/>
        <v>9.0648642832073699E-7</v>
      </c>
      <c r="BB86" s="8">
        <f t="shared" si="53"/>
        <v>-7.3109999999999999</v>
      </c>
      <c r="BC86" s="8">
        <f t="shared" si="54"/>
        <v>53.450721000000001</v>
      </c>
      <c r="BD86" s="8">
        <f t="shared" si="55"/>
        <v>7.3109999999999999</v>
      </c>
    </row>
    <row r="87" spans="1:56" ht="15.75" thickBot="1" x14ac:dyDescent="0.3">
      <c r="A87" s="33">
        <v>43756.917361111111</v>
      </c>
      <c r="B87" s="35">
        <v>0.72</v>
      </c>
      <c r="C87" s="7">
        <v>0.98921700000000001</v>
      </c>
      <c r="D87" s="8">
        <f t="shared" si="29"/>
        <v>0.51839999999999997</v>
      </c>
      <c r="E87" s="8">
        <f t="shared" si="30"/>
        <v>-0.2103550295857991</v>
      </c>
      <c r="F87" s="8">
        <f t="shared" si="31"/>
        <v>3.5623911242602779E-2</v>
      </c>
      <c r="G87" s="8">
        <f t="shared" si="32"/>
        <v>-7.4936689033995888E-3</v>
      </c>
      <c r="H87" s="8">
        <f t="shared" si="33"/>
        <v>4.4249238472042415E-2</v>
      </c>
      <c r="I87" s="8">
        <f t="shared" si="34"/>
        <v>1.2690630522208407E-3</v>
      </c>
      <c r="J87" s="8">
        <f t="shared" si="35"/>
        <v>0.26921700000000004</v>
      </c>
      <c r="K87" s="8">
        <f t="shared" si="36"/>
        <v>7.2477793089000028E-2</v>
      </c>
      <c r="L87" s="8">
        <f t="shared" si="37"/>
        <v>0.26921700000000004</v>
      </c>
      <c r="W87" s="61">
        <v>43756.917361111111</v>
      </c>
      <c r="X87" s="62">
        <v>7.26</v>
      </c>
      <c r="Y87" s="16">
        <v>7.45052</v>
      </c>
      <c r="Z87" s="8">
        <f t="shared" si="38"/>
        <v>52.707599999999999</v>
      </c>
      <c r="AA87" s="8">
        <f t="shared" si="39"/>
        <v>-0.97736526946107993</v>
      </c>
      <c r="AB87" s="56">
        <f t="shared" si="40"/>
        <v>-4.5103053892217915E-2</v>
      </c>
      <c r="AC87" s="8">
        <f t="shared" si="41"/>
        <v>4.408215842088517E-2</v>
      </c>
      <c r="AD87" s="8">
        <f t="shared" si="42"/>
        <v>0.95524286994872942</v>
      </c>
      <c r="AE87" s="8">
        <f t="shared" si="43"/>
        <v>2.0342854704043134E-3</v>
      </c>
      <c r="AF87" s="8">
        <f t="shared" si="44"/>
        <v>0.19052000000000024</v>
      </c>
      <c r="AG87" s="8">
        <f t="shared" si="45"/>
        <v>3.6297870400000092E-2</v>
      </c>
      <c r="AH87" s="8">
        <f t="shared" si="46"/>
        <v>0.19052000000000024</v>
      </c>
      <c r="AS87" s="61">
        <v>43756.917361111111</v>
      </c>
      <c r="AT87" s="62">
        <v>54.49</v>
      </c>
      <c r="AU87" s="16">
        <v>55.7652</v>
      </c>
      <c r="AV87" s="8">
        <f t="shared" si="47"/>
        <v>2969.1601000000001</v>
      </c>
      <c r="AW87" s="8">
        <f t="shared" si="48"/>
        <v>-7.3943712574849769</v>
      </c>
      <c r="AX87" s="56">
        <f t="shared" si="49"/>
        <v>4.7152095808371541E-2</v>
      </c>
      <c r="AY87" s="8">
        <f t="shared" si="50"/>
        <v>-0.34866010197560038</v>
      </c>
      <c r="AZ87" s="8">
        <f t="shared" si="51"/>
        <v>54.676726293519955</v>
      </c>
      <c r="BA87" s="8">
        <f t="shared" si="52"/>
        <v>2.223320139121849E-3</v>
      </c>
      <c r="BB87" s="8">
        <f t="shared" si="53"/>
        <v>1.2751999999999981</v>
      </c>
      <c r="BC87" s="8">
        <f t="shared" si="54"/>
        <v>1.6261350399999952</v>
      </c>
      <c r="BD87" s="8">
        <f t="shared" si="55"/>
        <v>1.2751999999999981</v>
      </c>
    </row>
    <row r="88" spans="1:56" ht="15.75" thickBot="1" x14ac:dyDescent="0.3">
      <c r="A88" s="33">
        <v>43756.959027777775</v>
      </c>
      <c r="B88" s="35">
        <v>0.83</v>
      </c>
      <c r="C88" s="7">
        <v>0.97582199999999997</v>
      </c>
      <c r="D88" s="8">
        <f t="shared" si="29"/>
        <v>0.68889999999999996</v>
      </c>
      <c r="E88" s="8">
        <f t="shared" si="30"/>
        <v>-0.10035502958579912</v>
      </c>
      <c r="F88" s="8">
        <f t="shared" si="31"/>
        <v>2.2228911242602734E-2</v>
      </c>
      <c r="G88" s="8">
        <f t="shared" si="32"/>
        <v>-2.2307830454114997E-3</v>
      </c>
      <c r="H88" s="8">
        <f t="shared" si="33"/>
        <v>1.0071131963166616E-2</v>
      </c>
      <c r="I88" s="8">
        <f t="shared" si="34"/>
        <v>4.9412449503151022E-4</v>
      </c>
      <c r="J88" s="8">
        <f t="shared" si="35"/>
        <v>0.14582200000000001</v>
      </c>
      <c r="K88" s="8">
        <f t="shared" si="36"/>
        <v>2.1264055684000003E-2</v>
      </c>
      <c r="L88" s="8">
        <f t="shared" si="37"/>
        <v>0.14582200000000001</v>
      </c>
      <c r="W88" s="61">
        <v>43756.959027777775</v>
      </c>
      <c r="X88" s="62">
        <v>7</v>
      </c>
      <c r="Y88" s="16">
        <v>7.3975</v>
      </c>
      <c r="Z88" s="8">
        <f t="shared" si="38"/>
        <v>49</v>
      </c>
      <c r="AA88" s="8">
        <f t="shared" si="39"/>
        <v>-1.2373652694610797</v>
      </c>
      <c r="AB88" s="56">
        <f t="shared" si="40"/>
        <v>-9.8123053892217982E-2</v>
      </c>
      <c r="AC88" s="8">
        <f t="shared" si="41"/>
        <v>0.12141405901968835</v>
      </c>
      <c r="AD88" s="8">
        <f t="shared" si="42"/>
        <v>1.5310728100684905</v>
      </c>
      <c r="AE88" s="8">
        <f t="shared" si="43"/>
        <v>9.628133705135114E-3</v>
      </c>
      <c r="AF88" s="8">
        <f t="shared" si="44"/>
        <v>0.39749999999999996</v>
      </c>
      <c r="AG88" s="8">
        <f t="shared" si="45"/>
        <v>0.15800624999999996</v>
      </c>
      <c r="AH88" s="8">
        <f t="shared" si="46"/>
        <v>0.39749999999999996</v>
      </c>
      <c r="AS88" s="61">
        <v>43756.959027777775</v>
      </c>
      <c r="AT88" s="62">
        <v>64.33</v>
      </c>
      <c r="AU88" s="16">
        <v>55.799700000000001</v>
      </c>
      <c r="AV88" s="8">
        <f t="shared" si="47"/>
        <v>4138.3489</v>
      </c>
      <c r="AW88" s="8">
        <f t="shared" si="48"/>
        <v>2.4456287425150194</v>
      </c>
      <c r="AX88" s="56">
        <f t="shared" si="49"/>
        <v>8.1652095808372849E-2</v>
      </c>
      <c r="AY88" s="8">
        <f t="shared" si="50"/>
        <v>0.19969071239554678</v>
      </c>
      <c r="AZ88" s="8">
        <f t="shared" si="51"/>
        <v>5.9810999462155952</v>
      </c>
      <c r="BA88" s="8">
        <f t="shared" si="52"/>
        <v>6.6670647498996991E-3</v>
      </c>
      <c r="BB88" s="8">
        <f t="shared" si="53"/>
        <v>-8.5302999999999969</v>
      </c>
      <c r="BC88" s="8">
        <f t="shared" si="54"/>
        <v>72.766018089999946</v>
      </c>
      <c r="BD88" s="8">
        <f t="shared" si="55"/>
        <v>8.5302999999999969</v>
      </c>
    </row>
    <row r="89" spans="1:56" ht="15.75" thickBot="1" x14ac:dyDescent="0.3">
      <c r="A89" s="33">
        <v>43757.000694444447</v>
      </c>
      <c r="B89" s="35">
        <v>1.01</v>
      </c>
      <c r="C89" s="7">
        <v>0.966835</v>
      </c>
      <c r="D89" s="8">
        <f t="shared" si="29"/>
        <v>1.0201</v>
      </c>
      <c r="E89" s="8">
        <f t="shared" si="30"/>
        <v>7.9644970414200933E-2</v>
      </c>
      <c r="F89" s="8">
        <f t="shared" si="31"/>
        <v>1.3241911242602766E-2</v>
      </c>
      <c r="G89" s="8">
        <f t="shared" si="32"/>
        <v>1.0546516291445721E-3</v>
      </c>
      <c r="H89" s="8">
        <f t="shared" si="33"/>
        <v>6.3433213122789421E-3</v>
      </c>
      <c r="I89" s="8">
        <f t="shared" si="34"/>
        <v>1.7534821335696955E-4</v>
      </c>
      <c r="J89" s="8">
        <f t="shared" si="35"/>
        <v>-4.3165000000000009E-2</v>
      </c>
      <c r="K89" s="8">
        <f t="shared" si="36"/>
        <v>1.8632172250000007E-3</v>
      </c>
      <c r="L89" s="8">
        <f t="shared" si="37"/>
        <v>4.3165000000000009E-2</v>
      </c>
      <c r="W89" s="61">
        <v>43757.000694444447</v>
      </c>
      <c r="X89" s="62">
        <v>8.44</v>
      </c>
      <c r="Y89" s="16">
        <v>7.35825</v>
      </c>
      <c r="Z89" s="8">
        <f t="shared" si="38"/>
        <v>71.233599999999996</v>
      </c>
      <c r="AA89" s="8">
        <f t="shared" si="39"/>
        <v>0.20263473053891978</v>
      </c>
      <c r="AB89" s="56">
        <f t="shared" si="40"/>
        <v>-0.13737305389221799</v>
      </c>
      <c r="AC89" s="8">
        <f t="shared" si="41"/>
        <v>-2.7836551758758099E-2</v>
      </c>
      <c r="AD89" s="8">
        <f t="shared" si="42"/>
        <v>4.1060834020580632E-2</v>
      </c>
      <c r="AE89" s="8">
        <f t="shared" si="43"/>
        <v>1.8871355935674228E-2</v>
      </c>
      <c r="AF89" s="8">
        <f t="shared" si="44"/>
        <v>-1.0817499999999995</v>
      </c>
      <c r="AG89" s="8">
        <f t="shared" si="45"/>
        <v>1.1701830624999989</v>
      </c>
      <c r="AH89" s="8">
        <f t="shared" si="46"/>
        <v>1.0817499999999995</v>
      </c>
      <c r="AS89" s="61">
        <v>43757.000694444447</v>
      </c>
      <c r="AT89" s="62">
        <v>64.010000000000005</v>
      </c>
      <c r="AU89" s="16">
        <v>55.830800000000004</v>
      </c>
      <c r="AV89" s="8">
        <f t="shared" si="47"/>
        <v>4097.2801000000009</v>
      </c>
      <c r="AW89" s="8">
        <f t="shared" si="48"/>
        <v>2.1256287425150262</v>
      </c>
      <c r="AX89" s="56">
        <f t="shared" si="49"/>
        <v>0.11275209580837497</v>
      </c>
      <c r="AY89" s="8">
        <f t="shared" si="50"/>
        <v>0.23966909562908986</v>
      </c>
      <c r="AZ89" s="8">
        <f t="shared" si="51"/>
        <v>4.5182975510060119</v>
      </c>
      <c r="BA89" s="8">
        <f t="shared" si="52"/>
        <v>1.2713035109180969E-2</v>
      </c>
      <c r="BB89" s="8">
        <f t="shared" si="53"/>
        <v>-8.1792000000000016</v>
      </c>
      <c r="BC89" s="8">
        <f t="shared" si="54"/>
        <v>66.899312640000019</v>
      </c>
      <c r="BD89" s="8">
        <f t="shared" si="55"/>
        <v>8.1792000000000016</v>
      </c>
    </row>
    <row r="90" spans="1:56" ht="15.75" thickBot="1" x14ac:dyDescent="0.3">
      <c r="A90" s="33">
        <v>43757.042361111111</v>
      </c>
      <c r="B90" s="35">
        <v>0.81</v>
      </c>
      <c r="C90" s="7">
        <v>0.96322799999999997</v>
      </c>
      <c r="D90" s="8">
        <f t="shared" si="29"/>
        <v>0.65610000000000013</v>
      </c>
      <c r="E90" s="8">
        <f t="shared" si="30"/>
        <v>-0.12035502958579902</v>
      </c>
      <c r="F90" s="8">
        <f t="shared" si="31"/>
        <v>9.6349112426027395E-3</v>
      </c>
      <c r="G90" s="8">
        <f t="shared" si="32"/>
        <v>-1.1596100276600003E-3</v>
      </c>
      <c r="H90" s="8">
        <f t="shared" si="33"/>
        <v>1.4485333146598557E-2</v>
      </c>
      <c r="I90" s="8">
        <f t="shared" si="34"/>
        <v>9.2831514652832659E-5</v>
      </c>
      <c r="J90" s="8">
        <f t="shared" si="35"/>
        <v>0.15322799999999992</v>
      </c>
      <c r="K90" s="8">
        <f t="shared" si="36"/>
        <v>2.3478819983999977E-2</v>
      </c>
      <c r="L90" s="8">
        <f t="shared" si="37"/>
        <v>0.15322799999999992</v>
      </c>
      <c r="W90" s="61">
        <v>43757.042361111111</v>
      </c>
      <c r="X90" s="62">
        <v>6.33</v>
      </c>
      <c r="Y90" s="16">
        <v>7.3485899999999997</v>
      </c>
      <c r="Z90" s="8">
        <f t="shared" si="38"/>
        <v>40.068899999999999</v>
      </c>
      <c r="AA90" s="8">
        <f t="shared" si="39"/>
        <v>-1.9073652694610796</v>
      </c>
      <c r="AB90" s="56">
        <f t="shared" si="40"/>
        <v>-0.14703305389221821</v>
      </c>
      <c r="AC90" s="8">
        <f t="shared" si="41"/>
        <v>0.28044574045681625</v>
      </c>
      <c r="AD90" s="8">
        <f t="shared" si="42"/>
        <v>3.6380422711463369</v>
      </c>
      <c r="AE90" s="8">
        <f t="shared" si="43"/>
        <v>2.1618718936871947E-2</v>
      </c>
      <c r="AF90" s="8">
        <f t="shared" si="44"/>
        <v>1.0185899999999997</v>
      </c>
      <c r="AG90" s="8">
        <f t="shared" si="45"/>
        <v>1.0375255880999994</v>
      </c>
      <c r="AH90" s="8">
        <f t="shared" si="46"/>
        <v>1.0185899999999997</v>
      </c>
      <c r="AS90" s="61">
        <v>43757.042361111111</v>
      </c>
      <c r="AT90" s="62">
        <v>62.69</v>
      </c>
      <c r="AU90" s="16">
        <v>55.8354</v>
      </c>
      <c r="AV90" s="8">
        <f t="shared" si="47"/>
        <v>3930.0360999999998</v>
      </c>
      <c r="AW90" s="8">
        <f t="shared" si="48"/>
        <v>0.80562874251501881</v>
      </c>
      <c r="AX90" s="56">
        <f t="shared" si="49"/>
        <v>0.11735209580837136</v>
      </c>
      <c r="AY90" s="8">
        <f t="shared" si="50"/>
        <v>9.4542221377600225E-2</v>
      </c>
      <c r="AZ90" s="8">
        <f t="shared" si="51"/>
        <v>0.64903767076633045</v>
      </c>
      <c r="BA90" s="8">
        <f t="shared" si="52"/>
        <v>1.3771514390617171E-2</v>
      </c>
      <c r="BB90" s="8">
        <f t="shared" si="53"/>
        <v>-6.8545999999999978</v>
      </c>
      <c r="BC90" s="8">
        <f t="shared" si="54"/>
        <v>46.985541159999968</v>
      </c>
      <c r="BD90" s="8">
        <f t="shared" si="55"/>
        <v>6.8545999999999978</v>
      </c>
    </row>
    <row r="91" spans="1:56" ht="15.75" thickBot="1" x14ac:dyDescent="0.3">
      <c r="A91" s="33">
        <v>43757.084027777775</v>
      </c>
      <c r="B91" s="35">
        <v>0.86</v>
      </c>
      <c r="C91" s="7">
        <v>0.96100399999999997</v>
      </c>
      <c r="D91" s="8">
        <f t="shared" si="29"/>
        <v>0.73959999999999992</v>
      </c>
      <c r="E91" s="8">
        <f t="shared" si="30"/>
        <v>-7.0355029585799089E-2</v>
      </c>
      <c r="F91" s="8">
        <f t="shared" si="31"/>
        <v>7.4109112426027357E-3</v>
      </c>
      <c r="G91" s="8">
        <f t="shared" si="32"/>
        <v>-5.2139487973104658E-4</v>
      </c>
      <c r="H91" s="8">
        <f t="shared" si="33"/>
        <v>4.9498301880186654E-3</v>
      </c>
      <c r="I91" s="8">
        <f t="shared" si="34"/>
        <v>5.4921605445735625E-5</v>
      </c>
      <c r="J91" s="8">
        <f t="shared" si="35"/>
        <v>0.10100399999999998</v>
      </c>
      <c r="K91" s="8">
        <f t="shared" si="36"/>
        <v>1.0201808015999996E-2</v>
      </c>
      <c r="L91" s="8">
        <f t="shared" si="37"/>
        <v>0.10100399999999998</v>
      </c>
      <c r="W91" s="61">
        <v>43757.084027777775</v>
      </c>
      <c r="X91" s="62">
        <v>8.83</v>
      </c>
      <c r="Y91" s="16">
        <v>7.3444000000000003</v>
      </c>
      <c r="Z91" s="8">
        <f t="shared" si="38"/>
        <v>77.968900000000005</v>
      </c>
      <c r="AA91" s="8">
        <f t="shared" si="39"/>
        <v>0.59263473053892035</v>
      </c>
      <c r="AB91" s="56">
        <f t="shared" si="40"/>
        <v>-0.15122305389221768</v>
      </c>
      <c r="AC91" s="8">
        <f t="shared" si="41"/>
        <v>-8.9620033794687054E-2</v>
      </c>
      <c r="AD91" s="8">
        <f t="shared" si="42"/>
        <v>0.35121592384093875</v>
      </c>
      <c r="AE91" s="8">
        <f t="shared" si="43"/>
        <v>2.2868412028488574E-2</v>
      </c>
      <c r="AF91" s="8">
        <f t="shared" si="44"/>
        <v>-1.4855999999999998</v>
      </c>
      <c r="AG91" s="8">
        <f t="shared" si="45"/>
        <v>2.2070073599999995</v>
      </c>
      <c r="AH91" s="8">
        <f t="shared" si="46"/>
        <v>1.4855999999999998</v>
      </c>
      <c r="AS91" s="61">
        <v>43757.084027777775</v>
      </c>
      <c r="AT91" s="62">
        <v>67.430000000000007</v>
      </c>
      <c r="AU91" s="16">
        <v>55.8371</v>
      </c>
      <c r="AV91" s="8">
        <f t="shared" si="47"/>
        <v>4546.804900000001</v>
      </c>
      <c r="AW91" s="8">
        <f t="shared" si="48"/>
        <v>5.5456287425150279</v>
      </c>
      <c r="AX91" s="56">
        <f t="shared" si="49"/>
        <v>0.11905209580837095</v>
      </c>
      <c r="AY91" s="8">
        <f t="shared" si="50"/>
        <v>0.66021872437155482</v>
      </c>
      <c r="AZ91" s="8">
        <f t="shared" si="51"/>
        <v>30.753998149808808</v>
      </c>
      <c r="BA91" s="8">
        <f t="shared" si="52"/>
        <v>1.4173401516365536E-2</v>
      </c>
      <c r="BB91" s="8">
        <f t="shared" si="53"/>
        <v>-11.592900000000007</v>
      </c>
      <c r="BC91" s="8">
        <f t="shared" si="54"/>
        <v>134.39533041000016</v>
      </c>
      <c r="BD91" s="8">
        <f t="shared" si="55"/>
        <v>11.592900000000007</v>
      </c>
    </row>
    <row r="92" spans="1:56" ht="15.75" thickBot="1" x14ac:dyDescent="0.3">
      <c r="A92" s="33">
        <v>43757.125694444447</v>
      </c>
      <c r="B92" s="35">
        <v>0.96</v>
      </c>
      <c r="C92" s="7">
        <v>0.95254300000000003</v>
      </c>
      <c r="D92" s="8">
        <f t="shared" si="29"/>
        <v>0.92159999999999997</v>
      </c>
      <c r="E92" s="8">
        <f t="shared" si="30"/>
        <v>2.9644970414200889E-2</v>
      </c>
      <c r="F92" s="8">
        <f t="shared" si="31"/>
        <v>-1.0500887573972051E-3</v>
      </c>
      <c r="G92" s="8">
        <f t="shared" si="32"/>
        <v>-3.1129850145325122E-5</v>
      </c>
      <c r="H92" s="8">
        <f t="shared" si="33"/>
        <v>8.7882427085884604E-4</v>
      </c>
      <c r="I92" s="8">
        <f t="shared" si="34"/>
        <v>1.1026863984120062E-6</v>
      </c>
      <c r="J92" s="8">
        <f t="shared" si="35"/>
        <v>-7.4569999999999359E-3</v>
      </c>
      <c r="K92" s="8">
        <f t="shared" si="36"/>
        <v>5.5606848999999043E-5</v>
      </c>
      <c r="L92" s="8">
        <f t="shared" si="37"/>
        <v>7.4569999999999359E-3</v>
      </c>
      <c r="W92" s="61">
        <v>43757.125694444447</v>
      </c>
      <c r="X92" s="62">
        <v>8.01</v>
      </c>
      <c r="Y92" s="16">
        <v>7.3158099999999999</v>
      </c>
      <c r="Z92" s="8">
        <f t="shared" si="38"/>
        <v>64.1601</v>
      </c>
      <c r="AA92" s="8">
        <f t="shared" si="39"/>
        <v>-0.22736526946107993</v>
      </c>
      <c r="AB92" s="56">
        <f t="shared" si="40"/>
        <v>-0.17981305389221802</v>
      </c>
      <c r="AC92" s="8">
        <f t="shared" si="41"/>
        <v>4.0883243450823836E-2</v>
      </c>
      <c r="AD92" s="8">
        <f t="shared" si="42"/>
        <v>5.1694965757109489E-2</v>
      </c>
      <c r="AE92" s="8">
        <f t="shared" si="43"/>
        <v>3.2332734350045703E-2</v>
      </c>
      <c r="AF92" s="8">
        <f t="shared" si="44"/>
        <v>-0.69418999999999986</v>
      </c>
      <c r="AG92" s="8">
        <f t="shared" si="45"/>
        <v>0.4818997560999998</v>
      </c>
      <c r="AH92" s="8">
        <f t="shared" si="46"/>
        <v>0.69418999999999986</v>
      </c>
      <c r="AS92" s="61">
        <v>43757.125694444447</v>
      </c>
      <c r="AT92" s="62">
        <v>63.4</v>
      </c>
      <c r="AU92" s="16">
        <v>55.852800000000002</v>
      </c>
      <c r="AV92" s="8">
        <f t="shared" si="47"/>
        <v>4019.56</v>
      </c>
      <c r="AW92" s="8">
        <f t="shared" si="48"/>
        <v>1.5156287425150197</v>
      </c>
      <c r="AX92" s="56">
        <f t="shared" si="49"/>
        <v>0.13475209580837344</v>
      </c>
      <c r="AY92" s="8">
        <f t="shared" si="50"/>
        <v>0.2042341495213085</v>
      </c>
      <c r="AZ92" s="8">
        <f t="shared" si="51"/>
        <v>2.2971304851376599</v>
      </c>
      <c r="BA92" s="8">
        <f t="shared" si="52"/>
        <v>1.8158127324749054E-2</v>
      </c>
      <c r="BB92" s="8">
        <f t="shared" si="53"/>
        <v>-7.5471999999999966</v>
      </c>
      <c r="BC92" s="8">
        <f t="shared" si="54"/>
        <v>56.960227839999945</v>
      </c>
      <c r="BD92" s="8">
        <f t="shared" si="55"/>
        <v>7.5471999999999966</v>
      </c>
    </row>
    <row r="93" spans="1:56" ht="15.75" thickBot="1" x14ac:dyDescent="0.3">
      <c r="A93" s="33">
        <v>43757.167361111111</v>
      </c>
      <c r="B93" s="35">
        <v>1.1000000000000001</v>
      </c>
      <c r="C93" s="7">
        <v>0.95151600000000003</v>
      </c>
      <c r="D93" s="8">
        <f t="shared" si="29"/>
        <v>1.2100000000000002</v>
      </c>
      <c r="E93" s="8">
        <f t="shared" si="30"/>
        <v>0.16964497041420101</v>
      </c>
      <c r="F93" s="8">
        <f t="shared" si="31"/>
        <v>-2.0770887573972052E-3</v>
      </c>
      <c r="G93" s="8">
        <f t="shared" si="32"/>
        <v>-3.523676607963184E-4</v>
      </c>
      <c r="H93" s="8">
        <f t="shared" si="33"/>
        <v>2.8779415986835137E-2</v>
      </c>
      <c r="I93" s="8">
        <f t="shared" si="34"/>
        <v>4.3142977061058659E-6</v>
      </c>
      <c r="J93" s="8">
        <f t="shared" si="35"/>
        <v>-0.14848400000000006</v>
      </c>
      <c r="K93" s="8">
        <f t="shared" si="36"/>
        <v>2.2047498256000019E-2</v>
      </c>
      <c r="L93" s="8">
        <f t="shared" si="37"/>
        <v>0.14848400000000006</v>
      </c>
      <c r="W93" s="61">
        <v>43757.167361111111</v>
      </c>
      <c r="X93" s="62">
        <v>8.23</v>
      </c>
      <c r="Y93" s="16">
        <v>7.3019699999999998</v>
      </c>
      <c r="Z93" s="8">
        <f t="shared" si="38"/>
        <v>67.732900000000001</v>
      </c>
      <c r="AA93" s="8">
        <f t="shared" si="39"/>
        <v>-7.3652694610792935E-3</v>
      </c>
      <c r="AB93" s="56">
        <f t="shared" si="40"/>
        <v>-0.1936530538922181</v>
      </c>
      <c r="AC93" s="8">
        <f t="shared" si="41"/>
        <v>1.4263069238770966E-3</v>
      </c>
      <c r="AD93" s="8">
        <f t="shared" si="42"/>
        <v>5.4247194234307265E-5</v>
      </c>
      <c r="AE93" s="8">
        <f t="shared" si="43"/>
        <v>3.7501505281782324E-2</v>
      </c>
      <c r="AF93" s="8">
        <f t="shared" si="44"/>
        <v>-0.92803000000000058</v>
      </c>
      <c r="AG93" s="8">
        <f t="shared" si="45"/>
        <v>0.86123968090000103</v>
      </c>
      <c r="AH93" s="8">
        <f t="shared" si="46"/>
        <v>0.92803000000000058</v>
      </c>
      <c r="AS93" s="61">
        <v>43757.167361111111</v>
      </c>
      <c r="AT93" s="62">
        <v>63.04</v>
      </c>
      <c r="AU93" s="16">
        <v>55.866599999999998</v>
      </c>
      <c r="AV93" s="8">
        <f t="shared" si="47"/>
        <v>3974.0416</v>
      </c>
      <c r="AW93" s="8">
        <f t="shared" si="48"/>
        <v>1.1556287425150202</v>
      </c>
      <c r="AX93" s="56">
        <f t="shared" si="49"/>
        <v>0.1485520958083697</v>
      </c>
      <c r="AY93" s="8">
        <f t="shared" si="50"/>
        <v>0.17167107167699708</v>
      </c>
      <c r="AZ93" s="8">
        <f t="shared" si="51"/>
        <v>1.3354777905268469</v>
      </c>
      <c r="BA93" s="8">
        <f t="shared" si="52"/>
        <v>2.2067725169059051E-2</v>
      </c>
      <c r="BB93" s="8">
        <f t="shared" si="53"/>
        <v>-7.1734000000000009</v>
      </c>
      <c r="BC93" s="8">
        <f t="shared" si="54"/>
        <v>51.457667560000012</v>
      </c>
      <c r="BD93" s="8">
        <f t="shared" si="55"/>
        <v>7.1734000000000009</v>
      </c>
    </row>
    <row r="94" spans="1:56" ht="15.75" thickBot="1" x14ac:dyDescent="0.3">
      <c r="A94" s="33">
        <v>43757.209027777775</v>
      </c>
      <c r="B94" s="35">
        <v>0.99</v>
      </c>
      <c r="C94" s="7">
        <v>0.95329799999999998</v>
      </c>
      <c r="D94" s="8">
        <f t="shared" si="29"/>
        <v>0.98009999999999997</v>
      </c>
      <c r="E94" s="8">
        <f t="shared" si="30"/>
        <v>5.9644970414200915E-2</v>
      </c>
      <c r="F94" s="8">
        <f t="shared" si="31"/>
        <v>-2.9508875739725493E-4</v>
      </c>
      <c r="G94" s="8">
        <f t="shared" si="32"/>
        <v>-1.7600560204522583E-5</v>
      </c>
      <c r="H94" s="8">
        <f t="shared" si="33"/>
        <v>3.5575224957109025E-3</v>
      </c>
      <c r="I94" s="8">
        <f t="shared" si="34"/>
        <v>8.7077374742255977E-8</v>
      </c>
      <c r="J94" s="8">
        <f t="shared" si="35"/>
        <v>-3.6702000000000012E-2</v>
      </c>
      <c r="K94" s="8">
        <f t="shared" si="36"/>
        <v>1.3470368040000009E-3</v>
      </c>
      <c r="L94" s="8">
        <f t="shared" si="37"/>
        <v>3.6702000000000012E-2</v>
      </c>
      <c r="W94" s="61">
        <v>43757.209027777775</v>
      </c>
      <c r="X94" s="62">
        <v>7.88</v>
      </c>
      <c r="Y94" s="16">
        <v>7.3031300000000003</v>
      </c>
      <c r="Z94" s="8">
        <f t="shared" si="38"/>
        <v>62.0944</v>
      </c>
      <c r="AA94" s="8">
        <f t="shared" si="39"/>
        <v>-0.35736526946107983</v>
      </c>
      <c r="AB94" s="56">
        <f t="shared" si="40"/>
        <v>-0.1924930538922176</v>
      </c>
      <c r="AC94" s="8">
        <f t="shared" si="41"/>
        <v>6.87903320735785E-2</v>
      </c>
      <c r="AD94" s="8">
        <f t="shared" si="42"/>
        <v>0.12770993581699019</v>
      </c>
      <c r="AE94" s="8">
        <f t="shared" si="43"/>
        <v>3.705357579675219E-2</v>
      </c>
      <c r="AF94" s="8">
        <f t="shared" si="44"/>
        <v>-0.57686999999999955</v>
      </c>
      <c r="AG94" s="8">
        <f t="shared" si="45"/>
        <v>0.33277899689999946</v>
      </c>
      <c r="AH94" s="8">
        <f t="shared" si="46"/>
        <v>0.57686999999999955</v>
      </c>
      <c r="AS94" s="61">
        <v>43757.209027777775</v>
      </c>
      <c r="AT94" s="62">
        <v>69.150000000000006</v>
      </c>
      <c r="AU94" s="16">
        <v>55.863799999999998</v>
      </c>
      <c r="AV94" s="8">
        <f t="shared" si="47"/>
        <v>4781.7225000000008</v>
      </c>
      <c r="AW94" s="8">
        <f t="shared" si="48"/>
        <v>7.2656287425150268</v>
      </c>
      <c r="AX94" s="56">
        <f t="shared" si="49"/>
        <v>0.14575209580836912</v>
      </c>
      <c r="AY94" s="8">
        <f t="shared" si="50"/>
        <v>1.0589806165870905</v>
      </c>
      <c r="AZ94" s="8">
        <f t="shared" si="51"/>
        <v>52.78936102406049</v>
      </c>
      <c r="BA94" s="8">
        <f t="shared" si="52"/>
        <v>2.1243673432532011E-2</v>
      </c>
      <c r="BB94" s="8">
        <f t="shared" si="53"/>
        <v>-13.286200000000008</v>
      </c>
      <c r="BC94" s="8">
        <f t="shared" si="54"/>
        <v>176.52311044000021</v>
      </c>
      <c r="BD94" s="8">
        <f t="shared" si="55"/>
        <v>13.286200000000008</v>
      </c>
    </row>
    <row r="95" spans="1:56" ht="15.75" thickBot="1" x14ac:dyDescent="0.3">
      <c r="A95" s="33">
        <v>43757.250694444447</v>
      </c>
      <c r="B95" s="35">
        <v>0.83</v>
      </c>
      <c r="C95" s="7">
        <v>0.94961300000000004</v>
      </c>
      <c r="D95" s="8">
        <f t="shared" si="29"/>
        <v>0.68889999999999996</v>
      </c>
      <c r="E95" s="8">
        <f t="shared" si="30"/>
        <v>-0.10035502958579912</v>
      </c>
      <c r="F95" s="8">
        <f t="shared" si="31"/>
        <v>-3.9800887573971933E-3</v>
      </c>
      <c r="G95" s="8">
        <f t="shared" si="32"/>
        <v>3.9942192500270178E-4</v>
      </c>
      <c r="H95" s="8">
        <f t="shared" si="33"/>
        <v>1.0071131963166616E-2</v>
      </c>
      <c r="I95" s="8">
        <f t="shared" si="34"/>
        <v>1.5841106516759534E-5</v>
      </c>
      <c r="J95" s="8">
        <f t="shared" si="35"/>
        <v>0.11961300000000008</v>
      </c>
      <c r="K95" s="8">
        <f t="shared" si="36"/>
        <v>1.4307269769000019E-2</v>
      </c>
      <c r="L95" s="8">
        <f t="shared" si="37"/>
        <v>0.11961300000000008</v>
      </c>
      <c r="W95" s="61">
        <v>43757.250694444447</v>
      </c>
      <c r="X95" s="62">
        <v>8.19</v>
      </c>
      <c r="Y95" s="16">
        <v>7.2879899999999997</v>
      </c>
      <c r="Z95" s="8">
        <f t="shared" si="38"/>
        <v>67.076099999999997</v>
      </c>
      <c r="AA95" s="8">
        <f t="shared" si="39"/>
        <v>-4.7365269461080217E-2</v>
      </c>
      <c r="AB95" s="56">
        <f t="shared" si="40"/>
        <v>-0.2076330538922182</v>
      </c>
      <c r="AC95" s="8">
        <f t="shared" si="41"/>
        <v>9.8345955466319062E-3</v>
      </c>
      <c r="AD95" s="8">
        <f t="shared" si="42"/>
        <v>2.2434687511207383E-3</v>
      </c>
      <c r="AE95" s="8">
        <f t="shared" si="43"/>
        <v>4.311148506860879E-2</v>
      </c>
      <c r="AF95" s="8">
        <f t="shared" si="44"/>
        <v>-0.90200999999999976</v>
      </c>
      <c r="AG95" s="8">
        <f t="shared" si="45"/>
        <v>0.81362204009999961</v>
      </c>
      <c r="AH95" s="8">
        <f t="shared" si="46"/>
        <v>0.90200999999999976</v>
      </c>
      <c r="AS95" s="61">
        <v>43757.250694444447</v>
      </c>
      <c r="AT95" s="62">
        <v>63.59</v>
      </c>
      <c r="AU95" s="16">
        <v>55.853900000000003</v>
      </c>
      <c r="AV95" s="8">
        <f t="shared" si="47"/>
        <v>4043.6881000000003</v>
      </c>
      <c r="AW95" s="8">
        <f t="shared" si="48"/>
        <v>1.7056287425150245</v>
      </c>
      <c r="AX95" s="56">
        <f t="shared" si="49"/>
        <v>0.13585209580837443</v>
      </c>
      <c r="AY95" s="8">
        <f t="shared" si="50"/>
        <v>0.23171323934166832</v>
      </c>
      <c r="AZ95" s="8">
        <f t="shared" si="51"/>
        <v>2.9091694072933838</v>
      </c>
      <c r="BA95" s="8">
        <f t="shared" si="52"/>
        <v>1.8455791935527745E-2</v>
      </c>
      <c r="BB95" s="8">
        <f t="shared" si="53"/>
        <v>-7.7361000000000004</v>
      </c>
      <c r="BC95" s="8">
        <f t="shared" si="54"/>
        <v>59.847243210000009</v>
      </c>
      <c r="BD95" s="8">
        <f t="shared" si="55"/>
        <v>7.7361000000000004</v>
      </c>
    </row>
    <row r="96" spans="1:56" ht="15.75" thickBot="1" x14ac:dyDescent="0.3">
      <c r="A96" s="33">
        <v>43757.292361111111</v>
      </c>
      <c r="B96" s="35">
        <v>0.85</v>
      </c>
      <c r="C96" s="7">
        <v>0.94157100000000005</v>
      </c>
      <c r="D96" s="8">
        <f t="shared" si="29"/>
        <v>0.72249999999999992</v>
      </c>
      <c r="E96" s="8">
        <f t="shared" si="30"/>
        <v>-8.0355029585799098E-2</v>
      </c>
      <c r="F96" s="8">
        <f t="shared" si="31"/>
        <v>-1.2022088757397187E-2</v>
      </c>
      <c r="G96" s="8">
        <f t="shared" si="32"/>
        <v>9.6603529778375367E-4</v>
      </c>
      <c r="H96" s="8">
        <f t="shared" si="33"/>
        <v>6.456930779734648E-3</v>
      </c>
      <c r="I96" s="8">
        <f t="shared" si="34"/>
        <v>1.4453061809073585E-4</v>
      </c>
      <c r="J96" s="8">
        <f t="shared" si="35"/>
        <v>9.1571000000000069E-2</v>
      </c>
      <c r="K96" s="8">
        <f t="shared" si="36"/>
        <v>8.3852480410000121E-3</v>
      </c>
      <c r="L96" s="8">
        <f t="shared" si="37"/>
        <v>9.1571000000000069E-2</v>
      </c>
      <c r="W96" s="61">
        <v>43757.292361111111</v>
      </c>
      <c r="X96" s="62">
        <v>7.98</v>
      </c>
      <c r="Y96" s="16">
        <v>7.2684699999999998</v>
      </c>
      <c r="Z96" s="8">
        <f t="shared" si="38"/>
        <v>63.680400000000006</v>
      </c>
      <c r="AA96" s="8">
        <f t="shared" si="39"/>
        <v>-0.25736526946107929</v>
      </c>
      <c r="AB96" s="56">
        <f t="shared" si="40"/>
        <v>-0.22715305389221818</v>
      </c>
      <c r="AC96" s="8">
        <f t="shared" si="41"/>
        <v>5.8461306923877798E-2</v>
      </c>
      <c r="AD96" s="8">
        <f t="shared" si="42"/>
        <v>6.6236881924773949E-2</v>
      </c>
      <c r="AE96" s="8">
        <f t="shared" si="43"/>
        <v>5.1598509892560977E-2</v>
      </c>
      <c r="AF96" s="8">
        <f t="shared" si="44"/>
        <v>-0.71153000000000066</v>
      </c>
      <c r="AG96" s="8">
        <f t="shared" si="45"/>
        <v>0.50627494090000091</v>
      </c>
      <c r="AH96" s="8">
        <f t="shared" si="46"/>
        <v>0.71153000000000066</v>
      </c>
      <c r="AS96" s="61">
        <v>43757.292361111111</v>
      </c>
      <c r="AT96" s="62">
        <v>68.319999999999993</v>
      </c>
      <c r="AU96" s="16">
        <v>55.837499999999999</v>
      </c>
      <c r="AV96" s="8">
        <f t="shared" si="47"/>
        <v>4667.6223999999993</v>
      </c>
      <c r="AW96" s="8">
        <f t="shared" si="48"/>
        <v>6.4356287425150143</v>
      </c>
      <c r="AX96" s="56">
        <f t="shared" si="49"/>
        <v>0.11945209580837002</v>
      </c>
      <c r="AY96" s="8">
        <f t="shared" si="50"/>
        <v>0.76874934113800331</v>
      </c>
      <c r="AZ96" s="8">
        <f t="shared" si="51"/>
        <v>41.417317311485384</v>
      </c>
      <c r="BA96" s="8">
        <f t="shared" si="52"/>
        <v>1.4268803193012009E-2</v>
      </c>
      <c r="BB96" s="8">
        <f t="shared" si="53"/>
        <v>-12.482499999999995</v>
      </c>
      <c r="BC96" s="8">
        <f t="shared" si="54"/>
        <v>155.81280624999985</v>
      </c>
      <c r="BD96" s="8">
        <f t="shared" si="55"/>
        <v>12.482499999999995</v>
      </c>
    </row>
    <row r="97" spans="1:56" ht="15.75" thickBot="1" x14ac:dyDescent="0.3">
      <c r="A97" s="33">
        <v>43757.334027777775</v>
      </c>
      <c r="B97" s="35">
        <v>1.1200000000000001</v>
      </c>
      <c r="C97" s="7">
        <v>0.93958399999999997</v>
      </c>
      <c r="D97" s="8">
        <f t="shared" si="29"/>
        <v>1.2544000000000002</v>
      </c>
      <c r="E97" s="8">
        <f t="shared" si="30"/>
        <v>0.18964497041420103</v>
      </c>
      <c r="F97" s="8">
        <f t="shared" si="31"/>
        <v>-1.4009088757397259E-2</v>
      </c>
      <c r="G97" s="8">
        <f t="shared" si="32"/>
        <v>-2.6567532229265192E-3</v>
      </c>
      <c r="H97" s="8">
        <f t="shared" si="33"/>
        <v>3.5965214803403187E-2</v>
      </c>
      <c r="I97" s="8">
        <f t="shared" si="34"/>
        <v>1.9625456781263427E-4</v>
      </c>
      <c r="J97" s="8">
        <f t="shared" si="35"/>
        <v>-0.18041600000000013</v>
      </c>
      <c r="K97" s="8">
        <f t="shared" si="36"/>
        <v>3.2549933056000048E-2</v>
      </c>
      <c r="L97" s="8">
        <f t="shared" si="37"/>
        <v>0.18041600000000013</v>
      </c>
      <c r="W97" s="61">
        <v>43757.334027777775</v>
      </c>
      <c r="X97" s="62">
        <v>8.3699999999999992</v>
      </c>
      <c r="Y97" s="16">
        <v>7.2693599999999998</v>
      </c>
      <c r="Z97" s="8">
        <f t="shared" si="38"/>
        <v>70.056899999999985</v>
      </c>
      <c r="AA97" s="8">
        <f t="shared" si="39"/>
        <v>0.1326347305389195</v>
      </c>
      <c r="AB97" s="56">
        <f t="shared" si="40"/>
        <v>-0.22626305389221812</v>
      </c>
      <c r="AC97" s="8">
        <f t="shared" si="41"/>
        <v>-3.0010339183907372E-2</v>
      </c>
      <c r="AD97" s="8">
        <f t="shared" si="42"/>
        <v>1.7591971745131784E-2</v>
      </c>
      <c r="AE97" s="8">
        <f t="shared" si="43"/>
        <v>5.1194969556632802E-2</v>
      </c>
      <c r="AF97" s="8">
        <f t="shared" si="44"/>
        <v>-1.1006399999999994</v>
      </c>
      <c r="AG97" s="8">
        <f t="shared" si="45"/>
        <v>1.2114084095999986</v>
      </c>
      <c r="AH97" s="8">
        <f t="shared" si="46"/>
        <v>1.1006399999999994</v>
      </c>
      <c r="AS97" s="61">
        <v>43757.334027777775</v>
      </c>
      <c r="AT97" s="62">
        <v>65.819999999999993</v>
      </c>
      <c r="AU97" s="16">
        <v>55.8294</v>
      </c>
      <c r="AV97" s="8">
        <f t="shared" si="47"/>
        <v>4332.2723999999989</v>
      </c>
      <c r="AW97" s="8">
        <f t="shared" si="48"/>
        <v>3.9356287425150143</v>
      </c>
      <c r="AX97" s="56">
        <f t="shared" si="49"/>
        <v>0.11135209580837113</v>
      </c>
      <c r="AY97" s="8">
        <f t="shared" si="50"/>
        <v>0.43824050880271109</v>
      </c>
      <c r="AZ97" s="8">
        <f t="shared" si="51"/>
        <v>15.489173598910313</v>
      </c>
      <c r="BA97" s="8">
        <f t="shared" si="52"/>
        <v>1.2399289240916664E-2</v>
      </c>
      <c r="BB97" s="8">
        <f t="shared" si="53"/>
        <v>-9.9905999999999935</v>
      </c>
      <c r="BC97" s="8">
        <f t="shared" si="54"/>
        <v>99.812088359999876</v>
      </c>
      <c r="BD97" s="8">
        <f t="shared" si="55"/>
        <v>9.9905999999999935</v>
      </c>
    </row>
    <row r="98" spans="1:56" ht="15.75" thickBot="1" x14ac:dyDescent="0.3">
      <c r="A98" s="33">
        <v>43757.375694444447</v>
      </c>
      <c r="B98" s="35">
        <v>1.36</v>
      </c>
      <c r="C98" s="7">
        <v>0.939724</v>
      </c>
      <c r="D98" s="8">
        <f t="shared" si="29"/>
        <v>1.8496000000000004</v>
      </c>
      <c r="E98" s="8">
        <f t="shared" si="30"/>
        <v>0.42964497041420102</v>
      </c>
      <c r="F98" s="8">
        <f t="shared" si="31"/>
        <v>-1.386908875739723E-2</v>
      </c>
      <c r="G98" s="8">
        <f t="shared" si="32"/>
        <v>-5.9587842288438605E-3</v>
      </c>
      <c r="H98" s="8">
        <f t="shared" si="33"/>
        <v>0.18459480060221967</v>
      </c>
      <c r="I98" s="8">
        <f t="shared" si="34"/>
        <v>1.9235162296056223E-4</v>
      </c>
      <c r="J98" s="8">
        <f t="shared" si="35"/>
        <v>-0.42027600000000009</v>
      </c>
      <c r="K98" s="8">
        <f t="shared" si="36"/>
        <v>0.17663191617600008</v>
      </c>
      <c r="L98" s="8">
        <f t="shared" si="37"/>
        <v>0.42027600000000009</v>
      </c>
      <c r="W98" s="61">
        <v>43757.375694444447</v>
      </c>
      <c r="X98" s="62">
        <v>7.91</v>
      </c>
      <c r="Y98" s="16">
        <v>7.2756299999999996</v>
      </c>
      <c r="Z98" s="8">
        <f t="shared" si="38"/>
        <v>62.568100000000001</v>
      </c>
      <c r="AA98" s="8">
        <f t="shared" si="39"/>
        <v>-0.32736526946107958</v>
      </c>
      <c r="AB98" s="56">
        <f t="shared" si="40"/>
        <v>-0.21999305389221835</v>
      </c>
      <c r="AC98" s="8">
        <f t="shared" si="41"/>
        <v>7.2018085366991863E-2</v>
      </c>
      <c r="AD98" s="8">
        <f t="shared" si="42"/>
        <v>0.10716801964932524</v>
      </c>
      <c r="AE98" s="8">
        <f t="shared" si="43"/>
        <v>4.8396943760824485E-2</v>
      </c>
      <c r="AF98" s="8">
        <f t="shared" si="44"/>
        <v>-0.63437000000000054</v>
      </c>
      <c r="AG98" s="8">
        <f t="shared" si="45"/>
        <v>0.40242529690000067</v>
      </c>
      <c r="AH98" s="8">
        <f t="shared" si="46"/>
        <v>0.63437000000000054</v>
      </c>
      <c r="AS98" s="61">
        <v>43757.375694444447</v>
      </c>
      <c r="AT98" s="62">
        <v>69.739999999999995</v>
      </c>
      <c r="AU98" s="16">
        <v>55.822400000000002</v>
      </c>
      <c r="AV98" s="8">
        <f t="shared" si="47"/>
        <v>4863.6675999999989</v>
      </c>
      <c r="AW98" s="8">
        <f t="shared" si="48"/>
        <v>7.855628742515016</v>
      </c>
      <c r="AX98" s="56">
        <f t="shared" si="49"/>
        <v>0.10435209580837324</v>
      </c>
      <c r="AY98" s="8">
        <f t="shared" si="50"/>
        <v>0.81975132317393751</v>
      </c>
      <c r="AZ98" s="8">
        <f t="shared" si="51"/>
        <v>61.710902940228053</v>
      </c>
      <c r="BA98" s="8">
        <f t="shared" si="52"/>
        <v>1.0889359899599906E-2</v>
      </c>
      <c r="BB98" s="8">
        <f t="shared" si="53"/>
        <v>-13.917599999999993</v>
      </c>
      <c r="BC98" s="8">
        <f t="shared" si="54"/>
        <v>193.69958975999981</v>
      </c>
      <c r="BD98" s="8">
        <f t="shared" si="55"/>
        <v>13.917599999999993</v>
      </c>
    </row>
    <row r="99" spans="1:56" ht="15.75" thickBot="1" x14ac:dyDescent="0.3">
      <c r="A99" s="33">
        <v>43757.417361111111</v>
      </c>
      <c r="B99" s="35">
        <v>0.83</v>
      </c>
      <c r="C99" s="7">
        <v>0.93634099999999998</v>
      </c>
      <c r="D99" s="8">
        <f t="shared" si="29"/>
        <v>0.68889999999999996</v>
      </c>
      <c r="E99" s="8">
        <f t="shared" si="30"/>
        <v>-0.10035502958579912</v>
      </c>
      <c r="F99" s="8">
        <f t="shared" si="31"/>
        <v>-1.7252088757397255E-2</v>
      </c>
      <c r="G99" s="8">
        <f t="shared" si="32"/>
        <v>1.7313338776654339E-3</v>
      </c>
      <c r="H99" s="8">
        <f t="shared" si="33"/>
        <v>1.0071131963166616E-2</v>
      </c>
      <c r="I99" s="8">
        <f t="shared" si="34"/>
        <v>2.9763456649311274E-4</v>
      </c>
      <c r="J99" s="8">
        <f t="shared" si="35"/>
        <v>0.10634100000000002</v>
      </c>
      <c r="K99" s="8">
        <f t="shared" si="36"/>
        <v>1.1308408281000003E-2</v>
      </c>
      <c r="L99" s="8">
        <f t="shared" si="37"/>
        <v>0.10634100000000002</v>
      </c>
      <c r="W99" s="61">
        <v>43757.417361111111</v>
      </c>
      <c r="X99" s="62">
        <v>5.92</v>
      </c>
      <c r="Y99" s="16">
        <v>7.2609500000000002</v>
      </c>
      <c r="Z99" s="8">
        <f t="shared" si="38"/>
        <v>35.046399999999998</v>
      </c>
      <c r="AA99" s="8">
        <f t="shared" si="39"/>
        <v>-2.3173652694610798</v>
      </c>
      <c r="AB99" s="56">
        <f t="shared" si="40"/>
        <v>-0.23467305389221771</v>
      </c>
      <c r="AC99" s="8">
        <f t="shared" si="41"/>
        <v>0.54382318476819358</v>
      </c>
      <c r="AD99" s="8">
        <f t="shared" si="42"/>
        <v>5.3701817921044226</v>
      </c>
      <c r="AE99" s="8">
        <f t="shared" si="43"/>
        <v>5.5071442223099717E-2</v>
      </c>
      <c r="AF99" s="8">
        <f t="shared" si="44"/>
        <v>1.3409500000000003</v>
      </c>
      <c r="AG99" s="8">
        <f t="shared" si="45"/>
        <v>1.7981469025000008</v>
      </c>
      <c r="AH99" s="8">
        <f t="shared" si="46"/>
        <v>1.3409500000000003</v>
      </c>
      <c r="AS99" s="61">
        <v>43757.417361111111</v>
      </c>
      <c r="AT99" s="62">
        <v>60.72</v>
      </c>
      <c r="AU99" s="16">
        <v>55.8292</v>
      </c>
      <c r="AV99" s="8">
        <f t="shared" si="47"/>
        <v>3686.9184</v>
      </c>
      <c r="AW99" s="8">
        <f t="shared" si="48"/>
        <v>-1.16437125748498</v>
      </c>
      <c r="AX99" s="56">
        <f t="shared" si="49"/>
        <v>0.1111520958083716</v>
      </c>
      <c r="AY99" s="8">
        <f t="shared" si="50"/>
        <v>-0.12942230556848461</v>
      </c>
      <c r="AZ99" s="8">
        <f t="shared" si="51"/>
        <v>1.3557604252571538</v>
      </c>
      <c r="BA99" s="8">
        <f t="shared" si="52"/>
        <v>1.2354788402593419E-2</v>
      </c>
      <c r="BB99" s="8">
        <f t="shared" si="53"/>
        <v>-4.8907999999999987</v>
      </c>
      <c r="BC99" s="8">
        <f t="shared" si="54"/>
        <v>23.919924639999987</v>
      </c>
      <c r="BD99" s="8">
        <f t="shared" si="55"/>
        <v>4.8907999999999987</v>
      </c>
    </row>
    <row r="100" spans="1:56" ht="15.75" thickBot="1" x14ac:dyDescent="0.3">
      <c r="A100" s="33">
        <v>43757.459027777775</v>
      </c>
      <c r="B100" s="35">
        <v>1</v>
      </c>
      <c r="C100" s="7">
        <v>0.93906999999999996</v>
      </c>
      <c r="D100" s="8">
        <f t="shared" si="29"/>
        <v>1</v>
      </c>
      <c r="E100" s="8">
        <f t="shared" si="30"/>
        <v>6.9644970414200924E-2</v>
      </c>
      <c r="F100" s="8">
        <f t="shared" si="31"/>
        <v>-1.4523088757397273E-2</v>
      </c>
      <c r="G100" s="8">
        <f t="shared" si="32"/>
        <v>-1.0114600868317471E-3</v>
      </c>
      <c r="H100" s="8">
        <f t="shared" si="33"/>
        <v>4.850421903994922E-3</v>
      </c>
      <c r="I100" s="8">
        <f t="shared" si="34"/>
        <v>2.1092010705523907E-4</v>
      </c>
      <c r="J100" s="8">
        <f t="shared" si="35"/>
        <v>-6.093000000000004E-2</v>
      </c>
      <c r="K100" s="8">
        <f t="shared" si="36"/>
        <v>3.712464900000005E-3</v>
      </c>
      <c r="L100" s="8">
        <f t="shared" si="37"/>
        <v>6.093000000000004E-2</v>
      </c>
      <c r="W100" s="61">
        <v>43757.459027777775</v>
      </c>
      <c r="X100" s="62">
        <v>7.94</v>
      </c>
      <c r="Y100" s="16">
        <v>7.2552000000000003</v>
      </c>
      <c r="Z100" s="8">
        <f t="shared" si="38"/>
        <v>63.043600000000005</v>
      </c>
      <c r="AA100" s="8">
        <f t="shared" si="39"/>
        <v>-0.29736526946107933</v>
      </c>
      <c r="AB100" s="56">
        <f t="shared" si="40"/>
        <v>-0.24042305389221763</v>
      </c>
      <c r="AC100" s="8">
        <f t="shared" si="41"/>
        <v>7.1493466205314896E-2</v>
      </c>
      <c r="AD100" s="8">
        <f t="shared" si="42"/>
        <v>8.8426103481660315E-2</v>
      </c>
      <c r="AE100" s="8">
        <f t="shared" si="43"/>
        <v>5.7803244842860181E-2</v>
      </c>
      <c r="AF100" s="8">
        <f t="shared" si="44"/>
        <v>-0.68480000000000008</v>
      </c>
      <c r="AG100" s="8">
        <f t="shared" si="45"/>
        <v>0.4689510400000001</v>
      </c>
      <c r="AH100" s="8">
        <f t="shared" si="46"/>
        <v>0.68480000000000008</v>
      </c>
      <c r="AS100" s="61">
        <v>43757.459027777775</v>
      </c>
      <c r="AT100" s="62">
        <v>63.4</v>
      </c>
      <c r="AU100" s="16">
        <v>55.838099999999997</v>
      </c>
      <c r="AV100" s="8">
        <f t="shared" si="47"/>
        <v>4019.56</v>
      </c>
      <c r="AW100" s="8">
        <f t="shared" si="48"/>
        <v>1.5156287425150197</v>
      </c>
      <c r="AX100" s="56">
        <f t="shared" si="49"/>
        <v>0.12005209580836862</v>
      </c>
      <c r="AY100" s="8">
        <f t="shared" si="50"/>
        <v>0.18195440700633039</v>
      </c>
      <c r="AZ100" s="8">
        <f t="shared" si="51"/>
        <v>2.2971304851376599</v>
      </c>
      <c r="BA100" s="8">
        <f t="shared" si="52"/>
        <v>1.4412505707981717E-2</v>
      </c>
      <c r="BB100" s="8">
        <f t="shared" si="53"/>
        <v>-7.5619000000000014</v>
      </c>
      <c r="BC100" s="8">
        <f t="shared" si="54"/>
        <v>57.18233161000002</v>
      </c>
      <c r="BD100" s="8">
        <f t="shared" si="55"/>
        <v>7.5619000000000014</v>
      </c>
    </row>
    <row r="101" spans="1:56" ht="15.75" thickBot="1" x14ac:dyDescent="0.3">
      <c r="A101" s="33">
        <v>43757.500694444447</v>
      </c>
      <c r="B101" s="35">
        <v>1.06</v>
      </c>
      <c r="C101" s="7">
        <v>0.95067500000000005</v>
      </c>
      <c r="D101" s="8">
        <f t="shared" si="29"/>
        <v>1.1236000000000002</v>
      </c>
      <c r="E101" s="8">
        <f t="shared" si="30"/>
        <v>0.12964497041420098</v>
      </c>
      <c r="F101" s="8">
        <f t="shared" si="31"/>
        <v>-2.9180887573971859E-3</v>
      </c>
      <c r="G101" s="8">
        <f t="shared" si="32"/>
        <v>-3.7831553061877066E-4</v>
      </c>
      <c r="H101" s="8">
        <f t="shared" si="33"/>
        <v>1.6807818353699048E-2</v>
      </c>
      <c r="I101" s="8">
        <f t="shared" si="34"/>
        <v>8.515241996047852E-6</v>
      </c>
      <c r="J101" s="8">
        <f t="shared" si="35"/>
        <v>-0.10932500000000001</v>
      </c>
      <c r="K101" s="8">
        <f t="shared" si="36"/>
        <v>1.1951955625000002E-2</v>
      </c>
      <c r="L101" s="8">
        <f t="shared" si="37"/>
        <v>0.10932500000000001</v>
      </c>
      <c r="W101" s="61">
        <v>43757.500694444447</v>
      </c>
      <c r="X101" s="62">
        <v>8.26</v>
      </c>
      <c r="Y101" s="16">
        <v>7.2874499999999998</v>
      </c>
      <c r="Z101" s="8">
        <f t="shared" si="38"/>
        <v>68.227599999999995</v>
      </c>
      <c r="AA101" s="8">
        <f t="shared" si="39"/>
        <v>2.2634730538920067E-2</v>
      </c>
      <c r="AB101" s="56">
        <f t="shared" si="40"/>
        <v>-0.20817305389221819</v>
      </c>
      <c r="AC101" s="8">
        <f t="shared" si="41"/>
        <v>-4.7119409803144437E-3</v>
      </c>
      <c r="AD101" s="8">
        <f t="shared" si="42"/>
        <v>5.1233102656952066E-4</v>
      </c>
      <c r="AE101" s="8">
        <f t="shared" si="43"/>
        <v>4.3336020366812375E-2</v>
      </c>
      <c r="AF101" s="8">
        <f t="shared" si="44"/>
        <v>-0.97255000000000003</v>
      </c>
      <c r="AG101" s="8">
        <f t="shared" si="45"/>
        <v>0.9458535025</v>
      </c>
      <c r="AH101" s="8">
        <f t="shared" si="46"/>
        <v>0.97255000000000003</v>
      </c>
      <c r="AS101" s="61">
        <v>43757.500694444447</v>
      </c>
      <c r="AT101" s="62">
        <v>67.010000000000005</v>
      </c>
      <c r="AU101" s="16">
        <v>55.818899999999999</v>
      </c>
      <c r="AV101" s="8">
        <f t="shared" si="47"/>
        <v>4490.3401000000003</v>
      </c>
      <c r="AW101" s="8">
        <f t="shared" si="48"/>
        <v>5.1256287425150262</v>
      </c>
      <c r="AX101" s="56">
        <f t="shared" si="49"/>
        <v>0.10085209580837073</v>
      </c>
      <c r="AY101" s="8">
        <f t="shared" si="50"/>
        <v>0.51693040101826426</v>
      </c>
      <c r="AZ101" s="8">
        <f t="shared" si="51"/>
        <v>26.272070006096168</v>
      </c>
      <c r="BA101" s="8">
        <f t="shared" si="52"/>
        <v>1.0171145228940789E-2</v>
      </c>
      <c r="BB101" s="8">
        <f t="shared" si="53"/>
        <v>-11.191100000000006</v>
      </c>
      <c r="BC101" s="8">
        <f t="shared" si="54"/>
        <v>125.24071921000014</v>
      </c>
      <c r="BD101" s="8">
        <f t="shared" si="55"/>
        <v>11.191100000000006</v>
      </c>
    </row>
    <row r="102" spans="1:56" ht="15.75" thickBot="1" x14ac:dyDescent="0.3">
      <c r="A102" s="33">
        <v>43757.542361111111</v>
      </c>
      <c r="B102" s="35">
        <v>0.92</v>
      </c>
      <c r="C102" s="7">
        <v>0.95616199999999996</v>
      </c>
      <c r="D102" s="8">
        <f t="shared" si="29"/>
        <v>0.84640000000000004</v>
      </c>
      <c r="E102" s="8">
        <f t="shared" si="30"/>
        <v>-1.0355029585799036E-2</v>
      </c>
      <c r="F102" s="8">
        <f t="shared" si="31"/>
        <v>2.5689112426027227E-3</v>
      </c>
      <c r="G102" s="8">
        <f t="shared" si="32"/>
        <v>-2.660115192044296E-5</v>
      </c>
      <c r="H102" s="8">
        <f t="shared" si="33"/>
        <v>1.0722663772277336E-4</v>
      </c>
      <c r="I102" s="8">
        <f t="shared" si="34"/>
        <v>6.5993049723706653E-6</v>
      </c>
      <c r="J102" s="8">
        <f t="shared" si="35"/>
        <v>3.6161999999999916E-2</v>
      </c>
      <c r="K102" s="8">
        <f t="shared" si="36"/>
        <v>1.3076902439999941E-3</v>
      </c>
      <c r="L102" s="8">
        <f t="shared" si="37"/>
        <v>3.6161999999999916E-2</v>
      </c>
      <c r="W102" s="61">
        <v>43757.542361111111</v>
      </c>
      <c r="X102" s="62">
        <v>8.0500000000000007</v>
      </c>
      <c r="Y102" s="16">
        <v>7.3091699999999999</v>
      </c>
      <c r="Z102" s="8">
        <f t="shared" si="38"/>
        <v>64.802500000000009</v>
      </c>
      <c r="AA102" s="8">
        <f t="shared" si="39"/>
        <v>-0.18736526946107901</v>
      </c>
      <c r="AB102" s="56">
        <f t="shared" si="40"/>
        <v>-0.186453053892218</v>
      </c>
      <c r="AC102" s="8">
        <f t="shared" si="41"/>
        <v>3.4934826684356511E-2</v>
      </c>
      <c r="AD102" s="8">
        <f t="shared" si="42"/>
        <v>3.5105744200222749E-2</v>
      </c>
      <c r="AE102" s="8">
        <f t="shared" si="43"/>
        <v>3.4764741305734349E-2</v>
      </c>
      <c r="AF102" s="8">
        <f t="shared" si="44"/>
        <v>-0.74083000000000077</v>
      </c>
      <c r="AG102" s="8">
        <f t="shared" si="45"/>
        <v>0.54882908890000115</v>
      </c>
      <c r="AH102" s="8">
        <f t="shared" si="46"/>
        <v>0.74083000000000077</v>
      </c>
      <c r="AS102" s="61">
        <v>43757.542361111111</v>
      </c>
      <c r="AT102" s="62">
        <v>63.96</v>
      </c>
      <c r="AU102" s="16">
        <v>55.802</v>
      </c>
      <c r="AV102" s="8">
        <f t="shared" si="47"/>
        <v>4090.8816000000002</v>
      </c>
      <c r="AW102" s="8">
        <f t="shared" si="48"/>
        <v>2.0756287425150219</v>
      </c>
      <c r="AX102" s="56">
        <f t="shared" si="49"/>
        <v>8.3952095808371041E-2</v>
      </c>
      <c r="AY102" s="8">
        <f t="shared" si="50"/>
        <v>0.17425338305422983</v>
      </c>
      <c r="AZ102" s="8">
        <f t="shared" si="51"/>
        <v>4.3082346767544912</v>
      </c>
      <c r="BA102" s="8">
        <f t="shared" si="52"/>
        <v>7.0479543906179108E-3</v>
      </c>
      <c r="BB102" s="8">
        <f t="shared" si="53"/>
        <v>-8.1580000000000013</v>
      </c>
      <c r="BC102" s="8">
        <f t="shared" si="54"/>
        <v>66.552964000000017</v>
      </c>
      <c r="BD102" s="8">
        <f t="shared" si="55"/>
        <v>8.1580000000000013</v>
      </c>
    </row>
    <row r="103" spans="1:56" ht="15.75" thickBot="1" x14ac:dyDescent="0.3">
      <c r="A103" s="33">
        <v>43757.584027777775</v>
      </c>
      <c r="B103" s="35">
        <v>0.89</v>
      </c>
      <c r="C103" s="7">
        <v>0.95979999999999999</v>
      </c>
      <c r="D103" s="8">
        <f t="shared" si="29"/>
        <v>0.79210000000000003</v>
      </c>
      <c r="E103" s="8">
        <f t="shared" si="30"/>
        <v>-4.0355029585799063E-2</v>
      </c>
      <c r="F103" s="8">
        <f t="shared" si="31"/>
        <v>6.2069112426027528E-3</v>
      </c>
      <c r="G103" s="8">
        <f t="shared" si="32"/>
        <v>-2.5048008683166293E-4</v>
      </c>
      <c r="H103" s="8">
        <f t="shared" si="33"/>
        <v>1.6285284128707176E-3</v>
      </c>
      <c r="I103" s="8">
        <f t="shared" si="34"/>
        <v>3.852574717354845E-5</v>
      </c>
      <c r="J103" s="8">
        <f t="shared" si="35"/>
        <v>6.9799999999999973E-2</v>
      </c>
      <c r="K103" s="8">
        <f t="shared" si="36"/>
        <v>4.8720399999999959E-3</v>
      </c>
      <c r="L103" s="8">
        <f t="shared" si="37"/>
        <v>6.9799999999999973E-2</v>
      </c>
      <c r="W103" s="61">
        <v>43757.584027777775</v>
      </c>
      <c r="X103" s="62">
        <v>8.2100000000000009</v>
      </c>
      <c r="Y103" s="16">
        <v>7.3165699999999996</v>
      </c>
      <c r="Z103" s="8">
        <f t="shared" si="38"/>
        <v>67.404100000000014</v>
      </c>
      <c r="AA103" s="8">
        <f t="shared" si="39"/>
        <v>-2.7365269461078867E-2</v>
      </c>
      <c r="AB103" s="56">
        <f t="shared" si="40"/>
        <v>-0.17905305389221837</v>
      </c>
      <c r="AC103" s="8">
        <f t="shared" si="41"/>
        <v>4.8998350675896318E-3</v>
      </c>
      <c r="AD103" s="8">
        <f t="shared" si="42"/>
        <v>7.4885797267745563E-4</v>
      </c>
      <c r="AE103" s="8">
        <f t="shared" si="43"/>
        <v>3.2059996108129658E-2</v>
      </c>
      <c r="AF103" s="8">
        <f t="shared" si="44"/>
        <v>-0.89343000000000128</v>
      </c>
      <c r="AG103" s="8">
        <f t="shared" si="45"/>
        <v>0.79821716490000227</v>
      </c>
      <c r="AH103" s="8">
        <f t="shared" si="46"/>
        <v>0.89343000000000128</v>
      </c>
      <c r="AS103" s="61">
        <v>43757.584027777775</v>
      </c>
      <c r="AT103" s="62">
        <v>58.61</v>
      </c>
      <c r="AU103" s="16">
        <v>55.799599999999998</v>
      </c>
      <c r="AV103" s="8">
        <f t="shared" si="47"/>
        <v>3435.1320999999998</v>
      </c>
      <c r="AW103" s="8">
        <f t="shared" si="48"/>
        <v>-3.2743712574849795</v>
      </c>
      <c r="AX103" s="56">
        <f t="shared" si="49"/>
        <v>8.1552095808369529E-2</v>
      </c>
      <c r="AY103" s="8">
        <f t="shared" si="50"/>
        <v>-0.26703183850258644</v>
      </c>
      <c r="AZ103" s="8">
        <f t="shared" si="51"/>
        <v>10.721507131843765</v>
      </c>
      <c r="BA103" s="8">
        <f t="shared" si="52"/>
        <v>6.6507443307374826E-3</v>
      </c>
      <c r="BB103" s="8">
        <f t="shared" si="53"/>
        <v>-2.8104000000000013</v>
      </c>
      <c r="BC103" s="8">
        <f t="shared" si="54"/>
        <v>7.8983481600000074</v>
      </c>
      <c r="BD103" s="8">
        <f t="shared" si="55"/>
        <v>2.8104000000000013</v>
      </c>
    </row>
    <row r="104" spans="1:56" ht="15.75" thickBot="1" x14ac:dyDescent="0.3">
      <c r="A104" s="33">
        <v>43757.625694444447</v>
      </c>
      <c r="B104" s="35">
        <v>0.93</v>
      </c>
      <c r="C104" s="7">
        <v>0.96354399999999996</v>
      </c>
      <c r="D104" s="8">
        <f t="shared" si="29"/>
        <v>0.86490000000000011</v>
      </c>
      <c r="E104" s="8">
        <f t="shared" si="30"/>
        <v>-3.550295857990271E-4</v>
      </c>
      <c r="F104" s="8">
        <f t="shared" si="31"/>
        <v>9.9509112426027224E-3</v>
      </c>
      <c r="G104" s="8">
        <f t="shared" si="32"/>
        <v>-3.5328678967841265E-6</v>
      </c>
      <c r="H104" s="8">
        <f t="shared" si="33"/>
        <v>1.2604600679262875E-7</v>
      </c>
      <c r="I104" s="8">
        <f t="shared" si="34"/>
        <v>9.9020634558157251E-5</v>
      </c>
      <c r="J104" s="8">
        <f t="shared" si="35"/>
        <v>3.3543999999999907E-2</v>
      </c>
      <c r="K104" s="8">
        <f t="shared" si="36"/>
        <v>1.1251999359999938E-3</v>
      </c>
      <c r="L104" s="8">
        <f t="shared" si="37"/>
        <v>3.3543999999999907E-2</v>
      </c>
      <c r="W104" s="61">
        <v>43757.625694444447</v>
      </c>
      <c r="X104" s="62">
        <v>5.04</v>
      </c>
      <c r="Y104" s="16">
        <v>7.32362</v>
      </c>
      <c r="Z104" s="8">
        <f t="shared" si="38"/>
        <v>25.401600000000002</v>
      </c>
      <c r="AA104" s="8">
        <f t="shared" si="39"/>
        <v>-3.1973652694610797</v>
      </c>
      <c r="AB104" s="56">
        <f t="shared" si="40"/>
        <v>-0.17200305389221793</v>
      </c>
      <c r="AC104" s="8">
        <f t="shared" si="41"/>
        <v>0.54995659075621994</v>
      </c>
      <c r="AD104" s="8">
        <f t="shared" si="42"/>
        <v>10.223144666355923</v>
      </c>
      <c r="AE104" s="8">
        <f t="shared" si="43"/>
        <v>2.9585050548249225E-2</v>
      </c>
      <c r="AF104" s="8">
        <f t="shared" si="44"/>
        <v>2.28362</v>
      </c>
      <c r="AG104" s="8">
        <f t="shared" si="45"/>
        <v>5.2149203043999997</v>
      </c>
      <c r="AH104" s="8">
        <f t="shared" si="46"/>
        <v>2.28362</v>
      </c>
      <c r="AS104" s="61">
        <v>43757.625694444447</v>
      </c>
      <c r="AT104" s="62">
        <v>58.23</v>
      </c>
      <c r="AU104" s="16">
        <v>55.795499999999997</v>
      </c>
      <c r="AV104" s="8">
        <f t="shared" si="47"/>
        <v>3390.7328999999995</v>
      </c>
      <c r="AW104" s="8">
        <f t="shared" si="48"/>
        <v>-3.654371257484982</v>
      </c>
      <c r="AX104" s="56">
        <f t="shared" si="49"/>
        <v>7.7452095808368426E-2</v>
      </c>
      <c r="AY104" s="8">
        <f t="shared" si="50"/>
        <v>-0.28303871275407461</v>
      </c>
      <c r="AZ104" s="8">
        <f t="shared" si="51"/>
        <v>13.354429287532369</v>
      </c>
      <c r="BA104" s="8">
        <f t="shared" si="52"/>
        <v>5.998827145108682E-3</v>
      </c>
      <c r="BB104" s="8">
        <f t="shared" si="53"/>
        <v>-2.4344999999999999</v>
      </c>
      <c r="BC104" s="8">
        <f t="shared" si="54"/>
        <v>5.9267902499999998</v>
      </c>
      <c r="BD104" s="8">
        <f t="shared" si="55"/>
        <v>2.4344999999999999</v>
      </c>
    </row>
    <row r="105" spans="1:56" ht="15.75" thickBot="1" x14ac:dyDescent="0.3">
      <c r="A105" s="33">
        <v>43757.667361111111</v>
      </c>
      <c r="B105" s="35">
        <v>0.98</v>
      </c>
      <c r="C105" s="7">
        <v>0.96797599999999995</v>
      </c>
      <c r="D105" s="8">
        <f t="shared" si="29"/>
        <v>0.96039999999999992</v>
      </c>
      <c r="E105" s="8">
        <f t="shared" si="30"/>
        <v>4.9644970414200906E-2</v>
      </c>
      <c r="F105" s="8">
        <f t="shared" si="31"/>
        <v>1.4382911242602714E-2</v>
      </c>
      <c r="G105" s="8">
        <f t="shared" si="32"/>
        <v>7.1403920310908931E-4</v>
      </c>
      <c r="H105" s="8">
        <f t="shared" si="33"/>
        <v>2.4646230874268834E-3</v>
      </c>
      <c r="I105" s="8">
        <f t="shared" si="34"/>
        <v>2.0686813581258755E-4</v>
      </c>
      <c r="J105" s="8">
        <f t="shared" si="35"/>
        <v>-1.2024000000000035E-2</v>
      </c>
      <c r="K105" s="8">
        <f t="shared" si="36"/>
        <v>1.4457657600000084E-4</v>
      </c>
      <c r="L105" s="8">
        <f t="shared" si="37"/>
        <v>1.2024000000000035E-2</v>
      </c>
      <c r="W105" s="61">
        <v>43757.667361111111</v>
      </c>
      <c r="X105" s="62">
        <v>8</v>
      </c>
      <c r="Y105" s="16">
        <v>7.3333700000000004</v>
      </c>
      <c r="Z105" s="8">
        <f t="shared" si="38"/>
        <v>64</v>
      </c>
      <c r="AA105" s="8">
        <f t="shared" si="39"/>
        <v>-0.23736526946107972</v>
      </c>
      <c r="AB105" s="56">
        <f t="shared" si="40"/>
        <v>-0.16225305389221756</v>
      </c>
      <c r="AC105" s="8">
        <f t="shared" si="41"/>
        <v>3.8513239858009307E-2</v>
      </c>
      <c r="AD105" s="8">
        <f t="shared" si="42"/>
        <v>5.6342271146330981E-2</v>
      </c>
      <c r="AE105" s="8">
        <f t="shared" si="43"/>
        <v>2.6326053497350857E-2</v>
      </c>
      <c r="AF105" s="8">
        <f t="shared" si="44"/>
        <v>-0.66662999999999961</v>
      </c>
      <c r="AG105" s="8">
        <f t="shared" si="45"/>
        <v>0.44439555689999949</v>
      </c>
      <c r="AH105" s="8">
        <f t="shared" si="46"/>
        <v>0.66662999999999961</v>
      </c>
      <c r="AS105" s="61">
        <v>43757.667361111111</v>
      </c>
      <c r="AT105" s="62">
        <v>60.25</v>
      </c>
      <c r="AU105" s="16">
        <v>55.790500000000002</v>
      </c>
      <c r="AV105" s="8">
        <f t="shared" si="47"/>
        <v>3630.0625</v>
      </c>
      <c r="AW105" s="8">
        <f t="shared" si="48"/>
        <v>-1.6343712574849789</v>
      </c>
      <c r="AX105" s="56">
        <f t="shared" si="49"/>
        <v>7.2452095808372974E-2</v>
      </c>
      <c r="AY105" s="8">
        <f t="shared" si="50"/>
        <v>-0.11841362293375271</v>
      </c>
      <c r="AZ105" s="8">
        <f t="shared" si="51"/>
        <v>2.6711694072930312</v>
      </c>
      <c r="BA105" s="8">
        <f t="shared" si="52"/>
        <v>5.2493061870256567E-3</v>
      </c>
      <c r="BB105" s="8">
        <f t="shared" si="53"/>
        <v>-4.4594999999999985</v>
      </c>
      <c r="BC105" s="8">
        <f t="shared" si="54"/>
        <v>19.887140249999987</v>
      </c>
      <c r="BD105" s="8">
        <f t="shared" si="55"/>
        <v>4.4594999999999985</v>
      </c>
    </row>
    <row r="106" spans="1:56" ht="15.75" thickBot="1" x14ac:dyDescent="0.3">
      <c r="A106" s="33">
        <v>43757.709027777775</v>
      </c>
      <c r="B106" s="35">
        <v>0.96</v>
      </c>
      <c r="C106" s="7">
        <v>0.97433099999999995</v>
      </c>
      <c r="D106" s="8">
        <f t="shared" si="29"/>
        <v>0.92159999999999997</v>
      </c>
      <c r="E106" s="8">
        <f t="shared" si="30"/>
        <v>2.9644970414200889E-2</v>
      </c>
      <c r="F106" s="8">
        <f t="shared" si="31"/>
        <v>2.0737911242602713E-2</v>
      </c>
      <c r="G106" s="8">
        <f t="shared" si="32"/>
        <v>6.1477476523928145E-4</v>
      </c>
      <c r="H106" s="8">
        <f t="shared" si="33"/>
        <v>8.7882427085884604E-4</v>
      </c>
      <c r="I106" s="8">
        <f t="shared" si="34"/>
        <v>4.3006096270606803E-4</v>
      </c>
      <c r="J106" s="8">
        <f t="shared" si="35"/>
        <v>1.4330999999999983E-2</v>
      </c>
      <c r="K106" s="8">
        <f t="shared" si="36"/>
        <v>2.0537756099999952E-4</v>
      </c>
      <c r="L106" s="8">
        <f t="shared" si="37"/>
        <v>1.4330999999999983E-2</v>
      </c>
      <c r="W106" s="61">
        <v>43757.709027777775</v>
      </c>
      <c r="X106" s="62">
        <v>7.87</v>
      </c>
      <c r="Y106" s="16">
        <v>7.3467399999999996</v>
      </c>
      <c r="Z106" s="8">
        <f t="shared" si="38"/>
        <v>61.936900000000001</v>
      </c>
      <c r="AA106" s="8">
        <f t="shared" si="39"/>
        <v>-0.36736526946107961</v>
      </c>
      <c r="AB106" s="56">
        <f t="shared" si="40"/>
        <v>-0.14888305389221834</v>
      </c>
      <c r="AC106" s="8">
        <f t="shared" si="41"/>
        <v>5.4694463211303231E-2</v>
      </c>
      <c r="AD106" s="8">
        <f t="shared" si="42"/>
        <v>0.13495724120621164</v>
      </c>
      <c r="AE106" s="8">
        <f t="shared" si="43"/>
        <v>2.2166163736273191E-2</v>
      </c>
      <c r="AF106" s="8">
        <f t="shared" si="44"/>
        <v>-0.5232600000000005</v>
      </c>
      <c r="AG106" s="8">
        <f t="shared" si="45"/>
        <v>0.27380102760000052</v>
      </c>
      <c r="AH106" s="8">
        <f t="shared" si="46"/>
        <v>0.5232600000000005</v>
      </c>
      <c r="AS106" s="61">
        <v>43757.709027777775</v>
      </c>
      <c r="AT106" s="62">
        <v>50.6</v>
      </c>
      <c r="AU106" s="16">
        <v>55.783200000000001</v>
      </c>
      <c r="AV106" s="8">
        <f t="shared" si="47"/>
        <v>2560.36</v>
      </c>
      <c r="AW106" s="8">
        <f t="shared" si="48"/>
        <v>-11.284371257484977</v>
      </c>
      <c r="AX106" s="56">
        <f t="shared" si="49"/>
        <v>6.5152095808372223E-2</v>
      </c>
      <c r="AY106" s="8">
        <f t="shared" si="50"/>
        <v>-0.73520043730490303</v>
      </c>
      <c r="AZ106" s="8">
        <f t="shared" si="51"/>
        <v>127.33703467675309</v>
      </c>
      <c r="BA106" s="8">
        <f t="shared" si="52"/>
        <v>4.2447955882233138E-3</v>
      </c>
      <c r="BB106" s="8">
        <f t="shared" si="53"/>
        <v>5.1831999999999994</v>
      </c>
      <c r="BC106" s="8">
        <f t="shared" si="54"/>
        <v>26.865562239999992</v>
      </c>
      <c r="BD106" s="8">
        <f t="shared" si="55"/>
        <v>5.1831999999999994</v>
      </c>
    </row>
    <row r="107" spans="1:56" ht="15.75" thickBot="1" x14ac:dyDescent="0.3">
      <c r="A107" s="33">
        <v>43757.750694444447</v>
      </c>
      <c r="B107" s="35">
        <v>0.98</v>
      </c>
      <c r="C107" s="7">
        <v>0.98112699999999997</v>
      </c>
      <c r="D107" s="8">
        <f t="shared" si="29"/>
        <v>0.96039999999999992</v>
      </c>
      <c r="E107" s="8">
        <f t="shared" si="30"/>
        <v>4.9644970414200906E-2</v>
      </c>
      <c r="F107" s="8">
        <f t="shared" si="31"/>
        <v>2.7533911242602738E-2</v>
      </c>
      <c r="G107" s="8">
        <f t="shared" si="32"/>
        <v>1.3669202090262466E-3</v>
      </c>
      <c r="H107" s="8">
        <f t="shared" si="33"/>
        <v>2.4646230874268834E-3</v>
      </c>
      <c r="I107" s="8">
        <f t="shared" si="34"/>
        <v>7.5811626831552548E-4</v>
      </c>
      <c r="J107" s="8">
        <f t="shared" si="35"/>
        <v>1.1269999999999891E-3</v>
      </c>
      <c r="K107" s="8">
        <f t="shared" si="36"/>
        <v>1.2701289999999755E-6</v>
      </c>
      <c r="L107" s="8">
        <f t="shared" si="37"/>
        <v>1.1269999999999891E-3</v>
      </c>
      <c r="W107" s="61">
        <v>43757.750694444447</v>
      </c>
      <c r="X107" s="62">
        <v>8.7799999999999994</v>
      </c>
      <c r="Y107" s="16">
        <v>7.3594799999999996</v>
      </c>
      <c r="Z107" s="8">
        <f t="shared" si="38"/>
        <v>77.088399999999993</v>
      </c>
      <c r="AA107" s="8">
        <f t="shared" si="39"/>
        <v>0.54263473053891964</v>
      </c>
      <c r="AB107" s="56">
        <f t="shared" si="40"/>
        <v>-0.13614305389221837</v>
      </c>
      <c r="AC107" s="8">
        <f t="shared" si="41"/>
        <v>-7.3875949363549534E-2</v>
      </c>
      <c r="AD107" s="8">
        <f t="shared" si="42"/>
        <v>0.29445245078704591</v>
      </c>
      <c r="AE107" s="8">
        <f t="shared" si="43"/>
        <v>1.8534931123099476E-2</v>
      </c>
      <c r="AF107" s="8">
        <f t="shared" si="44"/>
        <v>-1.4205199999999998</v>
      </c>
      <c r="AG107" s="8">
        <f t="shared" si="45"/>
        <v>2.0178770703999995</v>
      </c>
      <c r="AH107" s="8">
        <f t="shared" si="46"/>
        <v>1.4205199999999998</v>
      </c>
      <c r="AS107" s="61">
        <v>43757.750694444447</v>
      </c>
      <c r="AT107" s="62">
        <v>61.58</v>
      </c>
      <c r="AU107" s="16">
        <v>55.776600000000002</v>
      </c>
      <c r="AV107" s="8">
        <f t="shared" si="47"/>
        <v>3792.0963999999999</v>
      </c>
      <c r="AW107" s="8">
        <f t="shared" si="48"/>
        <v>-0.30437125748498062</v>
      </c>
      <c r="AX107" s="56">
        <f t="shared" si="49"/>
        <v>5.8552095808373394E-2</v>
      </c>
      <c r="AY107" s="8">
        <f t="shared" si="50"/>
        <v>-1.7821575029575674E-2</v>
      </c>
      <c r="AZ107" s="8">
        <f t="shared" si="51"/>
        <v>9.2641862382988369E-2</v>
      </c>
      <c r="BA107" s="8">
        <f t="shared" si="52"/>
        <v>3.4283479235529372E-3</v>
      </c>
      <c r="BB107" s="8">
        <f t="shared" si="53"/>
        <v>-5.8033999999999963</v>
      </c>
      <c r="BC107" s="8">
        <f t="shared" si="54"/>
        <v>33.679451559999954</v>
      </c>
      <c r="BD107" s="8">
        <f t="shared" si="55"/>
        <v>5.8033999999999963</v>
      </c>
    </row>
    <row r="108" spans="1:56" ht="15.75" thickBot="1" x14ac:dyDescent="0.3">
      <c r="A108" s="33">
        <v>43757.792361111111</v>
      </c>
      <c r="B108" s="35">
        <v>1.02</v>
      </c>
      <c r="C108" s="7">
        <v>0.98801300000000003</v>
      </c>
      <c r="D108" s="8">
        <f t="shared" si="29"/>
        <v>1.0404</v>
      </c>
      <c r="E108" s="8">
        <f t="shared" si="30"/>
        <v>8.9644970414200942E-2</v>
      </c>
      <c r="F108" s="8">
        <f t="shared" si="31"/>
        <v>3.4419911242602796E-2</v>
      </c>
      <c r="G108" s="8">
        <f t="shared" si="32"/>
        <v>3.0855719250025499E-3</v>
      </c>
      <c r="H108" s="8">
        <f t="shared" si="33"/>
        <v>8.0362207205629619E-3</v>
      </c>
      <c r="I108" s="8">
        <f t="shared" si="34"/>
        <v>1.1847302899486544E-3</v>
      </c>
      <c r="J108" s="8">
        <f t="shared" si="35"/>
        <v>-3.1986999999999988E-2</v>
      </c>
      <c r="K108" s="8">
        <f t="shared" si="36"/>
        <v>1.0231681689999992E-3</v>
      </c>
      <c r="L108" s="8">
        <f t="shared" si="37"/>
        <v>3.1986999999999988E-2</v>
      </c>
      <c r="W108" s="61">
        <v>43757.792361111111</v>
      </c>
      <c r="X108" s="62">
        <v>6.95</v>
      </c>
      <c r="Y108" s="16">
        <v>7.3711500000000001</v>
      </c>
      <c r="Z108" s="8">
        <f t="shared" si="38"/>
        <v>48.302500000000002</v>
      </c>
      <c r="AA108" s="8">
        <f t="shared" si="39"/>
        <v>-1.2873652694610795</v>
      </c>
      <c r="AB108" s="56">
        <f t="shared" si="40"/>
        <v>-0.12447305389221786</v>
      </c>
      <c r="AC108" s="8">
        <f t="shared" si="41"/>
        <v>0.16024228656459852</v>
      </c>
      <c r="AD108" s="8">
        <f t="shared" si="42"/>
        <v>1.6573093370145979</v>
      </c>
      <c r="AE108" s="8">
        <f t="shared" si="43"/>
        <v>1.5493541145254971E-2</v>
      </c>
      <c r="AF108" s="8">
        <f t="shared" si="44"/>
        <v>0.42114999999999991</v>
      </c>
      <c r="AG108" s="8">
        <f t="shared" si="45"/>
        <v>0.17736732249999992</v>
      </c>
      <c r="AH108" s="8">
        <f t="shared" si="46"/>
        <v>0.42114999999999991</v>
      </c>
      <c r="AS108" s="61">
        <v>43757.792361111111</v>
      </c>
      <c r="AT108" s="62">
        <v>61.35</v>
      </c>
      <c r="AU108" s="16">
        <v>55.771000000000001</v>
      </c>
      <c r="AV108" s="8">
        <f t="shared" si="47"/>
        <v>3763.8225000000002</v>
      </c>
      <c r="AW108" s="8">
        <f t="shared" si="48"/>
        <v>-0.53437125748497749</v>
      </c>
      <c r="AX108" s="56">
        <f t="shared" si="49"/>
        <v>5.2952095808372235E-2</v>
      </c>
      <c r="AY108" s="8">
        <f t="shared" si="50"/>
        <v>-2.8296078023584876E-2</v>
      </c>
      <c r="AZ108" s="8">
        <f t="shared" si="51"/>
        <v>0.28555264082607612</v>
      </c>
      <c r="BA108" s="8">
        <f t="shared" si="52"/>
        <v>2.8039244504990323E-3</v>
      </c>
      <c r="BB108" s="8">
        <f t="shared" si="53"/>
        <v>-5.5790000000000006</v>
      </c>
      <c r="BC108" s="8">
        <f t="shared" si="54"/>
        <v>31.125241000000006</v>
      </c>
      <c r="BD108" s="8">
        <f t="shared" si="55"/>
        <v>5.5790000000000006</v>
      </c>
    </row>
    <row r="109" spans="1:56" ht="15.75" thickBot="1" x14ac:dyDescent="0.3">
      <c r="A109" s="33">
        <v>43757.834027777775</v>
      </c>
      <c r="B109" s="35">
        <v>1.17</v>
      </c>
      <c r="C109" s="7">
        <v>0.99489799999999995</v>
      </c>
      <c r="D109" s="8">
        <f t="shared" si="29"/>
        <v>1.3688999999999998</v>
      </c>
      <c r="E109" s="8">
        <f t="shared" si="30"/>
        <v>0.23964497041420085</v>
      </c>
      <c r="F109" s="8">
        <f t="shared" si="31"/>
        <v>4.1304911242602715E-2</v>
      </c>
      <c r="G109" s="8">
        <f t="shared" si="32"/>
        <v>9.89851423269472E-3</v>
      </c>
      <c r="H109" s="8">
        <f t="shared" si="33"/>
        <v>5.7429711844823199E-2</v>
      </c>
      <c r="I109" s="8">
        <f t="shared" si="34"/>
        <v>1.7060956927592882E-3</v>
      </c>
      <c r="J109" s="8">
        <f t="shared" si="35"/>
        <v>-0.17510199999999998</v>
      </c>
      <c r="K109" s="8">
        <f t="shared" si="36"/>
        <v>3.0660710403999994E-2</v>
      </c>
      <c r="L109" s="8">
        <f t="shared" si="37"/>
        <v>0.17510199999999998</v>
      </c>
      <c r="W109" s="61">
        <v>43757.834027777775</v>
      </c>
      <c r="X109" s="62">
        <v>8.11</v>
      </c>
      <c r="Y109" s="16">
        <v>7.38218</v>
      </c>
      <c r="Z109" s="8">
        <f t="shared" si="38"/>
        <v>65.772099999999995</v>
      </c>
      <c r="AA109" s="8">
        <f t="shared" si="39"/>
        <v>-0.12736526946108029</v>
      </c>
      <c r="AB109" s="56">
        <f t="shared" si="40"/>
        <v>-0.11344305389221798</v>
      </c>
      <c r="AC109" s="8">
        <f t="shared" si="41"/>
        <v>1.4448705127470197E-2</v>
      </c>
      <c r="AD109" s="8">
        <f t="shared" si="42"/>
        <v>1.6221911864893593E-2</v>
      </c>
      <c r="AE109" s="8">
        <f t="shared" si="43"/>
        <v>1.2869326476392674E-2</v>
      </c>
      <c r="AF109" s="8">
        <f t="shared" si="44"/>
        <v>-0.72781999999999947</v>
      </c>
      <c r="AG109" s="8">
        <f t="shared" si="45"/>
        <v>0.5297219523999992</v>
      </c>
      <c r="AH109" s="8">
        <f t="shared" si="46"/>
        <v>0.72781999999999947</v>
      </c>
      <c r="AS109" s="61">
        <v>43757.834027777775</v>
      </c>
      <c r="AT109" s="62">
        <v>62.28</v>
      </c>
      <c r="AU109" s="16">
        <v>55.765900000000002</v>
      </c>
      <c r="AV109" s="8">
        <f t="shared" si="47"/>
        <v>3878.7984000000001</v>
      </c>
      <c r="AW109" s="8">
        <f t="shared" si="48"/>
        <v>0.39562874251502222</v>
      </c>
      <c r="AX109" s="56">
        <f t="shared" si="49"/>
        <v>4.7852095808373463E-2</v>
      </c>
      <c r="AY109" s="8">
        <f t="shared" si="50"/>
        <v>1.893166449137516E-2</v>
      </c>
      <c r="AZ109" s="8">
        <f t="shared" si="51"/>
        <v>0.15652210190401775</v>
      </c>
      <c r="BA109" s="8">
        <f t="shared" si="52"/>
        <v>2.2898230732537532E-3</v>
      </c>
      <c r="BB109" s="8">
        <f t="shared" si="53"/>
        <v>-6.5140999999999991</v>
      </c>
      <c r="BC109" s="8">
        <f t="shared" si="54"/>
        <v>42.433498809999989</v>
      </c>
      <c r="BD109" s="8">
        <f t="shared" si="55"/>
        <v>6.5140999999999991</v>
      </c>
    </row>
    <row r="110" spans="1:56" ht="15.75" thickBot="1" x14ac:dyDescent="0.3">
      <c r="A110" s="33">
        <v>43757.875694444447</v>
      </c>
      <c r="B110" s="35">
        <v>1.0900000000000001</v>
      </c>
      <c r="C110" s="7">
        <v>1.0017199999999999</v>
      </c>
      <c r="D110" s="8">
        <f t="shared" si="29"/>
        <v>1.1881000000000002</v>
      </c>
      <c r="E110" s="8">
        <f t="shared" si="30"/>
        <v>0.159644970414201</v>
      </c>
      <c r="F110" s="8">
        <f t="shared" si="31"/>
        <v>4.812691124260271E-2</v>
      </c>
      <c r="G110" s="8">
        <f t="shared" si="32"/>
        <v>7.6832193214521876E-3</v>
      </c>
      <c r="H110" s="8">
        <f t="shared" si="33"/>
        <v>2.5486516578551114E-2</v>
      </c>
      <c r="I110" s="8">
        <f t="shared" si="34"/>
        <v>2.3161995857533591E-3</v>
      </c>
      <c r="J110" s="8">
        <f t="shared" si="35"/>
        <v>-8.8280000000000136E-2</v>
      </c>
      <c r="K110" s="8">
        <f t="shared" si="36"/>
        <v>7.7933584000000238E-3</v>
      </c>
      <c r="L110" s="8">
        <f t="shared" si="37"/>
        <v>8.8280000000000136E-2</v>
      </c>
      <c r="W110" s="61">
        <v>43757.875694444447</v>
      </c>
      <c r="X110" s="62">
        <v>8.82</v>
      </c>
      <c r="Y110" s="16">
        <v>7.39283</v>
      </c>
      <c r="Z110" s="8">
        <f t="shared" si="38"/>
        <v>77.792400000000001</v>
      </c>
      <c r="AA110" s="8">
        <f t="shared" si="39"/>
        <v>0.58263473053892056</v>
      </c>
      <c r="AB110" s="56">
        <f t="shared" si="40"/>
        <v>-0.10279305389221793</v>
      </c>
      <c r="AC110" s="8">
        <f t="shared" si="41"/>
        <v>-5.9890803255765138E-2</v>
      </c>
      <c r="AD110" s="8">
        <f t="shared" si="42"/>
        <v>0.33946322923016059</v>
      </c>
      <c r="AE110" s="8">
        <f t="shared" si="43"/>
        <v>1.0566411928488421E-2</v>
      </c>
      <c r="AF110" s="8">
        <f t="shared" si="44"/>
        <v>-1.4271700000000003</v>
      </c>
      <c r="AG110" s="8">
        <f t="shared" si="45"/>
        <v>2.036814208900001</v>
      </c>
      <c r="AH110" s="8">
        <f t="shared" si="46"/>
        <v>1.4271700000000003</v>
      </c>
      <c r="AS110" s="61">
        <v>43757.875694444447</v>
      </c>
      <c r="AT110" s="62">
        <v>62.3</v>
      </c>
      <c r="AU110" s="16">
        <v>55.761000000000003</v>
      </c>
      <c r="AV110" s="8">
        <f t="shared" si="47"/>
        <v>3881.2899999999995</v>
      </c>
      <c r="AW110" s="8">
        <f t="shared" si="48"/>
        <v>0.41562874251501825</v>
      </c>
      <c r="AX110" s="56">
        <f t="shared" si="49"/>
        <v>4.2952095808374224E-2</v>
      </c>
      <c r="AY110" s="8">
        <f t="shared" si="50"/>
        <v>1.7852125569219165E-2</v>
      </c>
      <c r="AZ110" s="8">
        <f t="shared" si="51"/>
        <v>0.17274725160461535</v>
      </c>
      <c r="BA110" s="8">
        <f t="shared" si="52"/>
        <v>1.8448825343317587E-3</v>
      </c>
      <c r="BB110" s="8">
        <f t="shared" si="53"/>
        <v>-6.5389999999999944</v>
      </c>
      <c r="BC110" s="8">
        <f t="shared" si="54"/>
        <v>42.758520999999924</v>
      </c>
      <c r="BD110" s="8">
        <f t="shared" si="55"/>
        <v>6.5389999999999944</v>
      </c>
    </row>
    <row r="111" spans="1:56" ht="15.75" thickBot="1" x14ac:dyDescent="0.3">
      <c r="A111" s="33">
        <v>43757.917361111111</v>
      </c>
      <c r="B111" s="35">
        <v>1.1399999999999999</v>
      </c>
      <c r="C111" s="7">
        <v>1.00668</v>
      </c>
      <c r="D111" s="8">
        <f t="shared" si="29"/>
        <v>1.2995999999999999</v>
      </c>
      <c r="E111" s="8">
        <f t="shared" si="30"/>
        <v>0.20964497041420083</v>
      </c>
      <c r="F111" s="8">
        <f t="shared" si="31"/>
        <v>5.3086911242602786E-2</v>
      </c>
      <c r="G111" s="8">
        <f t="shared" si="32"/>
        <v>1.1129403936836766E-2</v>
      </c>
      <c r="H111" s="8">
        <f t="shared" si="33"/>
        <v>4.3951013619971141E-2</v>
      </c>
      <c r="I111" s="8">
        <f t="shared" si="34"/>
        <v>2.8182201452799861E-3</v>
      </c>
      <c r="J111" s="8">
        <f t="shared" si="35"/>
        <v>-0.13331999999999988</v>
      </c>
      <c r="K111" s="8">
        <f t="shared" si="36"/>
        <v>1.777422239999997E-2</v>
      </c>
      <c r="L111" s="8">
        <f t="shared" si="37"/>
        <v>0.13331999999999988</v>
      </c>
      <c r="W111" s="61">
        <v>43757.917361111111</v>
      </c>
      <c r="X111" s="62">
        <v>8.18</v>
      </c>
      <c r="Y111" s="16">
        <v>7.3977199999999996</v>
      </c>
      <c r="Z111" s="8">
        <f t="shared" si="38"/>
        <v>66.912399999999991</v>
      </c>
      <c r="AA111" s="8">
        <f t="shared" si="39"/>
        <v>-5.7365269461080004E-2</v>
      </c>
      <c r="AB111" s="56">
        <f t="shared" si="40"/>
        <v>-9.7903053892218317E-2</v>
      </c>
      <c r="AC111" s="8">
        <f t="shared" si="41"/>
        <v>5.6162350675897409E-3</v>
      </c>
      <c r="AD111" s="8">
        <f t="shared" si="42"/>
        <v>3.2907741403423183E-3</v>
      </c>
      <c r="AE111" s="8">
        <f t="shared" si="43"/>
        <v>9.5850079614226043E-3</v>
      </c>
      <c r="AF111" s="8">
        <f t="shared" si="44"/>
        <v>-0.78228000000000009</v>
      </c>
      <c r="AG111" s="8">
        <f t="shared" si="45"/>
        <v>0.6119619984000001</v>
      </c>
      <c r="AH111" s="8">
        <f t="shared" si="46"/>
        <v>0.78228000000000009</v>
      </c>
      <c r="AS111" s="61">
        <v>43757.917361111111</v>
      </c>
      <c r="AT111" s="62">
        <v>66.599999999999994</v>
      </c>
      <c r="AU111" s="16">
        <v>55.759599999999999</v>
      </c>
      <c r="AV111" s="8">
        <f t="shared" si="47"/>
        <v>4435.5599999999995</v>
      </c>
      <c r="AW111" s="8">
        <f t="shared" si="48"/>
        <v>4.7156287425150154</v>
      </c>
      <c r="AX111" s="56">
        <f t="shared" si="49"/>
        <v>4.1552095808370382E-2</v>
      </c>
      <c r="AY111" s="8">
        <f t="shared" si="50"/>
        <v>0.19594425730568907</v>
      </c>
      <c r="AZ111" s="8">
        <f t="shared" si="51"/>
        <v>22.237154437233745</v>
      </c>
      <c r="BA111" s="8">
        <f t="shared" si="52"/>
        <v>1.7265766660679914E-3</v>
      </c>
      <c r="BB111" s="8">
        <f t="shared" si="53"/>
        <v>-10.840399999999995</v>
      </c>
      <c r="BC111" s="8">
        <f t="shared" si="54"/>
        <v>117.5142721599999</v>
      </c>
      <c r="BD111" s="8">
        <f t="shared" si="55"/>
        <v>10.840399999999995</v>
      </c>
    </row>
    <row r="112" spans="1:56" ht="15.75" thickBot="1" x14ac:dyDescent="0.3">
      <c r="A112" s="33">
        <v>43757.959027777775</v>
      </c>
      <c r="B112" s="35">
        <v>1.1399999999999999</v>
      </c>
      <c r="C112" s="7">
        <v>1.0100499999999999</v>
      </c>
      <c r="D112" s="8">
        <f t="shared" si="29"/>
        <v>1.2995999999999999</v>
      </c>
      <c r="E112" s="8">
        <f t="shared" si="30"/>
        <v>0.20964497041420083</v>
      </c>
      <c r="F112" s="8">
        <f t="shared" si="31"/>
        <v>5.6456911242602659E-2</v>
      </c>
      <c r="G112" s="8">
        <f t="shared" si="32"/>
        <v>1.1835907487132596E-2</v>
      </c>
      <c r="H112" s="8">
        <f t="shared" si="33"/>
        <v>4.3951013619971141E-2</v>
      </c>
      <c r="I112" s="8">
        <f t="shared" si="34"/>
        <v>3.1873828270551144E-3</v>
      </c>
      <c r="J112" s="8">
        <f t="shared" si="35"/>
        <v>-0.12995000000000001</v>
      </c>
      <c r="K112" s="8">
        <f t="shared" si="36"/>
        <v>1.6887002500000001E-2</v>
      </c>
      <c r="L112" s="8">
        <f t="shared" si="37"/>
        <v>0.12995000000000001</v>
      </c>
      <c r="W112" s="61">
        <v>43757.959027777775</v>
      </c>
      <c r="X112" s="62">
        <v>8.4700000000000006</v>
      </c>
      <c r="Y112" s="16">
        <v>7.4005599999999996</v>
      </c>
      <c r="Z112" s="8">
        <f t="shared" si="38"/>
        <v>71.740900000000011</v>
      </c>
      <c r="AA112" s="8">
        <f t="shared" si="39"/>
        <v>0.23263473053892092</v>
      </c>
      <c r="AB112" s="56">
        <f t="shared" si="40"/>
        <v>-9.5063053892218363E-2</v>
      </c>
      <c r="AC112" s="8">
        <f t="shared" si="41"/>
        <v>-2.2114967926423135E-2</v>
      </c>
      <c r="AD112" s="8">
        <f t="shared" si="42"/>
        <v>5.4118917852916344E-2</v>
      </c>
      <c r="AE112" s="8">
        <f t="shared" si="43"/>
        <v>9.0369842153148125E-3</v>
      </c>
      <c r="AF112" s="8">
        <f t="shared" si="44"/>
        <v>-1.0694400000000011</v>
      </c>
      <c r="AG112" s="8">
        <f t="shared" si="45"/>
        <v>1.1437019136000022</v>
      </c>
      <c r="AH112" s="8">
        <f t="shared" si="46"/>
        <v>1.0694400000000011</v>
      </c>
      <c r="AS112" s="61">
        <v>43757.959027777775</v>
      </c>
      <c r="AT112" s="62">
        <v>64.83</v>
      </c>
      <c r="AU112" s="16">
        <v>55.7791</v>
      </c>
      <c r="AV112" s="8">
        <f t="shared" si="47"/>
        <v>4202.9288999999999</v>
      </c>
      <c r="AW112" s="8">
        <f t="shared" si="48"/>
        <v>2.9456287425150194</v>
      </c>
      <c r="AX112" s="56">
        <f t="shared" si="49"/>
        <v>6.1052095808371121E-2</v>
      </c>
      <c r="AY112" s="8">
        <f t="shared" si="50"/>
        <v>0.1798368082039187</v>
      </c>
      <c r="AZ112" s="8">
        <f t="shared" si="51"/>
        <v>8.6767286887306145</v>
      </c>
      <c r="BA112" s="8">
        <f t="shared" si="52"/>
        <v>3.7273584025945264E-3</v>
      </c>
      <c r="BB112" s="8">
        <f t="shared" si="53"/>
        <v>-9.0508999999999986</v>
      </c>
      <c r="BC112" s="8">
        <f t="shared" si="54"/>
        <v>81.918790809999976</v>
      </c>
      <c r="BD112" s="8">
        <f t="shared" si="55"/>
        <v>9.0508999999999986</v>
      </c>
    </row>
    <row r="113" spans="1:56" ht="15.75" thickBot="1" x14ac:dyDescent="0.3">
      <c r="A113" s="33">
        <v>43758.000694444447</v>
      </c>
      <c r="B113" s="35">
        <v>1</v>
      </c>
      <c r="C113" s="7">
        <v>1.0065500000000001</v>
      </c>
      <c r="D113" s="8">
        <f t="shared" si="29"/>
        <v>1</v>
      </c>
      <c r="E113" s="8">
        <f t="shared" si="30"/>
        <v>6.9644970414200924E-2</v>
      </c>
      <c r="F113" s="8">
        <f t="shared" si="31"/>
        <v>5.2956911242602822E-2</v>
      </c>
      <c r="G113" s="8">
        <f t="shared" si="32"/>
        <v>3.6881825167185377E-3</v>
      </c>
      <c r="H113" s="8">
        <f t="shared" si="33"/>
        <v>4.850421903994922E-3</v>
      </c>
      <c r="I113" s="8">
        <f t="shared" si="34"/>
        <v>2.804434448356913E-3</v>
      </c>
      <c r="J113" s="8">
        <f t="shared" si="35"/>
        <v>6.5500000000000558E-3</v>
      </c>
      <c r="K113" s="8">
        <f t="shared" si="36"/>
        <v>4.290250000000073E-5</v>
      </c>
      <c r="L113" s="8">
        <f t="shared" si="37"/>
        <v>6.5500000000000558E-3</v>
      </c>
      <c r="W113" s="61">
        <v>43758.000694444447</v>
      </c>
      <c r="X113" s="62">
        <v>8.6999999999999993</v>
      </c>
      <c r="Y113" s="16">
        <v>7.3743800000000004</v>
      </c>
      <c r="Z113" s="8">
        <f t="shared" si="38"/>
        <v>75.689999999999984</v>
      </c>
      <c r="AA113" s="8">
        <f t="shared" si="39"/>
        <v>0.46263473053891957</v>
      </c>
      <c r="AB113" s="56">
        <f t="shared" si="40"/>
        <v>-0.12124305389221757</v>
      </c>
      <c r="AC113" s="8">
        <f t="shared" si="41"/>
        <v>-5.6091247567141775E-2</v>
      </c>
      <c r="AD113" s="8">
        <f t="shared" si="42"/>
        <v>0.21403089390081873</v>
      </c>
      <c r="AE113" s="8">
        <f t="shared" si="43"/>
        <v>1.4699878117111173E-2</v>
      </c>
      <c r="AF113" s="8">
        <f t="shared" si="44"/>
        <v>-1.3256199999999989</v>
      </c>
      <c r="AG113" s="8">
        <f t="shared" si="45"/>
        <v>1.7572683843999972</v>
      </c>
      <c r="AH113" s="8">
        <f t="shared" si="46"/>
        <v>1.3256199999999989</v>
      </c>
      <c r="AS113" s="61">
        <v>43758.000694444447</v>
      </c>
      <c r="AT113" s="62">
        <v>64.03</v>
      </c>
      <c r="AU113" s="16">
        <v>55.822099999999999</v>
      </c>
      <c r="AV113" s="8">
        <f t="shared" si="47"/>
        <v>4099.8409000000001</v>
      </c>
      <c r="AW113" s="8">
        <f t="shared" si="48"/>
        <v>2.1456287425150222</v>
      </c>
      <c r="AX113" s="56">
        <f t="shared" si="49"/>
        <v>0.10405209580837038</v>
      </c>
      <c r="AY113" s="8">
        <f t="shared" si="50"/>
        <v>0.22325716748536636</v>
      </c>
      <c r="AZ113" s="8">
        <f t="shared" si="51"/>
        <v>4.6037227007065953</v>
      </c>
      <c r="BA113" s="8">
        <f t="shared" si="52"/>
        <v>1.0826838642114289E-2</v>
      </c>
      <c r="BB113" s="8">
        <f t="shared" si="53"/>
        <v>-8.2079000000000022</v>
      </c>
      <c r="BC113" s="8">
        <f t="shared" si="54"/>
        <v>67.369622410000034</v>
      </c>
      <c r="BD113" s="8">
        <f t="shared" si="55"/>
        <v>8.2079000000000022</v>
      </c>
    </row>
    <row r="114" spans="1:56" ht="15.75" thickBot="1" x14ac:dyDescent="0.3">
      <c r="A114" s="33">
        <v>43758.042361111111</v>
      </c>
      <c r="B114" s="35">
        <v>0.97</v>
      </c>
      <c r="C114" s="7">
        <v>1.0012700000000001</v>
      </c>
      <c r="D114" s="8">
        <f t="shared" si="29"/>
        <v>0.94089999999999996</v>
      </c>
      <c r="E114" s="8">
        <f t="shared" si="30"/>
        <v>3.9644970414200897E-2</v>
      </c>
      <c r="F114" s="8">
        <f t="shared" si="31"/>
        <v>4.7676911242602871E-2</v>
      </c>
      <c r="G114" s="8">
        <f t="shared" si="32"/>
        <v>1.8901497356534729E-3</v>
      </c>
      <c r="H114" s="8">
        <f t="shared" si="33"/>
        <v>1.5717236791428645E-3</v>
      </c>
      <c r="I114" s="8">
        <f t="shared" si="34"/>
        <v>2.273087865635032E-3</v>
      </c>
      <c r="J114" s="8">
        <f t="shared" si="35"/>
        <v>3.1270000000000131E-2</v>
      </c>
      <c r="K114" s="8">
        <f t="shared" si="36"/>
        <v>9.7781290000000811E-4</v>
      </c>
      <c r="L114" s="8">
        <f t="shared" si="37"/>
        <v>3.1270000000000131E-2</v>
      </c>
      <c r="W114" s="61">
        <v>43758.042361111111</v>
      </c>
      <c r="X114" s="62">
        <v>7.12</v>
      </c>
      <c r="Y114" s="16">
        <v>7.3412699999999997</v>
      </c>
      <c r="Z114" s="8">
        <f t="shared" si="38"/>
        <v>50.694400000000002</v>
      </c>
      <c r="AA114" s="8">
        <f t="shared" si="39"/>
        <v>-1.1173652694610796</v>
      </c>
      <c r="AB114" s="56">
        <f t="shared" si="40"/>
        <v>-0.15435305389221821</v>
      </c>
      <c r="AC114" s="8">
        <f t="shared" si="41"/>
        <v>0.17246874165441894</v>
      </c>
      <c r="AD114" s="8">
        <f t="shared" si="42"/>
        <v>1.2485051453978311</v>
      </c>
      <c r="AE114" s="8">
        <f t="shared" si="43"/>
        <v>2.3824865245854018E-2</v>
      </c>
      <c r="AF114" s="8">
        <f t="shared" si="44"/>
        <v>0.22126999999999963</v>
      </c>
      <c r="AG114" s="8">
        <f t="shared" si="45"/>
        <v>4.896041289999984E-2</v>
      </c>
      <c r="AH114" s="8">
        <f t="shared" si="46"/>
        <v>0.22126999999999963</v>
      </c>
      <c r="AS114" s="61">
        <v>43758.042361111111</v>
      </c>
      <c r="AT114" s="62">
        <v>59.13</v>
      </c>
      <c r="AU114" s="16">
        <v>55.854500000000002</v>
      </c>
      <c r="AV114" s="8">
        <f t="shared" si="47"/>
        <v>3496.3569000000002</v>
      </c>
      <c r="AW114" s="8">
        <f t="shared" si="48"/>
        <v>-2.7543712574849764</v>
      </c>
      <c r="AX114" s="56">
        <f t="shared" si="49"/>
        <v>0.13645209580837303</v>
      </c>
      <c r="AY114" s="8">
        <f t="shared" si="50"/>
        <v>-0.3758397307181689</v>
      </c>
      <c r="AZ114" s="8">
        <f t="shared" si="51"/>
        <v>7.5865610240593702</v>
      </c>
      <c r="BA114" s="8">
        <f t="shared" si="52"/>
        <v>1.8619174450497412E-2</v>
      </c>
      <c r="BB114" s="8">
        <f t="shared" si="53"/>
        <v>-3.275500000000001</v>
      </c>
      <c r="BC114" s="8">
        <f t="shared" si="54"/>
        <v>10.728900250000006</v>
      </c>
      <c r="BD114" s="8">
        <f t="shared" si="55"/>
        <v>3.275500000000001</v>
      </c>
    </row>
    <row r="115" spans="1:56" ht="15.75" thickBot="1" x14ac:dyDescent="0.3">
      <c r="A115" s="33">
        <v>43758.084027777775</v>
      </c>
      <c r="B115" s="35">
        <v>0.9</v>
      </c>
      <c r="C115" s="7">
        <v>0.996197</v>
      </c>
      <c r="D115" s="8">
        <f t="shared" si="29"/>
        <v>0.81</v>
      </c>
      <c r="E115" s="8">
        <f t="shared" si="30"/>
        <v>-3.0355029585799054E-2</v>
      </c>
      <c r="F115" s="8">
        <f t="shared" si="31"/>
        <v>4.2603911242602766E-2</v>
      </c>
      <c r="G115" s="8">
        <f t="shared" si="32"/>
        <v>-1.2932429862399638E-3</v>
      </c>
      <c r="H115" s="8">
        <f t="shared" si="33"/>
        <v>9.2142782115473584E-4</v>
      </c>
      <c r="I115" s="8">
        <f t="shared" si="34"/>
        <v>1.8150932531675744E-3</v>
      </c>
      <c r="J115" s="8">
        <f t="shared" si="35"/>
        <v>9.6196999999999977E-2</v>
      </c>
      <c r="K115" s="8">
        <f t="shared" si="36"/>
        <v>9.2538628089999953E-3</v>
      </c>
      <c r="L115" s="8">
        <f t="shared" si="37"/>
        <v>9.6196999999999977E-2</v>
      </c>
      <c r="W115" s="61">
        <v>43758.084027777775</v>
      </c>
      <c r="X115" s="62">
        <v>7.23</v>
      </c>
      <c r="Y115" s="16">
        <v>7.3221299999999996</v>
      </c>
      <c r="Z115" s="8">
        <f t="shared" si="38"/>
        <v>52.272900000000007</v>
      </c>
      <c r="AA115" s="8">
        <f t="shared" si="39"/>
        <v>-1.0073652694610793</v>
      </c>
      <c r="AB115" s="56">
        <f t="shared" si="40"/>
        <v>-0.17349305389221836</v>
      </c>
      <c r="AC115" s="8">
        <f t="shared" si="41"/>
        <v>0.17477087698376009</v>
      </c>
      <c r="AD115" s="8">
        <f t="shared" si="42"/>
        <v>1.014784786116393</v>
      </c>
      <c r="AE115" s="8">
        <f t="shared" si="43"/>
        <v>3.0099839748848185E-2</v>
      </c>
      <c r="AF115" s="8">
        <f t="shared" si="44"/>
        <v>9.2129999999999157E-2</v>
      </c>
      <c r="AG115" s="8">
        <f t="shared" si="45"/>
        <v>8.4879368999998452E-3</v>
      </c>
      <c r="AH115" s="8">
        <f t="shared" si="46"/>
        <v>9.2129999999999157E-2</v>
      </c>
      <c r="AS115" s="61">
        <v>43758.084027777775</v>
      </c>
      <c r="AT115" s="62">
        <v>60.33</v>
      </c>
      <c r="AU115" s="16">
        <v>55.866</v>
      </c>
      <c r="AV115" s="8">
        <f t="shared" si="47"/>
        <v>3639.7088999999996</v>
      </c>
      <c r="AW115" s="8">
        <f t="shared" si="48"/>
        <v>-1.5543712574849806</v>
      </c>
      <c r="AX115" s="56">
        <f t="shared" si="49"/>
        <v>0.1479520958083711</v>
      </c>
      <c r="AY115" s="8">
        <f t="shared" si="50"/>
        <v>-0.22997248520919611</v>
      </c>
      <c r="AZ115" s="8">
        <f t="shared" si="51"/>
        <v>2.4160700060954401</v>
      </c>
      <c r="BA115" s="8">
        <f t="shared" si="52"/>
        <v>2.1889822654089421E-2</v>
      </c>
      <c r="BB115" s="8">
        <f t="shared" si="53"/>
        <v>-4.4639999999999986</v>
      </c>
      <c r="BC115" s="8">
        <f t="shared" si="54"/>
        <v>19.927295999999988</v>
      </c>
      <c r="BD115" s="8">
        <f t="shared" si="55"/>
        <v>4.4639999999999986</v>
      </c>
    </row>
    <row r="116" spans="1:56" ht="15.75" thickBot="1" x14ac:dyDescent="0.3">
      <c r="A116" s="33">
        <v>43758.125694444447</v>
      </c>
      <c r="B116" s="35">
        <v>0.93</v>
      </c>
      <c r="C116" s="7">
        <v>0.98605600000000004</v>
      </c>
      <c r="D116" s="8">
        <f t="shared" si="29"/>
        <v>0.86490000000000011</v>
      </c>
      <c r="E116" s="8">
        <f t="shared" si="30"/>
        <v>-3.550295857990271E-4</v>
      </c>
      <c r="F116" s="8">
        <f t="shared" si="31"/>
        <v>3.246291124260281E-2</v>
      </c>
      <c r="G116" s="8">
        <f t="shared" si="32"/>
        <v>-1.1525293932291855E-5</v>
      </c>
      <c r="H116" s="8">
        <f t="shared" si="33"/>
        <v>1.2604600679262875E-7</v>
      </c>
      <c r="I116" s="8">
        <f t="shared" si="34"/>
        <v>1.0538406063451079E-3</v>
      </c>
      <c r="J116" s="8">
        <f t="shared" si="35"/>
        <v>5.6055999999999995E-2</v>
      </c>
      <c r="K116" s="8">
        <f t="shared" si="36"/>
        <v>3.1422751359999994E-3</v>
      </c>
      <c r="L116" s="8">
        <f t="shared" si="37"/>
        <v>5.6055999999999995E-2</v>
      </c>
      <c r="W116" s="61">
        <v>43758.125694444447</v>
      </c>
      <c r="X116" s="62">
        <v>8.0399999999999991</v>
      </c>
      <c r="Y116" s="16">
        <v>7.2961200000000002</v>
      </c>
      <c r="Z116" s="8">
        <f t="shared" si="38"/>
        <v>64.641599999999983</v>
      </c>
      <c r="AA116" s="8">
        <f t="shared" si="39"/>
        <v>-0.19736526946108057</v>
      </c>
      <c r="AB116" s="56">
        <f t="shared" si="40"/>
        <v>-0.19950305389221779</v>
      </c>
      <c r="AC116" s="8">
        <f t="shared" si="41"/>
        <v>3.9374973989746043E-2</v>
      </c>
      <c r="AD116" s="8">
        <f t="shared" si="42"/>
        <v>3.8953049589444941E-2</v>
      </c>
      <c r="AE116" s="8">
        <f t="shared" si="43"/>
        <v>3.9801468512321157E-2</v>
      </c>
      <c r="AF116" s="8">
        <f t="shared" si="44"/>
        <v>-0.74387999999999899</v>
      </c>
      <c r="AG116" s="8">
        <f t="shared" si="45"/>
        <v>0.55335745439999851</v>
      </c>
      <c r="AH116" s="8">
        <f t="shared" si="46"/>
        <v>0.74387999999999899</v>
      </c>
      <c r="AS116" s="61">
        <v>43758.125694444447</v>
      </c>
      <c r="AT116" s="62">
        <v>64.16</v>
      </c>
      <c r="AU116" s="16">
        <v>55.881500000000003</v>
      </c>
      <c r="AV116" s="8">
        <f t="shared" si="47"/>
        <v>4116.5055999999995</v>
      </c>
      <c r="AW116" s="8">
        <f t="shared" si="48"/>
        <v>2.2756287425150177</v>
      </c>
      <c r="AX116" s="56">
        <f t="shared" si="49"/>
        <v>0.16345209580837405</v>
      </c>
      <c r="AY116" s="8">
        <f t="shared" si="50"/>
        <v>0.37195628724585444</v>
      </c>
      <c r="AZ116" s="8">
        <f t="shared" si="51"/>
        <v>5.178486173760481</v>
      </c>
      <c r="BA116" s="8">
        <f t="shared" si="52"/>
        <v>2.6716587624149891E-2</v>
      </c>
      <c r="BB116" s="8">
        <f t="shared" si="53"/>
        <v>-8.278499999999994</v>
      </c>
      <c r="BC116" s="8">
        <f t="shared" si="54"/>
        <v>68.533562249999903</v>
      </c>
      <c r="BD116" s="8">
        <f t="shared" si="55"/>
        <v>8.278499999999994</v>
      </c>
    </row>
    <row r="117" spans="1:56" ht="15.75" thickBot="1" x14ac:dyDescent="0.3">
      <c r="A117" s="33">
        <v>43758.167361111111</v>
      </c>
      <c r="B117" s="35">
        <v>0.8</v>
      </c>
      <c r="C117" s="7">
        <v>0.97031299999999998</v>
      </c>
      <c r="D117" s="8">
        <f t="shared" si="29"/>
        <v>0.64000000000000012</v>
      </c>
      <c r="E117" s="8">
        <f t="shared" si="30"/>
        <v>-0.13035502958579903</v>
      </c>
      <c r="F117" s="8">
        <f t="shared" si="31"/>
        <v>1.6719911242602747E-2</v>
      </c>
      <c r="G117" s="8">
        <f t="shared" si="32"/>
        <v>-2.1795245247014151E-3</v>
      </c>
      <c r="H117" s="8">
        <f t="shared" si="33"/>
        <v>1.6992433738314539E-2</v>
      </c>
      <c r="I117" s="8">
        <f t="shared" si="34"/>
        <v>2.7955543196051376E-4</v>
      </c>
      <c r="J117" s="8">
        <f t="shared" si="35"/>
        <v>0.17031299999999994</v>
      </c>
      <c r="K117" s="8">
        <f t="shared" si="36"/>
        <v>2.900651796899998E-2</v>
      </c>
      <c r="L117" s="8">
        <f t="shared" si="37"/>
        <v>0.17031299999999994</v>
      </c>
      <c r="W117" s="61">
        <v>43758.167361111111</v>
      </c>
      <c r="X117" s="62">
        <v>7.48</v>
      </c>
      <c r="Y117" s="16">
        <v>7.2579799999999999</v>
      </c>
      <c r="Z117" s="8">
        <f t="shared" si="38"/>
        <v>55.950400000000009</v>
      </c>
      <c r="AA117" s="8">
        <f t="shared" si="39"/>
        <v>-0.75736526946107929</v>
      </c>
      <c r="AB117" s="56">
        <f t="shared" si="40"/>
        <v>-0.23764305389221807</v>
      </c>
      <c r="AC117" s="8">
        <f t="shared" si="41"/>
        <v>0.17998259554663354</v>
      </c>
      <c r="AD117" s="8">
        <f t="shared" si="42"/>
        <v>0.57360215138585324</v>
      </c>
      <c r="AE117" s="8">
        <f t="shared" si="43"/>
        <v>5.6474221063219664E-2</v>
      </c>
      <c r="AF117" s="8">
        <f t="shared" si="44"/>
        <v>-0.22202000000000055</v>
      </c>
      <c r="AG117" s="8">
        <f t="shared" si="45"/>
        <v>4.9292880400000245E-2</v>
      </c>
      <c r="AH117" s="8">
        <f t="shared" si="46"/>
        <v>0.22202000000000055</v>
      </c>
      <c r="AS117" s="61">
        <v>43758.167361111111</v>
      </c>
      <c r="AT117" s="62">
        <v>63.2</v>
      </c>
      <c r="AU117" s="16">
        <v>55.8855</v>
      </c>
      <c r="AV117" s="8">
        <f t="shared" si="47"/>
        <v>3994.2400000000002</v>
      </c>
      <c r="AW117" s="8">
        <f t="shared" si="48"/>
        <v>1.3156287425150239</v>
      </c>
      <c r="AX117" s="56">
        <f t="shared" si="49"/>
        <v>0.16745209580837184</v>
      </c>
      <c r="AY117" s="8">
        <f t="shared" si="50"/>
        <v>0.22030479023987354</v>
      </c>
      <c r="AZ117" s="8">
        <f t="shared" si="51"/>
        <v>1.7308789881316631</v>
      </c>
      <c r="BA117" s="8">
        <f t="shared" si="52"/>
        <v>2.8040204390616139E-2</v>
      </c>
      <c r="BB117" s="8">
        <f t="shared" si="53"/>
        <v>-7.3145000000000024</v>
      </c>
      <c r="BC117" s="8">
        <f t="shared" si="54"/>
        <v>53.501910250000037</v>
      </c>
      <c r="BD117" s="8">
        <f t="shared" si="55"/>
        <v>7.3145000000000024</v>
      </c>
    </row>
    <row r="118" spans="1:56" ht="15.75" thickBot="1" x14ac:dyDescent="0.3">
      <c r="A118" s="33">
        <v>43758.209027777775</v>
      </c>
      <c r="B118" s="35">
        <v>0.79</v>
      </c>
      <c r="C118" s="7">
        <v>0.95033800000000002</v>
      </c>
      <c r="D118" s="8">
        <f t="shared" si="29"/>
        <v>0.6241000000000001</v>
      </c>
      <c r="E118" s="8">
        <f t="shared" si="30"/>
        <v>-0.14035502958579904</v>
      </c>
      <c r="F118" s="8">
        <f t="shared" si="31"/>
        <v>-3.2550887573972176E-3</v>
      </c>
      <c r="G118" s="8">
        <f t="shared" si="32"/>
        <v>4.5686807884888833E-4</v>
      </c>
      <c r="H118" s="8">
        <f t="shared" si="33"/>
        <v>1.9699534330030525E-2</v>
      </c>
      <c r="I118" s="8">
        <f t="shared" si="34"/>
        <v>1.0595602818533763E-5</v>
      </c>
      <c r="J118" s="8">
        <f t="shared" si="35"/>
        <v>0.16033799999999998</v>
      </c>
      <c r="K118" s="8">
        <f t="shared" si="36"/>
        <v>2.5708274243999994E-2</v>
      </c>
      <c r="L118" s="8">
        <f t="shared" si="37"/>
        <v>0.16033799999999998</v>
      </c>
      <c r="W118" s="61">
        <v>43758.209027777775</v>
      </c>
      <c r="X118" s="62">
        <v>8.08</v>
      </c>
      <c r="Y118" s="16">
        <v>7.2169299999999996</v>
      </c>
      <c r="Z118" s="8">
        <f t="shared" si="38"/>
        <v>65.2864</v>
      </c>
      <c r="AA118" s="8">
        <f t="shared" si="39"/>
        <v>-0.15736526946107965</v>
      </c>
      <c r="AB118" s="56">
        <f t="shared" si="40"/>
        <v>-0.27869305389221832</v>
      </c>
      <c r="AC118" s="8">
        <f t="shared" si="41"/>
        <v>4.3856607522680127E-2</v>
      </c>
      <c r="AD118" s="8">
        <f t="shared" si="42"/>
        <v>2.4763828032558208E-2</v>
      </c>
      <c r="AE118" s="8">
        <f t="shared" si="43"/>
        <v>7.7669818287770906E-2</v>
      </c>
      <c r="AF118" s="8">
        <f t="shared" si="44"/>
        <v>-0.86307000000000045</v>
      </c>
      <c r="AG118" s="8">
        <f t="shared" si="45"/>
        <v>0.74488982490000077</v>
      </c>
      <c r="AH118" s="8">
        <f t="shared" si="46"/>
        <v>0.86307000000000045</v>
      </c>
      <c r="AS118" s="61">
        <v>43758.209027777775</v>
      </c>
      <c r="AT118" s="62">
        <v>59.95</v>
      </c>
      <c r="AU118" s="16">
        <v>55.880400000000002</v>
      </c>
      <c r="AV118" s="8">
        <f t="shared" si="47"/>
        <v>3594.0025000000005</v>
      </c>
      <c r="AW118" s="8">
        <f t="shared" si="48"/>
        <v>-1.9343712574849761</v>
      </c>
      <c r="AX118" s="56">
        <f t="shared" si="49"/>
        <v>0.16235209580837306</v>
      </c>
      <c r="AY118" s="8">
        <f t="shared" si="50"/>
        <v>-0.31404922772416394</v>
      </c>
      <c r="AZ118" s="8">
        <f t="shared" si="51"/>
        <v>3.7417921617840078</v>
      </c>
      <c r="BA118" s="8">
        <f t="shared" si="52"/>
        <v>2.6358203013371148E-2</v>
      </c>
      <c r="BB118" s="8">
        <f t="shared" si="53"/>
        <v>-4.0696000000000012</v>
      </c>
      <c r="BC118" s="8">
        <f t="shared" si="54"/>
        <v>16.561644160000011</v>
      </c>
      <c r="BD118" s="8">
        <f t="shared" si="55"/>
        <v>4.0696000000000012</v>
      </c>
    </row>
    <row r="119" spans="1:56" ht="15.75" thickBot="1" x14ac:dyDescent="0.3">
      <c r="A119" s="33">
        <v>43758.250694444447</v>
      </c>
      <c r="B119" s="35">
        <v>0.79</v>
      </c>
      <c r="C119" s="7">
        <v>0.93006100000000003</v>
      </c>
      <c r="D119" s="8">
        <f t="shared" si="29"/>
        <v>0.6241000000000001</v>
      </c>
      <c r="E119" s="8">
        <f t="shared" si="30"/>
        <v>-0.14035502958579904</v>
      </c>
      <c r="F119" s="8">
        <f t="shared" si="31"/>
        <v>-2.3532088757397207E-2</v>
      </c>
      <c r="G119" s="8">
        <f t="shared" si="32"/>
        <v>3.3028470137601339E-3</v>
      </c>
      <c r="H119" s="8">
        <f t="shared" si="33"/>
        <v>1.9699534330030525E-2</v>
      </c>
      <c r="I119" s="8">
        <f t="shared" si="34"/>
        <v>5.5375920128601999E-4</v>
      </c>
      <c r="J119" s="8">
        <f t="shared" si="35"/>
        <v>0.14006099999999999</v>
      </c>
      <c r="K119" s="8">
        <f t="shared" si="36"/>
        <v>1.9617083720999996E-2</v>
      </c>
      <c r="L119" s="8">
        <f t="shared" si="37"/>
        <v>0.14006099999999999</v>
      </c>
      <c r="W119" s="61">
        <v>43758.250694444447</v>
      </c>
      <c r="X119" s="62">
        <v>8.14</v>
      </c>
      <c r="Y119" s="16">
        <v>7.1716100000000003</v>
      </c>
      <c r="Z119" s="8">
        <f t="shared" si="38"/>
        <v>66.259600000000006</v>
      </c>
      <c r="AA119" s="8">
        <f t="shared" si="39"/>
        <v>-9.7365269461079151E-2</v>
      </c>
      <c r="AB119" s="56">
        <f t="shared" si="40"/>
        <v>-0.32401305389221768</v>
      </c>
      <c r="AC119" s="8">
        <f t="shared" si="41"/>
        <v>3.1547618301122939E-2</v>
      </c>
      <c r="AD119" s="8">
        <f t="shared" si="42"/>
        <v>9.4799956972285524E-3</v>
      </c>
      <c r="AE119" s="8">
        <f t="shared" si="43"/>
        <v>0.10498445909256116</v>
      </c>
      <c r="AF119" s="8">
        <f t="shared" si="44"/>
        <v>-0.96839000000000031</v>
      </c>
      <c r="AG119" s="8">
        <f t="shared" si="45"/>
        <v>0.9377791921000006</v>
      </c>
      <c r="AH119" s="8">
        <f t="shared" si="46"/>
        <v>0.96839000000000031</v>
      </c>
      <c r="AS119" s="61">
        <v>43758.250694444447</v>
      </c>
      <c r="AT119" s="62">
        <v>66.81</v>
      </c>
      <c r="AU119" s="16">
        <v>55.898800000000001</v>
      </c>
      <c r="AV119" s="8">
        <f t="shared" si="47"/>
        <v>4463.5761000000002</v>
      </c>
      <c r="AW119" s="8">
        <f t="shared" si="48"/>
        <v>4.9256287425150234</v>
      </c>
      <c r="AX119" s="56">
        <f t="shared" si="49"/>
        <v>0.18075209580837281</v>
      </c>
      <c r="AY119" s="8">
        <f t="shared" si="50"/>
        <v>0.89031771838355045</v>
      </c>
      <c r="AZ119" s="8">
        <f t="shared" si="51"/>
        <v>24.26181850909013</v>
      </c>
      <c r="BA119" s="8">
        <f t="shared" si="52"/>
        <v>3.2671320139119185E-2</v>
      </c>
      <c r="BB119" s="8">
        <f t="shared" si="53"/>
        <v>-10.911200000000001</v>
      </c>
      <c r="BC119" s="8">
        <f t="shared" si="54"/>
        <v>119.05428544000002</v>
      </c>
      <c r="BD119" s="8">
        <f t="shared" si="55"/>
        <v>10.911200000000001</v>
      </c>
    </row>
    <row r="120" spans="1:56" ht="15.75" thickBot="1" x14ac:dyDescent="0.3">
      <c r="A120" s="33">
        <v>43758.292361111111</v>
      </c>
      <c r="B120" s="35">
        <v>0.83</v>
      </c>
      <c r="C120" s="7">
        <v>0.91588400000000003</v>
      </c>
      <c r="D120" s="8">
        <f t="shared" si="29"/>
        <v>0.68889999999999996</v>
      </c>
      <c r="E120" s="8">
        <f t="shared" si="30"/>
        <v>-0.10035502958579912</v>
      </c>
      <c r="F120" s="8">
        <f t="shared" si="31"/>
        <v>-3.7709088757397202E-2</v>
      </c>
      <c r="G120" s="8">
        <f t="shared" si="32"/>
        <v>3.7842967179021209E-3</v>
      </c>
      <c r="H120" s="8">
        <f t="shared" si="33"/>
        <v>1.0071131963166616E-2</v>
      </c>
      <c r="I120" s="8">
        <f t="shared" si="34"/>
        <v>1.4219753749132602E-3</v>
      </c>
      <c r="J120" s="8">
        <f t="shared" si="35"/>
        <v>8.5884000000000071E-2</v>
      </c>
      <c r="K120" s="8">
        <f t="shared" si="36"/>
        <v>7.3760614560000127E-3</v>
      </c>
      <c r="L120" s="8">
        <f t="shared" si="37"/>
        <v>8.5884000000000071E-2</v>
      </c>
      <c r="W120" s="61">
        <v>43758.292361111111</v>
      </c>
      <c r="X120" s="62">
        <v>8.1</v>
      </c>
      <c r="Y120" s="16">
        <v>7.1390599999999997</v>
      </c>
      <c r="Z120" s="8">
        <f t="shared" si="38"/>
        <v>65.61</v>
      </c>
      <c r="AA120" s="8">
        <f t="shared" si="39"/>
        <v>-0.13736526946108008</v>
      </c>
      <c r="AB120" s="56">
        <f t="shared" si="40"/>
        <v>-0.35656305389221821</v>
      </c>
      <c r="AC120" s="8">
        <f t="shared" si="41"/>
        <v>4.8979379977770174E-2</v>
      </c>
      <c r="AD120" s="8">
        <f t="shared" si="42"/>
        <v>1.8869217254115139E-2</v>
      </c>
      <c r="AE120" s="8">
        <f t="shared" si="43"/>
        <v>0.12713721140094492</v>
      </c>
      <c r="AF120" s="8">
        <f t="shared" si="44"/>
        <v>-0.96093999999999991</v>
      </c>
      <c r="AG120" s="8">
        <f t="shared" si="45"/>
        <v>0.92340568359999986</v>
      </c>
      <c r="AH120" s="8">
        <f t="shared" si="46"/>
        <v>0.96093999999999991</v>
      </c>
      <c r="AS120" s="61">
        <v>43758.292361111111</v>
      </c>
      <c r="AT120" s="62">
        <v>66.36</v>
      </c>
      <c r="AU120" s="16">
        <v>55.9193</v>
      </c>
      <c r="AV120" s="8">
        <f t="shared" si="47"/>
        <v>4403.6495999999997</v>
      </c>
      <c r="AW120" s="8">
        <f t="shared" si="48"/>
        <v>4.4756287425150205</v>
      </c>
      <c r="AX120" s="56">
        <f t="shared" si="49"/>
        <v>0.20125209580837122</v>
      </c>
      <c r="AY120" s="8">
        <f t="shared" si="50"/>
        <v>0.90072966449133296</v>
      </c>
      <c r="AZ120" s="8">
        <f t="shared" si="51"/>
        <v>20.031252640826583</v>
      </c>
      <c r="BA120" s="8">
        <f t="shared" si="52"/>
        <v>4.0502406067261833E-2</v>
      </c>
      <c r="BB120" s="8">
        <f t="shared" si="53"/>
        <v>-10.4407</v>
      </c>
      <c r="BC120" s="8">
        <f t="shared" si="54"/>
        <v>109.00821649</v>
      </c>
      <c r="BD120" s="8">
        <f t="shared" si="55"/>
        <v>10.4407</v>
      </c>
    </row>
    <row r="121" spans="1:56" ht="15.75" thickBot="1" x14ac:dyDescent="0.3">
      <c r="A121" s="33">
        <v>43758.334027777775</v>
      </c>
      <c r="B121" s="35">
        <v>0.84</v>
      </c>
      <c r="C121" s="7">
        <v>0.90551599999999999</v>
      </c>
      <c r="D121" s="8">
        <f t="shared" si="29"/>
        <v>0.70559999999999989</v>
      </c>
      <c r="E121" s="8">
        <f t="shared" si="30"/>
        <v>-9.0355029585799107E-2</v>
      </c>
      <c r="F121" s="8">
        <f t="shared" si="31"/>
        <v>-4.8077088757397246E-2</v>
      </c>
      <c r="G121" s="8">
        <f t="shared" si="32"/>
        <v>4.344006777073718E-3</v>
      </c>
      <c r="H121" s="8">
        <f t="shared" si="33"/>
        <v>8.1640313714506328E-3</v>
      </c>
      <c r="I121" s="8">
        <f t="shared" si="34"/>
        <v>2.3114064633866526E-3</v>
      </c>
      <c r="J121" s="8">
        <f t="shared" si="35"/>
        <v>6.5516000000000019E-2</v>
      </c>
      <c r="K121" s="8">
        <f t="shared" si="36"/>
        <v>4.2923462560000023E-3</v>
      </c>
      <c r="L121" s="8">
        <f t="shared" si="37"/>
        <v>6.5516000000000019E-2</v>
      </c>
      <c r="W121" s="61">
        <v>43758.334027777775</v>
      </c>
      <c r="X121" s="62">
        <v>8.33</v>
      </c>
      <c r="Y121" s="16">
        <v>7.1216299999999997</v>
      </c>
      <c r="Z121" s="8">
        <f t="shared" si="38"/>
        <v>69.388900000000007</v>
      </c>
      <c r="AA121" s="8">
        <f t="shared" si="39"/>
        <v>9.2634730538920351E-2</v>
      </c>
      <c r="AB121" s="56">
        <f t="shared" si="40"/>
        <v>-0.37399305389221826</v>
      </c>
      <c r="AC121" s="8">
        <f t="shared" si="41"/>
        <v>-3.4644745770733558E-2</v>
      </c>
      <c r="AD121" s="8">
        <f t="shared" si="42"/>
        <v>8.5811933020183834E-3</v>
      </c>
      <c r="AE121" s="8">
        <f t="shared" si="43"/>
        <v>0.13987080435962768</v>
      </c>
      <c r="AF121" s="8">
        <f t="shared" si="44"/>
        <v>-1.2083700000000004</v>
      </c>
      <c r="AG121" s="8">
        <f t="shared" si="45"/>
        <v>1.460158056900001</v>
      </c>
      <c r="AH121" s="8">
        <f t="shared" si="46"/>
        <v>1.2083700000000004</v>
      </c>
      <c r="AS121" s="61">
        <v>43758.334027777775</v>
      </c>
      <c r="AT121" s="62">
        <v>64.66</v>
      </c>
      <c r="AU121" s="16">
        <v>55.925400000000003</v>
      </c>
      <c r="AV121" s="8">
        <f t="shared" si="47"/>
        <v>4180.9155999999994</v>
      </c>
      <c r="AW121" s="8">
        <f t="shared" si="48"/>
        <v>2.7756287425150177</v>
      </c>
      <c r="AX121" s="56">
        <f t="shared" si="49"/>
        <v>0.20735209580837477</v>
      </c>
      <c r="AY121" s="8">
        <f t="shared" si="50"/>
        <v>0.57553243694645273</v>
      </c>
      <c r="AZ121" s="8">
        <f t="shared" si="51"/>
        <v>7.7041149162754987</v>
      </c>
      <c r="BA121" s="8">
        <f t="shared" si="52"/>
        <v>4.299489163612543E-2</v>
      </c>
      <c r="BB121" s="8">
        <f t="shared" si="53"/>
        <v>-8.7345999999999933</v>
      </c>
      <c r="BC121" s="8">
        <f t="shared" si="54"/>
        <v>76.293237159999876</v>
      </c>
      <c r="BD121" s="8">
        <f t="shared" si="55"/>
        <v>8.7345999999999933</v>
      </c>
    </row>
    <row r="122" spans="1:56" ht="15.75" thickBot="1" x14ac:dyDescent="0.3">
      <c r="A122" s="33">
        <v>43758.375694444447</v>
      </c>
      <c r="B122" s="35">
        <v>0.85</v>
      </c>
      <c r="C122" s="7">
        <v>0.89379699999999995</v>
      </c>
      <c r="D122" s="8">
        <f t="shared" si="29"/>
        <v>0.72249999999999992</v>
      </c>
      <c r="E122" s="8">
        <f t="shared" si="30"/>
        <v>-8.0355029585799098E-2</v>
      </c>
      <c r="F122" s="8">
        <f t="shared" si="31"/>
        <v>-5.9796088757397281E-2</v>
      </c>
      <c r="G122" s="8">
        <f t="shared" si="32"/>
        <v>4.8049164812157272E-3</v>
      </c>
      <c r="H122" s="8">
        <f t="shared" si="33"/>
        <v>6.456930779734648E-3</v>
      </c>
      <c r="I122" s="8">
        <f t="shared" si="34"/>
        <v>3.5755722306825334E-3</v>
      </c>
      <c r="J122" s="8">
        <f t="shared" si="35"/>
        <v>4.3796999999999975E-2</v>
      </c>
      <c r="K122" s="8">
        <f t="shared" si="36"/>
        <v>1.9181772089999977E-3</v>
      </c>
      <c r="L122" s="8">
        <f t="shared" si="37"/>
        <v>4.3796999999999975E-2</v>
      </c>
      <c r="W122" s="61">
        <v>43758.375694444447</v>
      </c>
      <c r="X122" s="62">
        <v>5.98</v>
      </c>
      <c r="Y122" s="16">
        <v>7.1012700000000004</v>
      </c>
      <c r="Z122" s="8">
        <f t="shared" si="38"/>
        <v>35.760400000000004</v>
      </c>
      <c r="AA122" s="8">
        <f t="shared" si="39"/>
        <v>-2.2573652694610793</v>
      </c>
      <c r="AB122" s="56">
        <f t="shared" si="40"/>
        <v>-0.39435305389221753</v>
      </c>
      <c r="AC122" s="8">
        <f t="shared" si="41"/>
        <v>0.89019888776220513</v>
      </c>
      <c r="AD122" s="8">
        <f t="shared" si="42"/>
        <v>5.0956979597690912</v>
      </c>
      <c r="AE122" s="8">
        <f t="shared" si="43"/>
        <v>0.15551433111411822</v>
      </c>
      <c r="AF122" s="8">
        <f t="shared" si="44"/>
        <v>1.12127</v>
      </c>
      <c r="AG122" s="8">
        <f t="shared" si="45"/>
        <v>1.2572464129000001</v>
      </c>
      <c r="AH122" s="8">
        <f t="shared" si="46"/>
        <v>1.12127</v>
      </c>
      <c r="AS122" s="61">
        <v>43758.375694444447</v>
      </c>
      <c r="AT122" s="62">
        <v>63.05</v>
      </c>
      <c r="AU122" s="16">
        <v>55.936999999999998</v>
      </c>
      <c r="AV122" s="8">
        <f t="shared" si="47"/>
        <v>3975.3024999999998</v>
      </c>
      <c r="AW122" s="8">
        <f t="shared" si="48"/>
        <v>1.1656287425150182</v>
      </c>
      <c r="AX122" s="56">
        <f t="shared" si="49"/>
        <v>0.21895209580836905</v>
      </c>
      <c r="AY122" s="8">
        <f t="shared" si="50"/>
        <v>0.25521685610813699</v>
      </c>
      <c r="AZ122" s="8">
        <f t="shared" si="51"/>
        <v>1.3586903653771427</v>
      </c>
      <c r="BA122" s="8">
        <f t="shared" si="52"/>
        <v>4.7940020258877218E-2</v>
      </c>
      <c r="BB122" s="8">
        <f t="shared" si="53"/>
        <v>-7.1129999999999995</v>
      </c>
      <c r="BC122" s="8">
        <f t="shared" si="54"/>
        <v>50.594768999999992</v>
      </c>
      <c r="BD122" s="8">
        <f t="shared" si="55"/>
        <v>7.1129999999999995</v>
      </c>
    </row>
    <row r="123" spans="1:56" ht="15.75" thickBot="1" x14ac:dyDescent="0.3">
      <c r="A123" s="33">
        <v>43758.417361111111</v>
      </c>
      <c r="B123" s="35">
        <v>0.91</v>
      </c>
      <c r="C123" s="7">
        <v>0.88447600000000004</v>
      </c>
      <c r="D123" s="8">
        <f t="shared" si="29"/>
        <v>0.82810000000000006</v>
      </c>
      <c r="E123" s="8">
        <f t="shared" si="30"/>
        <v>-2.0355029585799045E-2</v>
      </c>
      <c r="F123" s="8">
        <f t="shared" si="31"/>
        <v>-6.9117088757397194E-2</v>
      </c>
      <c r="G123" s="8">
        <f t="shared" si="32"/>
        <v>1.4068803865411185E-3</v>
      </c>
      <c r="H123" s="8">
        <f t="shared" si="33"/>
        <v>4.1432722943875443E-4</v>
      </c>
      <c r="I123" s="8">
        <f t="shared" si="34"/>
        <v>4.7771719582979212E-3</v>
      </c>
      <c r="J123" s="8">
        <f t="shared" si="35"/>
        <v>-2.5523999999999991E-2</v>
      </c>
      <c r="K123" s="8">
        <f t="shared" si="36"/>
        <v>6.5147457599999952E-4</v>
      </c>
      <c r="L123" s="8">
        <f t="shared" si="37"/>
        <v>2.5523999999999991E-2</v>
      </c>
      <c r="W123" s="61">
        <v>43758.417361111111</v>
      </c>
      <c r="X123" s="62">
        <v>5.85</v>
      </c>
      <c r="Y123" s="16">
        <v>7.0859399999999999</v>
      </c>
      <c r="Z123" s="8">
        <f t="shared" si="38"/>
        <v>34.222499999999997</v>
      </c>
      <c r="AA123" s="8">
        <f t="shared" si="39"/>
        <v>-2.3873652694610801</v>
      </c>
      <c r="AB123" s="56">
        <f t="shared" si="40"/>
        <v>-0.40968305389221804</v>
      </c>
      <c r="AC123" s="8">
        <f t="shared" si="41"/>
        <v>0.97806309434903327</v>
      </c>
      <c r="AD123" s="8">
        <f t="shared" si="42"/>
        <v>5.6995129298289751</v>
      </c>
      <c r="AE123" s="8">
        <f t="shared" si="43"/>
        <v>0.16784020464645402</v>
      </c>
      <c r="AF123" s="8">
        <f t="shared" si="44"/>
        <v>1.2359400000000003</v>
      </c>
      <c r="AG123" s="8">
        <f t="shared" si="45"/>
        <v>1.5275476836000006</v>
      </c>
      <c r="AH123" s="8">
        <f t="shared" si="46"/>
        <v>1.2359400000000003</v>
      </c>
      <c r="AS123" s="61">
        <v>43758.417361111111</v>
      </c>
      <c r="AT123" s="62">
        <v>58.73</v>
      </c>
      <c r="AU123" s="16">
        <v>55.944699999999997</v>
      </c>
      <c r="AV123" s="8">
        <f t="shared" si="47"/>
        <v>3449.2128999999995</v>
      </c>
      <c r="AW123" s="8">
        <f t="shared" si="48"/>
        <v>-3.154371257484982</v>
      </c>
      <c r="AX123" s="56">
        <f t="shared" si="49"/>
        <v>0.22665209580836887</v>
      </c>
      <c r="AY123" s="8">
        <f t="shared" si="50"/>
        <v>-0.71494485646665118</v>
      </c>
      <c r="AZ123" s="8">
        <f t="shared" si="51"/>
        <v>9.9500580300473871</v>
      </c>
      <c r="BA123" s="8">
        <f t="shared" si="52"/>
        <v>5.1371172534326021E-2</v>
      </c>
      <c r="BB123" s="8">
        <f t="shared" si="53"/>
        <v>-2.7852999999999994</v>
      </c>
      <c r="BC123" s="8">
        <f t="shared" si="54"/>
        <v>7.7578960899999965</v>
      </c>
      <c r="BD123" s="8">
        <f t="shared" si="55"/>
        <v>2.7852999999999994</v>
      </c>
    </row>
    <row r="124" spans="1:56" ht="15.75" thickBot="1" x14ac:dyDescent="0.3">
      <c r="A124" s="33">
        <v>43758.459027777775</v>
      </c>
      <c r="B124" s="35">
        <v>0.85</v>
      </c>
      <c r="C124" s="7">
        <v>0.869834</v>
      </c>
      <c r="D124" s="8">
        <f t="shared" si="29"/>
        <v>0.72249999999999992</v>
      </c>
      <c r="E124" s="8">
        <f t="shared" si="30"/>
        <v>-8.0355029585799098E-2</v>
      </c>
      <c r="F124" s="8">
        <f t="shared" si="31"/>
        <v>-8.3759088757397238E-2</v>
      </c>
      <c r="G124" s="8">
        <f t="shared" si="32"/>
        <v>6.7304640551802278E-3</v>
      </c>
      <c r="H124" s="8">
        <f t="shared" si="33"/>
        <v>6.456930779734648E-3</v>
      </c>
      <c r="I124" s="8">
        <f t="shared" si="34"/>
        <v>7.0155849494695482E-3</v>
      </c>
      <c r="J124" s="8">
        <f t="shared" si="35"/>
        <v>1.9834000000000018E-2</v>
      </c>
      <c r="K124" s="8">
        <f t="shared" si="36"/>
        <v>3.9338755600000074E-4</v>
      </c>
      <c r="L124" s="8">
        <f t="shared" si="37"/>
        <v>1.9834000000000018E-2</v>
      </c>
      <c r="W124" s="61">
        <v>43758.459027777775</v>
      </c>
      <c r="X124" s="62">
        <v>5.27</v>
      </c>
      <c r="Y124" s="16">
        <v>7.0480999999999998</v>
      </c>
      <c r="Z124" s="8">
        <f t="shared" si="38"/>
        <v>27.772899999999996</v>
      </c>
      <c r="AA124" s="8">
        <f t="shared" si="39"/>
        <v>-2.9673652694610801</v>
      </c>
      <c r="AB124" s="56">
        <f t="shared" si="40"/>
        <v>-0.44752305389221814</v>
      </c>
      <c r="AC124" s="8">
        <f t="shared" si="41"/>
        <v>1.3279643674029273</v>
      </c>
      <c r="AD124" s="8">
        <f t="shared" si="42"/>
        <v>8.8052566424038297</v>
      </c>
      <c r="AE124" s="8">
        <f t="shared" si="43"/>
        <v>0.20027688376501718</v>
      </c>
      <c r="AF124" s="8">
        <f t="shared" si="44"/>
        <v>1.7781000000000002</v>
      </c>
      <c r="AG124" s="8">
        <f t="shared" si="45"/>
        <v>3.1616396100000008</v>
      </c>
      <c r="AH124" s="8">
        <f t="shared" si="46"/>
        <v>1.7781000000000002</v>
      </c>
      <c r="AS124" s="61">
        <v>43758.459027777775</v>
      </c>
      <c r="AT124" s="62">
        <v>58.21</v>
      </c>
      <c r="AU124" s="16">
        <v>55.9664</v>
      </c>
      <c r="AV124" s="8">
        <f t="shared" si="47"/>
        <v>3388.4041000000002</v>
      </c>
      <c r="AW124" s="8">
        <f t="shared" si="48"/>
        <v>-3.6743712574849781</v>
      </c>
      <c r="AX124" s="56">
        <f t="shared" si="49"/>
        <v>0.24835209580837159</v>
      </c>
      <c r="AY124" s="8">
        <f t="shared" si="50"/>
        <v>-0.91253780257443606</v>
      </c>
      <c r="AZ124" s="8">
        <f t="shared" si="51"/>
        <v>13.501004137831739</v>
      </c>
      <c r="BA124" s="8">
        <f t="shared" si="52"/>
        <v>6.1678763492410582E-2</v>
      </c>
      <c r="BB124" s="8">
        <f t="shared" si="53"/>
        <v>-2.2436000000000007</v>
      </c>
      <c r="BC124" s="8">
        <f t="shared" si="54"/>
        <v>5.0337409600000029</v>
      </c>
      <c r="BD124" s="8">
        <f t="shared" si="55"/>
        <v>2.2436000000000007</v>
      </c>
    </row>
    <row r="125" spans="1:56" ht="15.75" thickBot="1" x14ac:dyDescent="0.3">
      <c r="A125" s="33">
        <v>43758.500694444447</v>
      </c>
      <c r="B125" s="35">
        <v>0.79</v>
      </c>
      <c r="C125" s="7">
        <v>0.86099999999999999</v>
      </c>
      <c r="D125" s="8">
        <f t="shared" si="29"/>
        <v>0.6241000000000001</v>
      </c>
      <c r="E125" s="8">
        <f t="shared" si="30"/>
        <v>-0.14035502958579904</v>
      </c>
      <c r="F125" s="8">
        <f t="shared" si="31"/>
        <v>-9.2593088757397246E-2</v>
      </c>
      <c r="G125" s="8">
        <f t="shared" si="32"/>
        <v>1.2995905711985008E-2</v>
      </c>
      <c r="H125" s="8">
        <f t="shared" si="33"/>
        <v>1.9699534330030525E-2</v>
      </c>
      <c r="I125" s="8">
        <f t="shared" si="34"/>
        <v>8.5734800856352451E-3</v>
      </c>
      <c r="J125" s="8">
        <f t="shared" si="35"/>
        <v>7.0999999999999952E-2</v>
      </c>
      <c r="K125" s="8">
        <f t="shared" si="36"/>
        <v>5.0409999999999934E-3</v>
      </c>
      <c r="L125" s="8">
        <f t="shared" si="37"/>
        <v>7.0999999999999952E-2</v>
      </c>
      <c r="W125" s="61">
        <v>43758.500694444447</v>
      </c>
      <c r="X125" s="62">
        <v>8.0399999999999991</v>
      </c>
      <c r="Y125" s="16">
        <v>7.0224000000000002</v>
      </c>
      <c r="Z125" s="8">
        <f t="shared" si="38"/>
        <v>64.641599999999983</v>
      </c>
      <c r="AA125" s="8">
        <f t="shared" si="39"/>
        <v>-0.19736526946108057</v>
      </c>
      <c r="AB125" s="56">
        <f t="shared" si="40"/>
        <v>-0.47322305389221775</v>
      </c>
      <c r="AC125" s="8">
        <f t="shared" si="41"/>
        <v>9.3397795546633008E-2</v>
      </c>
      <c r="AD125" s="8">
        <f t="shared" si="42"/>
        <v>3.8953049589444941E-2</v>
      </c>
      <c r="AE125" s="8">
        <f t="shared" si="43"/>
        <v>0.22394005873507683</v>
      </c>
      <c r="AF125" s="8">
        <f t="shared" si="44"/>
        <v>-1.0175999999999989</v>
      </c>
      <c r="AG125" s="8">
        <f t="shared" si="45"/>
        <v>1.0355097599999978</v>
      </c>
      <c r="AH125" s="8">
        <f t="shared" si="46"/>
        <v>1.0175999999999989</v>
      </c>
      <c r="AS125" s="61">
        <v>43758.500694444447</v>
      </c>
      <c r="AT125" s="62">
        <v>60.32</v>
      </c>
      <c r="AU125" s="16">
        <v>55.986800000000002</v>
      </c>
      <c r="AV125" s="8">
        <f t="shared" si="47"/>
        <v>3638.5023999999999</v>
      </c>
      <c r="AW125" s="8">
        <f t="shared" si="48"/>
        <v>-1.5643712574849786</v>
      </c>
      <c r="AX125" s="56">
        <f t="shared" si="49"/>
        <v>0.26875209580837378</v>
      </c>
      <c r="AY125" s="8">
        <f t="shared" si="50"/>
        <v>-0.42042805407146916</v>
      </c>
      <c r="AZ125" s="8">
        <f t="shared" si="51"/>
        <v>2.4472574312451334</v>
      </c>
      <c r="BA125" s="8">
        <f t="shared" si="52"/>
        <v>7.2227689001393314E-2</v>
      </c>
      <c r="BB125" s="8">
        <f t="shared" si="53"/>
        <v>-4.3331999999999979</v>
      </c>
      <c r="BC125" s="8">
        <f t="shared" si="54"/>
        <v>18.77662223999998</v>
      </c>
      <c r="BD125" s="8">
        <f t="shared" si="55"/>
        <v>4.3331999999999979</v>
      </c>
    </row>
    <row r="126" spans="1:56" ht="15.75" thickBot="1" x14ac:dyDescent="0.3">
      <c r="A126" s="33">
        <v>43758.542361111111</v>
      </c>
      <c r="B126" s="35">
        <v>1.24</v>
      </c>
      <c r="C126" s="7">
        <v>0.85550800000000005</v>
      </c>
      <c r="D126" s="8">
        <f t="shared" si="29"/>
        <v>1.5376000000000001</v>
      </c>
      <c r="E126" s="8">
        <f t="shared" si="30"/>
        <v>0.30964497041420092</v>
      </c>
      <c r="F126" s="8">
        <f t="shared" si="31"/>
        <v>-9.8085088757397187E-2</v>
      </c>
      <c r="G126" s="8">
        <f t="shared" si="32"/>
        <v>-3.0371554406358522E-2</v>
      </c>
      <c r="H126" s="8">
        <f t="shared" si="33"/>
        <v>9.5880007702811354E-2</v>
      </c>
      <c r="I126" s="8">
        <f t="shared" si="34"/>
        <v>9.6206846365464848E-3</v>
      </c>
      <c r="J126" s="8">
        <f t="shared" si="35"/>
        <v>-0.38449199999999994</v>
      </c>
      <c r="K126" s="8">
        <f t="shared" si="36"/>
        <v>0.14783409806399997</v>
      </c>
      <c r="L126" s="8">
        <f t="shared" si="37"/>
        <v>0.38449199999999994</v>
      </c>
      <c r="W126" s="61">
        <v>43758.542361111111</v>
      </c>
      <c r="X126" s="62">
        <v>6.25</v>
      </c>
      <c r="Y126" s="16">
        <v>7.0125599999999997</v>
      </c>
      <c r="Z126" s="8">
        <f t="shared" si="38"/>
        <v>39.0625</v>
      </c>
      <c r="AA126" s="8">
        <f t="shared" si="39"/>
        <v>-1.9873652694610797</v>
      </c>
      <c r="AB126" s="56">
        <f t="shared" si="40"/>
        <v>-0.48306305389221826</v>
      </c>
      <c r="AC126" s="8">
        <f t="shared" si="41"/>
        <v>0.9600227362652004</v>
      </c>
      <c r="AD126" s="8">
        <f t="shared" si="42"/>
        <v>3.9496207142601101</v>
      </c>
      <c r="AE126" s="8">
        <f t="shared" si="43"/>
        <v>0.23334991403567618</v>
      </c>
      <c r="AF126" s="8">
        <f t="shared" si="44"/>
        <v>0.76255999999999968</v>
      </c>
      <c r="AG126" s="8">
        <f t="shared" si="45"/>
        <v>0.58149775359999956</v>
      </c>
      <c r="AH126" s="8">
        <f t="shared" si="46"/>
        <v>0.76255999999999968</v>
      </c>
      <c r="AS126" s="61">
        <v>43758.542361111111</v>
      </c>
      <c r="AT126" s="62">
        <v>66.75</v>
      </c>
      <c r="AU126" s="16">
        <v>55.989899999999999</v>
      </c>
      <c r="AV126" s="8">
        <f t="shared" si="47"/>
        <v>4455.5625</v>
      </c>
      <c r="AW126" s="8">
        <f t="shared" si="48"/>
        <v>4.8656287425150211</v>
      </c>
      <c r="AX126" s="56">
        <f t="shared" si="49"/>
        <v>0.27185209580837011</v>
      </c>
      <c r="AY126" s="8">
        <f t="shared" si="50"/>
        <v>1.322731371078153</v>
      </c>
      <c r="AZ126" s="8">
        <f t="shared" si="51"/>
        <v>23.674343059988306</v>
      </c>
      <c r="BA126" s="8">
        <f t="shared" si="52"/>
        <v>7.3903561995403239E-2</v>
      </c>
      <c r="BB126" s="8">
        <f t="shared" si="53"/>
        <v>-10.760100000000001</v>
      </c>
      <c r="BC126" s="8">
        <f t="shared" si="54"/>
        <v>115.77975201000002</v>
      </c>
      <c r="BD126" s="8">
        <f t="shared" si="55"/>
        <v>10.760100000000001</v>
      </c>
    </row>
    <row r="127" spans="1:56" ht="15.75" thickBot="1" x14ac:dyDescent="0.3">
      <c r="A127" s="33">
        <v>43758.584027777775</v>
      </c>
      <c r="B127" s="35">
        <v>0.74</v>
      </c>
      <c r="C127" s="7">
        <v>0.84436299999999997</v>
      </c>
      <c r="D127" s="8">
        <f t="shared" si="29"/>
        <v>0.54759999999999998</v>
      </c>
      <c r="E127" s="8">
        <f t="shared" si="30"/>
        <v>-0.19035502958579908</v>
      </c>
      <c r="F127" s="8">
        <f t="shared" si="31"/>
        <v>-0.10923008875739726</v>
      </c>
      <c r="G127" s="8">
        <f t="shared" si="32"/>
        <v>2.0792496777073816E-2</v>
      </c>
      <c r="H127" s="8">
        <f t="shared" si="33"/>
        <v>3.6235037288610446E-2</v>
      </c>
      <c r="I127" s="8">
        <f t="shared" si="34"/>
        <v>1.1931212289948883E-2</v>
      </c>
      <c r="J127" s="8">
        <f t="shared" si="35"/>
        <v>0.10436299999999998</v>
      </c>
      <c r="K127" s="8">
        <f t="shared" si="36"/>
        <v>1.0891635768999996E-2</v>
      </c>
      <c r="L127" s="8">
        <f t="shared" si="37"/>
        <v>0.10436299999999998</v>
      </c>
      <c r="W127" s="61">
        <v>43758.584027777775</v>
      </c>
      <c r="X127" s="62">
        <v>5.93</v>
      </c>
      <c r="Y127" s="16">
        <v>6.9798099999999996</v>
      </c>
      <c r="Z127" s="8">
        <f t="shared" si="38"/>
        <v>35.164899999999996</v>
      </c>
      <c r="AA127" s="8">
        <f t="shared" si="39"/>
        <v>-2.30736526946108</v>
      </c>
      <c r="AB127" s="56">
        <f t="shared" si="40"/>
        <v>-0.51581305389221832</v>
      </c>
      <c r="AC127" s="8">
        <f t="shared" si="41"/>
        <v>1.1901691260855609</v>
      </c>
      <c r="AD127" s="8">
        <f t="shared" si="42"/>
        <v>5.3239344867152028</v>
      </c>
      <c r="AE127" s="8">
        <f t="shared" si="43"/>
        <v>0.26606310656561655</v>
      </c>
      <c r="AF127" s="8">
        <f t="shared" si="44"/>
        <v>1.0498099999999999</v>
      </c>
      <c r="AG127" s="8">
        <f t="shared" si="45"/>
        <v>1.1021010360999999</v>
      </c>
      <c r="AH127" s="8">
        <f t="shared" si="46"/>
        <v>1.0498099999999999</v>
      </c>
      <c r="AS127" s="61">
        <v>43758.584027777775</v>
      </c>
      <c r="AT127" s="62">
        <v>58.86</v>
      </c>
      <c r="AU127" s="16">
        <v>56.010599999999997</v>
      </c>
      <c r="AV127" s="8">
        <f t="shared" si="47"/>
        <v>3464.4996000000001</v>
      </c>
      <c r="AW127" s="8">
        <f t="shared" si="48"/>
        <v>-3.0243712574849795</v>
      </c>
      <c r="AX127" s="56">
        <f t="shared" si="49"/>
        <v>0.29255209580836805</v>
      </c>
      <c r="AY127" s="8">
        <f t="shared" si="50"/>
        <v>-0.88478614987982029</v>
      </c>
      <c r="AZ127" s="8">
        <f t="shared" si="51"/>
        <v>9.1468215031012754</v>
      </c>
      <c r="BA127" s="8">
        <f t="shared" si="52"/>
        <v>8.5586728761868555E-2</v>
      </c>
      <c r="BB127" s="8">
        <f t="shared" si="53"/>
        <v>-2.8494000000000028</v>
      </c>
      <c r="BC127" s="8">
        <f t="shared" si="54"/>
        <v>8.1190803600000159</v>
      </c>
      <c r="BD127" s="8">
        <f t="shared" si="55"/>
        <v>2.8494000000000028</v>
      </c>
    </row>
    <row r="128" spans="1:56" ht="15.75" thickBot="1" x14ac:dyDescent="0.3">
      <c r="A128" s="33">
        <v>43758.625694444447</v>
      </c>
      <c r="B128" s="35">
        <v>0.73</v>
      </c>
      <c r="C128" s="7">
        <v>0.83544600000000002</v>
      </c>
      <c r="D128" s="8">
        <f t="shared" si="29"/>
        <v>0.53289999999999993</v>
      </c>
      <c r="E128" s="8">
        <f t="shared" si="30"/>
        <v>-0.20035502958579909</v>
      </c>
      <c r="F128" s="8">
        <f t="shared" si="31"/>
        <v>-0.11814708875739721</v>
      </c>
      <c r="G128" s="8">
        <f t="shared" si="32"/>
        <v>2.3671363463464351E-2</v>
      </c>
      <c r="H128" s="8">
        <f t="shared" si="33"/>
        <v>4.0142137880326431E-2</v>
      </c>
      <c r="I128" s="8">
        <f t="shared" si="34"/>
        <v>1.3958734581848294E-2</v>
      </c>
      <c r="J128" s="8">
        <f t="shared" si="35"/>
        <v>0.10544600000000004</v>
      </c>
      <c r="K128" s="8">
        <f t="shared" si="36"/>
        <v>1.1118858916000009E-2</v>
      </c>
      <c r="L128" s="8">
        <f t="shared" si="37"/>
        <v>0.10544600000000004</v>
      </c>
      <c r="W128" s="61">
        <v>43758.625694444447</v>
      </c>
      <c r="X128" s="62">
        <v>8.09</v>
      </c>
      <c r="Y128" s="16">
        <v>6.9485799999999998</v>
      </c>
      <c r="Z128" s="8">
        <f t="shared" si="38"/>
        <v>65.448099999999997</v>
      </c>
      <c r="AA128" s="8">
        <f t="shared" si="39"/>
        <v>-0.14736526946107986</v>
      </c>
      <c r="AB128" s="56">
        <f t="shared" si="40"/>
        <v>-0.54704305389221819</v>
      </c>
      <c r="AC128" s="8">
        <f t="shared" si="41"/>
        <v>8.0615147043638771E-2</v>
      </c>
      <c r="AD128" s="8">
        <f t="shared" si="42"/>
        <v>2.1716522643336678E-2</v>
      </c>
      <c r="AE128" s="8">
        <f t="shared" si="43"/>
        <v>0.29925610281172432</v>
      </c>
      <c r="AF128" s="8">
        <f t="shared" si="44"/>
        <v>-1.1414200000000001</v>
      </c>
      <c r="AG128" s="8">
        <f t="shared" si="45"/>
        <v>1.3028396164000002</v>
      </c>
      <c r="AH128" s="8">
        <f t="shared" si="46"/>
        <v>1.1414200000000001</v>
      </c>
      <c r="AS128" s="61">
        <v>43758.625694444447</v>
      </c>
      <c r="AT128" s="62">
        <v>61.09</v>
      </c>
      <c r="AU128" s="16">
        <v>56.035899999999998</v>
      </c>
      <c r="AV128" s="8">
        <f t="shared" si="47"/>
        <v>3731.9881000000005</v>
      </c>
      <c r="AW128" s="8">
        <f t="shared" si="48"/>
        <v>-0.7943712574849755</v>
      </c>
      <c r="AX128" s="56">
        <f t="shared" si="49"/>
        <v>0.31785209580836948</v>
      </c>
      <c r="AY128" s="8">
        <f t="shared" si="50"/>
        <v>-0.25249256904152939</v>
      </c>
      <c r="AZ128" s="8">
        <f t="shared" si="51"/>
        <v>0.6310256947182612</v>
      </c>
      <c r="BA128" s="8">
        <f t="shared" si="52"/>
        <v>0.10102995480977289</v>
      </c>
      <c r="BB128" s="8">
        <f t="shared" si="53"/>
        <v>-5.0541000000000054</v>
      </c>
      <c r="BC128" s="8">
        <f t="shared" si="54"/>
        <v>25.543926810000055</v>
      </c>
      <c r="BD128" s="8">
        <f t="shared" si="55"/>
        <v>5.0541000000000054</v>
      </c>
    </row>
    <row r="129" spans="1:56" ht="15.75" thickBot="1" x14ac:dyDescent="0.3">
      <c r="A129" s="33">
        <v>43758.667361111111</v>
      </c>
      <c r="B129" s="35">
        <v>0.7</v>
      </c>
      <c r="C129" s="7">
        <v>0.82360900000000004</v>
      </c>
      <c r="D129" s="8">
        <f t="shared" si="29"/>
        <v>0.48999999999999994</v>
      </c>
      <c r="E129" s="8">
        <f t="shared" si="30"/>
        <v>-0.23035502958579912</v>
      </c>
      <c r="F129" s="8">
        <f t="shared" si="31"/>
        <v>-0.1299840887573972</v>
      </c>
      <c r="G129" s="8">
        <f t="shared" si="32"/>
        <v>2.994248861139337E-2</v>
      </c>
      <c r="H129" s="8">
        <f t="shared" si="33"/>
        <v>5.3063439655474387E-2</v>
      </c>
      <c r="I129" s="8">
        <f t="shared" si="34"/>
        <v>1.6895863330090913E-2</v>
      </c>
      <c r="J129" s="8">
        <f t="shared" si="35"/>
        <v>0.12360900000000008</v>
      </c>
      <c r="K129" s="8">
        <f t="shared" si="36"/>
        <v>1.5279184881000019E-2</v>
      </c>
      <c r="L129" s="8">
        <f t="shared" si="37"/>
        <v>0.12360900000000008</v>
      </c>
      <c r="W129" s="61">
        <v>43758.667361111111</v>
      </c>
      <c r="X129" s="62">
        <v>4.93</v>
      </c>
      <c r="Y129" s="16">
        <v>6.9097900000000001</v>
      </c>
      <c r="Z129" s="8">
        <f t="shared" si="38"/>
        <v>24.304899999999996</v>
      </c>
      <c r="AA129" s="8">
        <f t="shared" si="39"/>
        <v>-3.30736526946108</v>
      </c>
      <c r="AB129" s="56">
        <f t="shared" si="40"/>
        <v>-0.58583305389221785</v>
      </c>
      <c r="AC129" s="8">
        <f t="shared" si="41"/>
        <v>1.9375638961454424</v>
      </c>
      <c r="AD129" s="8">
        <f t="shared" si="42"/>
        <v>10.938665025637363</v>
      </c>
      <c r="AE129" s="8">
        <f t="shared" si="43"/>
        <v>0.3432003670326822</v>
      </c>
      <c r="AF129" s="8">
        <f t="shared" si="44"/>
        <v>1.9797900000000004</v>
      </c>
      <c r="AG129" s="8">
        <f t="shared" si="45"/>
        <v>3.9195684441000016</v>
      </c>
      <c r="AH129" s="8">
        <f t="shared" si="46"/>
        <v>1.9797900000000004</v>
      </c>
      <c r="AS129" s="61">
        <v>43758.667361111111</v>
      </c>
      <c r="AT129" s="62">
        <v>59.9</v>
      </c>
      <c r="AU129" s="16">
        <v>56.0595</v>
      </c>
      <c r="AV129" s="8">
        <f t="shared" si="47"/>
        <v>3588.0099999999998</v>
      </c>
      <c r="AW129" s="8">
        <f t="shared" si="48"/>
        <v>-1.9843712574849803</v>
      </c>
      <c r="AX129" s="56">
        <f t="shared" si="49"/>
        <v>0.34145209580837133</v>
      </c>
      <c r="AY129" s="8">
        <f t="shared" si="50"/>
        <v>-0.67756772473013982</v>
      </c>
      <c r="AZ129" s="8">
        <f t="shared" si="51"/>
        <v>3.9377292875325223</v>
      </c>
      <c r="BA129" s="8">
        <f t="shared" si="52"/>
        <v>0.11658953373192919</v>
      </c>
      <c r="BB129" s="8">
        <f t="shared" si="53"/>
        <v>-3.8404999999999987</v>
      </c>
      <c r="BC129" s="8">
        <f t="shared" si="54"/>
        <v>14.74944024999999</v>
      </c>
      <c r="BD129" s="8">
        <f t="shared" si="55"/>
        <v>3.8404999999999987</v>
      </c>
    </row>
    <row r="130" spans="1:56" ht="15.75" thickBot="1" x14ac:dyDescent="0.3">
      <c r="A130" s="33">
        <v>43758.709027777775</v>
      </c>
      <c r="B130" s="35">
        <v>0.69</v>
      </c>
      <c r="C130" s="7">
        <v>0.81534499999999999</v>
      </c>
      <c r="D130" s="8">
        <f t="shared" si="29"/>
        <v>0.47609999999999991</v>
      </c>
      <c r="E130" s="8">
        <f t="shared" si="30"/>
        <v>-0.24035502958579913</v>
      </c>
      <c r="F130" s="8">
        <f t="shared" si="31"/>
        <v>-0.13824808875739725</v>
      </c>
      <c r="G130" s="8">
        <f t="shared" si="32"/>
        <v>3.3228623463464398E-2</v>
      </c>
      <c r="H130" s="8">
        <f t="shared" si="33"/>
        <v>5.7770540247190375E-2</v>
      </c>
      <c r="I130" s="8">
        <f t="shared" si="34"/>
        <v>1.9112534045073189E-2</v>
      </c>
      <c r="J130" s="8">
        <f t="shared" si="35"/>
        <v>0.12534500000000004</v>
      </c>
      <c r="K130" s="8">
        <f t="shared" si="36"/>
        <v>1.5711369025000008E-2</v>
      </c>
      <c r="L130" s="8">
        <f t="shared" si="37"/>
        <v>0.12534500000000004</v>
      </c>
      <c r="W130" s="61">
        <v>43758.709027777775</v>
      </c>
      <c r="X130" s="62">
        <v>5.93</v>
      </c>
      <c r="Y130" s="16">
        <v>6.8807400000000003</v>
      </c>
      <c r="Z130" s="8">
        <f t="shared" si="38"/>
        <v>35.164899999999996</v>
      </c>
      <c r="AA130" s="8">
        <f t="shared" si="39"/>
        <v>-2.30736526946108</v>
      </c>
      <c r="AB130" s="56">
        <f t="shared" si="40"/>
        <v>-0.61488305389221765</v>
      </c>
      <c r="AC130" s="8">
        <f t="shared" si="41"/>
        <v>1.4187598033310684</v>
      </c>
      <c r="AD130" s="8">
        <f t="shared" si="42"/>
        <v>5.3239344867152028</v>
      </c>
      <c r="AE130" s="8">
        <f t="shared" si="43"/>
        <v>0.37808116996381985</v>
      </c>
      <c r="AF130" s="8">
        <f t="shared" si="44"/>
        <v>0.95074000000000058</v>
      </c>
      <c r="AG130" s="8">
        <f t="shared" si="45"/>
        <v>0.90390654760000111</v>
      </c>
      <c r="AH130" s="8">
        <f t="shared" si="46"/>
        <v>0.95074000000000058</v>
      </c>
      <c r="AS130" s="61">
        <v>43758.709027777775</v>
      </c>
      <c r="AT130" s="62">
        <v>59.31</v>
      </c>
      <c r="AU130" s="16">
        <v>56.085000000000001</v>
      </c>
      <c r="AV130" s="8">
        <f t="shared" si="47"/>
        <v>3517.6761000000001</v>
      </c>
      <c r="AW130" s="8">
        <f t="shared" si="48"/>
        <v>-2.5743712574849766</v>
      </c>
      <c r="AX130" s="56">
        <f t="shared" si="49"/>
        <v>0.36695209580837229</v>
      </c>
      <c r="AY130" s="8">
        <f t="shared" si="50"/>
        <v>-0.94467092832294697</v>
      </c>
      <c r="AZ130" s="8">
        <f t="shared" si="51"/>
        <v>6.6273873713647795</v>
      </c>
      <c r="BA130" s="8">
        <f t="shared" si="52"/>
        <v>0.13465384061815683</v>
      </c>
      <c r="BB130" s="8">
        <f t="shared" si="53"/>
        <v>-3.2250000000000014</v>
      </c>
      <c r="BC130" s="8">
        <f t="shared" si="54"/>
        <v>10.400625000000009</v>
      </c>
      <c r="BD130" s="8">
        <f t="shared" si="55"/>
        <v>3.2250000000000014</v>
      </c>
    </row>
    <row r="131" spans="1:56" ht="15.75" thickBot="1" x14ac:dyDescent="0.3">
      <c r="A131" s="33">
        <v>43758.750694444447</v>
      </c>
      <c r="B131" s="35">
        <v>0.73</v>
      </c>
      <c r="C131" s="7">
        <v>0.81221699999999997</v>
      </c>
      <c r="D131" s="8">
        <f t="shared" si="29"/>
        <v>0.53289999999999993</v>
      </c>
      <c r="E131" s="8">
        <f t="shared" si="30"/>
        <v>-0.20035502958579909</v>
      </c>
      <c r="F131" s="8">
        <f t="shared" si="31"/>
        <v>-0.14137608875739727</v>
      </c>
      <c r="G131" s="8">
        <f t="shared" si="32"/>
        <v>2.8325410445712889E-2</v>
      </c>
      <c r="H131" s="8">
        <f t="shared" si="33"/>
        <v>4.0142137880326431E-2</v>
      </c>
      <c r="I131" s="8">
        <f t="shared" si="34"/>
        <v>1.9987198472339471E-2</v>
      </c>
      <c r="J131" s="8">
        <f t="shared" si="35"/>
        <v>8.2216999999999985E-2</v>
      </c>
      <c r="K131" s="8">
        <f t="shared" si="36"/>
        <v>6.7596350889999974E-3</v>
      </c>
      <c r="L131" s="8">
        <f t="shared" si="37"/>
        <v>8.2216999999999985E-2</v>
      </c>
      <c r="W131" s="61">
        <v>43758.750694444447</v>
      </c>
      <c r="X131" s="62">
        <v>7.74</v>
      </c>
      <c r="Y131" s="16">
        <v>6.8734799999999998</v>
      </c>
      <c r="Z131" s="8">
        <f t="shared" si="38"/>
        <v>59.907600000000002</v>
      </c>
      <c r="AA131" s="8">
        <f t="shared" si="39"/>
        <v>-0.49736526946107951</v>
      </c>
      <c r="AB131" s="56">
        <f t="shared" si="40"/>
        <v>-0.62214305389221813</v>
      </c>
      <c r="AC131" s="8">
        <f t="shared" si="41"/>
        <v>0.30943234764244198</v>
      </c>
      <c r="AD131" s="8">
        <f t="shared" si="42"/>
        <v>0.24737221126609224</v>
      </c>
      <c r="AE131" s="8">
        <f t="shared" si="43"/>
        <v>0.38706197950633542</v>
      </c>
      <c r="AF131" s="8">
        <f t="shared" si="44"/>
        <v>-0.8665200000000004</v>
      </c>
      <c r="AG131" s="8">
        <f t="shared" si="45"/>
        <v>0.75085691040000069</v>
      </c>
      <c r="AH131" s="8">
        <f t="shared" si="46"/>
        <v>0.8665200000000004</v>
      </c>
      <c r="AS131" s="61">
        <v>43758.750694444447</v>
      </c>
      <c r="AT131" s="62">
        <v>61.94</v>
      </c>
      <c r="AU131" s="16">
        <v>56.0867</v>
      </c>
      <c r="AV131" s="8">
        <f t="shared" si="47"/>
        <v>3836.5635999999995</v>
      </c>
      <c r="AW131" s="8">
        <f t="shared" si="48"/>
        <v>5.5628742515018814E-2</v>
      </c>
      <c r="AX131" s="56">
        <f t="shared" si="49"/>
        <v>0.36865209580837188</v>
      </c>
      <c r="AY131" s="8">
        <f t="shared" si="50"/>
        <v>2.0507652515345965E-2</v>
      </c>
      <c r="AZ131" s="8">
        <f t="shared" si="51"/>
        <v>3.0945569938022619E-3</v>
      </c>
      <c r="BA131" s="8">
        <f t="shared" si="52"/>
        <v>0.13590436774390499</v>
      </c>
      <c r="BB131" s="8">
        <f t="shared" si="53"/>
        <v>-5.8532999999999973</v>
      </c>
      <c r="BC131" s="8">
        <f t="shared" si="54"/>
        <v>34.261120889999965</v>
      </c>
      <c r="BD131" s="8">
        <f t="shared" si="55"/>
        <v>5.8532999999999973</v>
      </c>
    </row>
    <row r="132" spans="1:56" ht="15.75" thickBot="1" x14ac:dyDescent="0.3">
      <c r="A132" s="33">
        <v>43758.792361111111</v>
      </c>
      <c r="B132" s="35">
        <v>0.68</v>
      </c>
      <c r="C132" s="7">
        <v>0.807311</v>
      </c>
      <c r="D132" s="8">
        <f t="shared" ref="D132:D169" si="56">B132^2</f>
        <v>0.46240000000000009</v>
      </c>
      <c r="E132" s="8">
        <f t="shared" ref="E132:E169" si="57">B132 - $B$1</f>
        <v>-0.25035502958579903</v>
      </c>
      <c r="F132" s="8">
        <f t="shared" ref="F132:F169" si="58">C132 - $C$1</f>
        <v>-0.14628208875739723</v>
      </c>
      <c r="G132" s="8">
        <f t="shared" ref="G132:G169" si="59">E132*F132</f>
        <v>3.6622456658730665E-2</v>
      </c>
      <c r="H132" s="8">
        <f t="shared" ref="H132:H169" si="60">(B132-$B$1)^2</f>
        <v>6.2677640838906312E-2</v>
      </c>
      <c r="I132" s="8">
        <f t="shared" ref="I132:I169" si="61">(C132-$C$1)^2</f>
        <v>2.1398449491227042E-2</v>
      </c>
      <c r="J132" s="8">
        <f t="shared" ref="J132:J169" si="62">C132-B132</f>
        <v>0.12731099999999995</v>
      </c>
      <c r="K132" s="8">
        <f t="shared" ref="K132:K169" si="63">(C132-B132)^2</f>
        <v>1.6208090720999987E-2</v>
      </c>
      <c r="L132" s="8">
        <f t="shared" ref="L132:L171" si="64">ABS(B132-C132)</f>
        <v>0.12731099999999995</v>
      </c>
      <c r="W132" s="61">
        <v>43758.792361111111</v>
      </c>
      <c r="X132" s="62">
        <v>7.89</v>
      </c>
      <c r="Y132" s="16">
        <v>6.8634399999999998</v>
      </c>
      <c r="Z132" s="8">
        <f t="shared" ref="Z132:Z171" si="65">X132^2</f>
        <v>62.252099999999992</v>
      </c>
      <c r="AA132" s="8">
        <f t="shared" ref="AA132:AA171" si="66">X132 - $X$1</f>
        <v>-0.34736526946108004</v>
      </c>
      <c r="AB132" s="56">
        <f t="shared" ref="AB132:AB171" si="67">Y132 - $Y$1</f>
        <v>-0.63218305389221818</v>
      </c>
      <c r="AC132" s="8">
        <f t="shared" ref="AC132:AC171" si="68">AA132*AB132</f>
        <v>0.21959843686399885</v>
      </c>
      <c r="AD132" s="8">
        <f t="shared" ref="AD132:AD171" si="69">(X132-$X$1)^2</f>
        <v>0.12066263042776874</v>
      </c>
      <c r="AE132" s="8">
        <f t="shared" ref="AE132:AE171" si="70">(Y132-$Y$1)^2</f>
        <v>0.39965541362849122</v>
      </c>
      <c r="AF132" s="8">
        <f t="shared" ref="AF132:AF171" si="71">Y132-X132</f>
        <v>-1.0265599999999999</v>
      </c>
      <c r="AG132" s="8">
        <f t="shared" ref="AG132:AG171" si="72">(Y132-X132)^2</f>
        <v>1.0538254335999999</v>
      </c>
      <c r="AH132" s="8">
        <f t="shared" ref="AH132:AH171" si="73">ABS(X132-Y132)</f>
        <v>1.0265599999999999</v>
      </c>
      <c r="AS132" s="61">
        <v>43758.792361111111</v>
      </c>
      <c r="AT132" s="62">
        <v>57.44</v>
      </c>
      <c r="AU132" s="16">
        <v>56.093400000000003</v>
      </c>
      <c r="AV132" s="8">
        <f t="shared" ref="AV132:AV171" si="74">AT132^2</f>
        <v>3299.3535999999999</v>
      </c>
      <c r="AW132" s="8">
        <f t="shared" ref="AW132:AW171" si="75">AT132 - $AT$1</f>
        <v>-4.4443712574849812</v>
      </c>
      <c r="AX132" s="56">
        <f t="shared" ref="AX132:AX171" si="76">AU132 - $AU$1</f>
        <v>0.37535209580837403</v>
      </c>
      <c r="AY132" s="8">
        <f t="shared" ref="AY132:AY171" si="77">AW132*AX132</f>
        <v>-1.6682040660474864</v>
      </c>
      <c r="AZ132" s="8">
        <f t="shared" ref="AZ132:AZ171" si="78">(AT132-$AT$1)^2</f>
        <v>19.752435874358632</v>
      </c>
      <c r="BA132" s="8">
        <f t="shared" ref="BA132:BA171" si="79">(AU132-$AU$1)^2</f>
        <v>0.14088919582773879</v>
      </c>
      <c r="BB132" s="8">
        <f t="shared" ref="BB132:BB171" si="80">AU132-AT132</f>
        <v>-1.3465999999999951</v>
      </c>
      <c r="BC132" s="8">
        <f t="shared" ref="BC132:BC171" si="81">(AU132-AT132)^2</f>
        <v>1.8133315599999869</v>
      </c>
      <c r="BD132" s="8">
        <f t="shared" ref="BD132:BD171" si="82">ABS(AT132-AU132)</f>
        <v>1.3465999999999951</v>
      </c>
    </row>
    <row r="133" spans="1:56" ht="15.75" thickBot="1" x14ac:dyDescent="0.3">
      <c r="A133" s="33">
        <v>43758.834027777775</v>
      </c>
      <c r="B133" s="35">
        <v>0.66</v>
      </c>
      <c r="C133" s="7">
        <v>0.805002</v>
      </c>
      <c r="D133" s="8">
        <f t="shared" si="56"/>
        <v>0.43560000000000004</v>
      </c>
      <c r="E133" s="8">
        <f t="shared" si="57"/>
        <v>-0.27035502958579904</v>
      </c>
      <c r="F133" s="8">
        <f t="shared" si="58"/>
        <v>-0.14859108875739724</v>
      </c>
      <c r="G133" s="8">
        <f t="shared" si="59"/>
        <v>4.0172348197192224E-2</v>
      </c>
      <c r="H133" s="8">
        <f t="shared" si="60"/>
        <v>7.3091842022338274E-2</v>
      </c>
      <c r="I133" s="8">
        <f t="shared" si="61"/>
        <v>2.2079311658108704E-2</v>
      </c>
      <c r="J133" s="8">
        <f t="shared" si="62"/>
        <v>0.14500199999999996</v>
      </c>
      <c r="K133" s="8">
        <f t="shared" si="63"/>
        <v>2.102558000399999E-2</v>
      </c>
      <c r="L133" s="8">
        <f t="shared" si="64"/>
        <v>0.14500199999999996</v>
      </c>
      <c r="W133" s="61">
        <v>43758.834027777775</v>
      </c>
      <c r="X133" s="62">
        <v>6.05</v>
      </c>
      <c r="Y133" s="16">
        <v>6.8605799999999997</v>
      </c>
      <c r="Z133" s="8">
        <f t="shared" si="65"/>
        <v>36.602499999999999</v>
      </c>
      <c r="AA133" s="8">
        <f t="shared" si="66"/>
        <v>-2.1873652694610799</v>
      </c>
      <c r="AB133" s="56">
        <f t="shared" si="67"/>
        <v>-0.63504305389221827</v>
      </c>
      <c r="AC133" s="8">
        <f t="shared" si="68"/>
        <v>1.3890711206963391</v>
      </c>
      <c r="AD133" s="8">
        <f t="shared" si="69"/>
        <v>4.7845668220445425</v>
      </c>
      <c r="AE133" s="8">
        <f t="shared" si="70"/>
        <v>0.40327968029675482</v>
      </c>
      <c r="AF133" s="8">
        <f t="shared" si="71"/>
        <v>0.81057999999999986</v>
      </c>
      <c r="AG133" s="8">
        <f t="shared" si="72"/>
        <v>0.6570399363999998</v>
      </c>
      <c r="AH133" s="8">
        <f t="shared" si="73"/>
        <v>0.81057999999999986</v>
      </c>
      <c r="AS133" s="61">
        <v>43758.834027777775</v>
      </c>
      <c r="AT133" s="62">
        <v>55.74</v>
      </c>
      <c r="AU133" s="16">
        <v>56.0946</v>
      </c>
      <c r="AV133" s="8">
        <f t="shared" si="74"/>
        <v>3106.9476000000004</v>
      </c>
      <c r="AW133" s="8">
        <f t="shared" si="75"/>
        <v>-6.1443712574849769</v>
      </c>
      <c r="AX133" s="56">
        <f t="shared" si="76"/>
        <v>0.37655209580837123</v>
      </c>
      <c r="AY133" s="8">
        <f t="shared" si="77"/>
        <v>-2.3136758744306856</v>
      </c>
      <c r="AZ133" s="8">
        <f t="shared" si="78"/>
        <v>37.753298149807513</v>
      </c>
      <c r="BA133" s="8">
        <f t="shared" si="79"/>
        <v>0.14179148085767679</v>
      </c>
      <c r="BB133" s="8">
        <f t="shared" si="80"/>
        <v>0.35459999999999781</v>
      </c>
      <c r="BC133" s="8">
        <f t="shared" si="81"/>
        <v>0.12574115999999844</v>
      </c>
      <c r="BD133" s="8">
        <f t="shared" si="82"/>
        <v>0.35459999999999781</v>
      </c>
    </row>
    <row r="134" spans="1:56" ht="15.75" thickBot="1" x14ac:dyDescent="0.3">
      <c r="A134" s="33">
        <v>43758.875694444447</v>
      </c>
      <c r="B134" s="35">
        <v>0.74</v>
      </c>
      <c r="C134" s="7">
        <v>0.79886100000000004</v>
      </c>
      <c r="D134" s="8">
        <f t="shared" si="56"/>
        <v>0.54759999999999998</v>
      </c>
      <c r="E134" s="8">
        <f t="shared" si="57"/>
        <v>-0.19035502958579908</v>
      </c>
      <c r="F134" s="8">
        <f t="shared" si="58"/>
        <v>-0.15473208875739719</v>
      </c>
      <c r="G134" s="8">
        <f t="shared" si="59"/>
        <v>2.9454031333286831E-2</v>
      </c>
      <c r="H134" s="8">
        <f t="shared" si="60"/>
        <v>3.6235037288610446E-2</v>
      </c>
      <c r="I134" s="8">
        <f t="shared" si="61"/>
        <v>2.3942019291227041E-2</v>
      </c>
      <c r="J134" s="8">
        <f t="shared" si="62"/>
        <v>5.8861000000000052E-2</v>
      </c>
      <c r="K134" s="8">
        <f t="shared" si="63"/>
        <v>3.4646173210000062E-3</v>
      </c>
      <c r="L134" s="8">
        <f t="shared" si="64"/>
        <v>5.8861000000000052E-2</v>
      </c>
      <c r="W134" s="61">
        <v>43758.875694444447</v>
      </c>
      <c r="X134" s="62">
        <v>7.73</v>
      </c>
      <c r="Y134" s="16">
        <v>6.8406099999999999</v>
      </c>
      <c r="Z134" s="8">
        <f t="shared" si="65"/>
        <v>59.752900000000004</v>
      </c>
      <c r="AA134" s="8">
        <f t="shared" si="66"/>
        <v>-0.50736526946107929</v>
      </c>
      <c r="AB134" s="56">
        <f t="shared" si="67"/>
        <v>-0.65501305389221809</v>
      </c>
      <c r="AC134" s="8">
        <f t="shared" si="68"/>
        <v>0.33233087458854971</v>
      </c>
      <c r="AD134" s="8">
        <f t="shared" si="69"/>
        <v>0.2574195166553136</v>
      </c>
      <c r="AE134" s="8">
        <f t="shared" si="70"/>
        <v>0.42904210076920979</v>
      </c>
      <c r="AF134" s="8">
        <f t="shared" si="71"/>
        <v>-0.88939000000000057</v>
      </c>
      <c r="AG134" s="8">
        <f t="shared" si="72"/>
        <v>0.79101457210000103</v>
      </c>
      <c r="AH134" s="8">
        <f t="shared" si="73"/>
        <v>0.88939000000000057</v>
      </c>
      <c r="AS134" s="61">
        <v>43758.875694444447</v>
      </c>
      <c r="AT134" s="62">
        <v>61.51</v>
      </c>
      <c r="AU134" s="16">
        <v>56.1066</v>
      </c>
      <c r="AV134" s="8">
        <f t="shared" si="74"/>
        <v>3783.4800999999998</v>
      </c>
      <c r="AW134" s="8">
        <f t="shared" si="75"/>
        <v>-0.3743712574849809</v>
      </c>
      <c r="AX134" s="56">
        <f t="shared" si="76"/>
        <v>0.38855209580837169</v>
      </c>
      <c r="AY134" s="8">
        <f t="shared" si="77"/>
        <v>-0.14546273670620488</v>
      </c>
      <c r="AZ134" s="8">
        <f t="shared" si="78"/>
        <v>0.14015383843088586</v>
      </c>
      <c r="BA134" s="8">
        <f t="shared" si="79"/>
        <v>0.15097273115707804</v>
      </c>
      <c r="BB134" s="8">
        <f t="shared" si="80"/>
        <v>-5.4033999999999978</v>
      </c>
      <c r="BC134" s="8">
        <f t="shared" si="81"/>
        <v>29.196731559999975</v>
      </c>
      <c r="BD134" s="8">
        <f t="shared" si="82"/>
        <v>5.4033999999999978</v>
      </c>
    </row>
    <row r="135" spans="1:56" ht="15.75" thickBot="1" x14ac:dyDescent="0.3">
      <c r="A135" s="33">
        <v>43758.917361111111</v>
      </c>
      <c r="B135" s="35">
        <v>0.76</v>
      </c>
      <c r="C135" s="7">
        <v>0.79706299999999997</v>
      </c>
      <c r="D135" s="8">
        <f t="shared" si="56"/>
        <v>0.5776</v>
      </c>
      <c r="E135" s="8">
        <f t="shared" si="57"/>
        <v>-0.17035502958579907</v>
      </c>
      <c r="F135" s="8">
        <f t="shared" si="58"/>
        <v>-0.15653008875739727</v>
      </c>
      <c r="G135" s="8">
        <f t="shared" si="59"/>
        <v>2.6665687901334164E-2</v>
      </c>
      <c r="H135" s="8">
        <f t="shared" si="60"/>
        <v>2.9020836105178475E-2</v>
      </c>
      <c r="I135" s="8">
        <f t="shared" si="61"/>
        <v>2.4501668686398668E-2</v>
      </c>
      <c r="J135" s="8">
        <f t="shared" si="62"/>
        <v>3.7062999999999957E-2</v>
      </c>
      <c r="K135" s="8">
        <f t="shared" si="63"/>
        <v>1.3736659689999968E-3</v>
      </c>
      <c r="L135" s="8">
        <f t="shared" si="64"/>
        <v>3.7062999999999957E-2</v>
      </c>
      <c r="W135" s="61">
        <v>43758.917361111111</v>
      </c>
      <c r="X135" s="62">
        <v>5.86</v>
      </c>
      <c r="Y135" s="16">
        <v>6.83012</v>
      </c>
      <c r="Z135" s="8">
        <f t="shared" si="65"/>
        <v>34.339600000000004</v>
      </c>
      <c r="AA135" s="8">
        <f t="shared" si="66"/>
        <v>-2.3773652694610794</v>
      </c>
      <c r="AB135" s="56">
        <f t="shared" si="67"/>
        <v>-0.66550305389221798</v>
      </c>
      <c r="AC135" s="8">
        <f t="shared" si="68"/>
        <v>1.582143847043644</v>
      </c>
      <c r="AD135" s="8">
        <f t="shared" si="69"/>
        <v>5.6518656244397505</v>
      </c>
      <c r="AE135" s="8">
        <f t="shared" si="70"/>
        <v>0.4428943147398684</v>
      </c>
      <c r="AF135" s="8">
        <f t="shared" si="71"/>
        <v>0.97011999999999965</v>
      </c>
      <c r="AG135" s="8">
        <f t="shared" si="72"/>
        <v>0.9411328143999993</v>
      </c>
      <c r="AH135" s="8">
        <f t="shared" si="73"/>
        <v>0.97011999999999965</v>
      </c>
      <c r="AS135" s="61">
        <v>43758.917361111111</v>
      </c>
      <c r="AT135" s="62">
        <v>57.78</v>
      </c>
      <c r="AU135" s="16">
        <v>56.118699999999997</v>
      </c>
      <c r="AV135" s="8">
        <f t="shared" si="74"/>
        <v>3338.5284000000001</v>
      </c>
      <c r="AW135" s="8">
        <f t="shared" si="75"/>
        <v>-4.1043712574849778</v>
      </c>
      <c r="AX135" s="56">
        <f t="shared" si="76"/>
        <v>0.40065209580836836</v>
      </c>
      <c r="AY135" s="8">
        <f t="shared" si="77"/>
        <v>-1.6444249462869847</v>
      </c>
      <c r="AZ135" s="8">
        <f t="shared" si="78"/>
        <v>16.845863419268817</v>
      </c>
      <c r="BA135" s="8">
        <f t="shared" si="79"/>
        <v>0.16052210187563798</v>
      </c>
      <c r="BB135" s="8">
        <f t="shared" si="80"/>
        <v>-1.6613000000000042</v>
      </c>
      <c r="BC135" s="8">
        <f t="shared" si="81"/>
        <v>2.7599176900000142</v>
      </c>
      <c r="BD135" s="8">
        <f t="shared" si="82"/>
        <v>1.6613000000000042</v>
      </c>
    </row>
    <row r="136" spans="1:56" ht="15.75" thickBot="1" x14ac:dyDescent="0.3">
      <c r="A136" s="33">
        <v>43758.959027777775</v>
      </c>
      <c r="B136" s="35">
        <v>0.88</v>
      </c>
      <c r="C136" s="7">
        <v>0.80146700000000004</v>
      </c>
      <c r="D136" s="8">
        <f t="shared" si="56"/>
        <v>0.77439999999999998</v>
      </c>
      <c r="E136" s="8">
        <f t="shared" si="57"/>
        <v>-5.0355029585799072E-2</v>
      </c>
      <c r="F136" s="8">
        <f t="shared" si="58"/>
        <v>-0.15212608875739719</v>
      </c>
      <c r="G136" s="8">
        <f t="shared" si="59"/>
        <v>7.6603137001506312E-3</v>
      </c>
      <c r="H136" s="8">
        <f t="shared" si="60"/>
        <v>2.5356290045866997E-3</v>
      </c>
      <c r="I136" s="8">
        <f t="shared" si="61"/>
        <v>2.3142346880623488E-2</v>
      </c>
      <c r="J136" s="8">
        <f t="shared" si="62"/>
        <v>-7.8532999999999964E-2</v>
      </c>
      <c r="K136" s="8">
        <f t="shared" si="63"/>
        <v>6.1674320889999945E-3</v>
      </c>
      <c r="L136" s="8">
        <f t="shared" si="64"/>
        <v>7.8532999999999964E-2</v>
      </c>
      <c r="W136" s="61">
        <v>43758.959027777775</v>
      </c>
      <c r="X136" s="62">
        <v>8.33</v>
      </c>
      <c r="Y136" s="16">
        <v>6.8418099999999997</v>
      </c>
      <c r="Z136" s="8">
        <f t="shared" si="65"/>
        <v>69.388900000000007</v>
      </c>
      <c r="AA136" s="8">
        <f t="shared" si="66"/>
        <v>9.2634730538920351E-2</v>
      </c>
      <c r="AB136" s="56">
        <f t="shared" si="67"/>
        <v>-0.65381305389221822</v>
      </c>
      <c r="AC136" s="8">
        <f t="shared" si="68"/>
        <v>-6.0565796070134244E-2</v>
      </c>
      <c r="AD136" s="8">
        <f t="shared" si="69"/>
        <v>8.5811933020183834E-3</v>
      </c>
      <c r="AE136" s="8">
        <f t="shared" si="70"/>
        <v>0.42747150943986867</v>
      </c>
      <c r="AF136" s="8">
        <f t="shared" si="71"/>
        <v>-1.4881900000000003</v>
      </c>
      <c r="AG136" s="8">
        <f t="shared" si="72"/>
        <v>2.2147094761000012</v>
      </c>
      <c r="AH136" s="8">
        <f t="shared" si="73"/>
        <v>1.4881900000000003</v>
      </c>
      <c r="AS136" s="61">
        <v>43758.959027777775</v>
      </c>
      <c r="AT136" s="62">
        <v>61.98</v>
      </c>
      <c r="AU136" s="16">
        <v>56.108400000000003</v>
      </c>
      <c r="AV136" s="8">
        <f t="shared" si="74"/>
        <v>3841.5203999999994</v>
      </c>
      <c r="AW136" s="8">
        <f t="shared" si="75"/>
        <v>9.5628742515017962E-2</v>
      </c>
      <c r="AX136" s="56">
        <f t="shared" si="76"/>
        <v>0.3903520958083746</v>
      </c>
      <c r="AY136" s="8">
        <f t="shared" si="77"/>
        <v>3.7328880060256676E-2</v>
      </c>
      <c r="AZ136" s="8">
        <f t="shared" si="78"/>
        <v>9.1448563950036043E-3</v>
      </c>
      <c r="BA136" s="8">
        <f t="shared" si="79"/>
        <v>0.15237475870199046</v>
      </c>
      <c r="BB136" s="8">
        <f t="shared" si="80"/>
        <v>-5.8715999999999937</v>
      </c>
      <c r="BC136" s="8">
        <f t="shared" si="81"/>
        <v>34.475686559999929</v>
      </c>
      <c r="BD136" s="8">
        <f t="shared" si="82"/>
        <v>5.8715999999999937</v>
      </c>
    </row>
    <row r="137" spans="1:56" ht="15.75" thickBot="1" x14ac:dyDescent="0.3">
      <c r="A137" s="33">
        <v>43759.000694444447</v>
      </c>
      <c r="B137" s="35">
        <v>0.85</v>
      </c>
      <c r="C137" s="7">
        <v>0.80584</v>
      </c>
      <c r="D137" s="8">
        <f t="shared" si="56"/>
        <v>0.72249999999999992</v>
      </c>
      <c r="E137" s="8">
        <f t="shared" si="57"/>
        <v>-8.0355029585799098E-2</v>
      </c>
      <c r="F137" s="8">
        <f t="shared" si="58"/>
        <v>-0.14775308875739723</v>
      </c>
      <c r="G137" s="8">
        <f t="shared" si="59"/>
        <v>1.1872703818493854E-2</v>
      </c>
      <c r="H137" s="8">
        <f t="shared" si="60"/>
        <v>6.456930779734648E-3</v>
      </c>
      <c r="I137" s="8">
        <f t="shared" si="61"/>
        <v>2.1830975237351304E-2</v>
      </c>
      <c r="J137" s="8">
        <f t="shared" si="62"/>
        <v>-4.4159999999999977E-2</v>
      </c>
      <c r="K137" s="8">
        <f t="shared" si="63"/>
        <v>1.950105599999998E-3</v>
      </c>
      <c r="L137" s="8">
        <f t="shared" si="64"/>
        <v>4.4159999999999977E-2</v>
      </c>
      <c r="W137" s="61">
        <v>43759.000694444447</v>
      </c>
      <c r="X137" s="62">
        <v>6.79</v>
      </c>
      <c r="Y137" s="16">
        <v>6.8526800000000003</v>
      </c>
      <c r="Z137" s="8">
        <f t="shared" si="65"/>
        <v>46.104100000000003</v>
      </c>
      <c r="AA137" s="8">
        <f t="shared" si="66"/>
        <v>-1.4473652694610797</v>
      </c>
      <c r="AB137" s="56">
        <f t="shared" si="67"/>
        <v>-0.64294305389221762</v>
      </c>
      <c r="AC137" s="8">
        <f t="shared" si="68"/>
        <v>0.93057344644483908</v>
      </c>
      <c r="AD137" s="8">
        <f t="shared" si="69"/>
        <v>2.094866223242144</v>
      </c>
      <c r="AE137" s="8">
        <f t="shared" si="70"/>
        <v>0.41337577054825103</v>
      </c>
      <c r="AF137" s="8">
        <f t="shared" si="71"/>
        <v>6.2680000000000291E-2</v>
      </c>
      <c r="AG137" s="8">
        <f t="shared" si="72"/>
        <v>3.9287824000000362E-3</v>
      </c>
      <c r="AH137" s="8">
        <f t="shared" si="73"/>
        <v>6.2680000000000291E-2</v>
      </c>
      <c r="AS137" s="61">
        <v>43759.000694444447</v>
      </c>
      <c r="AT137" s="62">
        <v>63.06</v>
      </c>
      <c r="AU137" s="16">
        <v>56.101399999999998</v>
      </c>
      <c r="AV137" s="8">
        <f t="shared" si="74"/>
        <v>3976.5636000000004</v>
      </c>
      <c r="AW137" s="8">
        <f t="shared" si="75"/>
        <v>1.1756287425150234</v>
      </c>
      <c r="AX137" s="56">
        <f t="shared" si="76"/>
        <v>0.3833520958083696</v>
      </c>
      <c r="AY137" s="8">
        <f t="shared" si="77"/>
        <v>0.4506797423356923</v>
      </c>
      <c r="AZ137" s="8">
        <f t="shared" si="78"/>
        <v>1.3821029402274552</v>
      </c>
      <c r="BA137" s="8">
        <f t="shared" si="79"/>
        <v>0.1469588293606694</v>
      </c>
      <c r="BB137" s="8">
        <f t="shared" si="80"/>
        <v>-6.9586000000000041</v>
      </c>
      <c r="BC137" s="8">
        <f t="shared" si="81"/>
        <v>48.422113960000054</v>
      </c>
      <c r="BD137" s="8">
        <f t="shared" si="82"/>
        <v>6.9586000000000041</v>
      </c>
    </row>
    <row r="138" spans="1:56" ht="15.75" thickBot="1" x14ac:dyDescent="0.3">
      <c r="A138" s="33">
        <v>43759.042361111111</v>
      </c>
      <c r="B138" s="35">
        <v>0.96</v>
      </c>
      <c r="C138" s="7">
        <v>0.81537599999999999</v>
      </c>
      <c r="D138" s="8">
        <f t="shared" si="56"/>
        <v>0.92159999999999997</v>
      </c>
      <c r="E138" s="8">
        <f t="shared" si="57"/>
        <v>2.9644970414200889E-2</v>
      </c>
      <c r="F138" s="8">
        <f t="shared" si="58"/>
        <v>-0.13821708875739724</v>
      </c>
      <c r="G138" s="8">
        <f t="shared" si="59"/>
        <v>-4.0974415069500196E-3</v>
      </c>
      <c r="H138" s="8">
        <f t="shared" si="60"/>
        <v>8.7882427085884604E-4</v>
      </c>
      <c r="I138" s="8">
        <f t="shared" si="61"/>
        <v>1.9103963624570227E-2</v>
      </c>
      <c r="J138" s="8">
        <f t="shared" si="62"/>
        <v>-0.14462399999999997</v>
      </c>
      <c r="K138" s="8">
        <f t="shared" si="63"/>
        <v>2.0916101375999991E-2</v>
      </c>
      <c r="L138" s="8">
        <f t="shared" si="64"/>
        <v>0.14462399999999997</v>
      </c>
      <c r="W138" s="61">
        <v>43759.042361111111</v>
      </c>
      <c r="X138" s="62">
        <v>8.5299999999999994</v>
      </c>
      <c r="Y138" s="16">
        <v>6.8813700000000004</v>
      </c>
      <c r="Z138" s="8">
        <f t="shared" si="65"/>
        <v>72.760899999999992</v>
      </c>
      <c r="AA138" s="8">
        <f t="shared" si="66"/>
        <v>0.29263473053891964</v>
      </c>
      <c r="AB138" s="56">
        <f t="shared" si="67"/>
        <v>-0.61425305389221752</v>
      </c>
      <c r="AC138" s="8">
        <f t="shared" si="68"/>
        <v>-0.17975177690845756</v>
      </c>
      <c r="AD138" s="8">
        <f t="shared" si="69"/>
        <v>8.5635085517586113E-2</v>
      </c>
      <c r="AE138" s="8">
        <f t="shared" si="70"/>
        <v>0.3773068142159155</v>
      </c>
      <c r="AF138" s="8">
        <f t="shared" si="71"/>
        <v>-1.6486299999999989</v>
      </c>
      <c r="AG138" s="8">
        <f t="shared" si="72"/>
        <v>2.7179808768999965</v>
      </c>
      <c r="AH138" s="8">
        <f t="shared" si="73"/>
        <v>1.6486299999999989</v>
      </c>
      <c r="AS138" s="61">
        <v>43759.042361111111</v>
      </c>
      <c r="AT138" s="62">
        <v>64.98</v>
      </c>
      <c r="AU138" s="16">
        <v>56.083199999999998</v>
      </c>
      <c r="AV138" s="8">
        <f t="shared" si="74"/>
        <v>4222.4004000000004</v>
      </c>
      <c r="AW138" s="8">
        <f t="shared" si="75"/>
        <v>3.0956287425150251</v>
      </c>
      <c r="AX138" s="56">
        <f t="shared" si="76"/>
        <v>0.36515209580836938</v>
      </c>
      <c r="AY138" s="8">
        <f t="shared" si="77"/>
        <v>1.1303753231739884</v>
      </c>
      <c r="AZ138" s="8">
        <f t="shared" si="78"/>
        <v>9.582917311485156</v>
      </c>
      <c r="BA138" s="8">
        <f t="shared" si="79"/>
        <v>0.13333605307324456</v>
      </c>
      <c r="BB138" s="8">
        <f t="shared" si="80"/>
        <v>-8.896800000000006</v>
      </c>
      <c r="BC138" s="8">
        <f t="shared" si="81"/>
        <v>79.153050240000113</v>
      </c>
      <c r="BD138" s="8">
        <f t="shared" si="82"/>
        <v>8.896800000000006</v>
      </c>
    </row>
    <row r="139" spans="1:56" ht="15.75" thickBot="1" x14ac:dyDescent="0.3">
      <c r="A139" s="33">
        <v>43759.084027777775</v>
      </c>
      <c r="B139" s="35">
        <v>0.83</v>
      </c>
      <c r="C139" s="7">
        <v>0.82138100000000003</v>
      </c>
      <c r="D139" s="8">
        <f t="shared" si="56"/>
        <v>0.68889999999999996</v>
      </c>
      <c r="E139" s="8">
        <f t="shared" si="57"/>
        <v>-0.10035502958579912</v>
      </c>
      <c r="F139" s="8">
        <f t="shared" si="58"/>
        <v>-0.13221208875739721</v>
      </c>
      <c r="G139" s="8">
        <f t="shared" si="59"/>
        <v>1.3268148078848895E-2</v>
      </c>
      <c r="H139" s="8">
        <f t="shared" si="60"/>
        <v>1.0071131963166616E-2</v>
      </c>
      <c r="I139" s="8">
        <f t="shared" si="61"/>
        <v>1.7480036413593875E-2</v>
      </c>
      <c r="J139" s="8">
        <f t="shared" si="62"/>
        <v>-8.6189999999999323E-3</v>
      </c>
      <c r="K139" s="8">
        <f t="shared" si="63"/>
        <v>7.428716099999883E-5</v>
      </c>
      <c r="L139" s="8">
        <f t="shared" si="64"/>
        <v>8.6189999999999323E-3</v>
      </c>
      <c r="W139" s="61">
        <v>43759.084027777775</v>
      </c>
      <c r="X139" s="62">
        <v>8.5500000000000007</v>
      </c>
      <c r="Y139" s="16">
        <v>6.9024400000000004</v>
      </c>
      <c r="Z139" s="8">
        <f t="shared" si="65"/>
        <v>73.102500000000006</v>
      </c>
      <c r="AA139" s="8">
        <f t="shared" si="66"/>
        <v>0.31263473053892099</v>
      </c>
      <c r="AB139" s="56">
        <f t="shared" si="67"/>
        <v>-0.59318305389221759</v>
      </c>
      <c r="AC139" s="8">
        <f t="shared" si="68"/>
        <v>-0.1854496242138477</v>
      </c>
      <c r="AD139" s="8">
        <f t="shared" si="69"/>
        <v>9.774047473914374E-2</v>
      </c>
      <c r="AE139" s="8">
        <f t="shared" si="70"/>
        <v>0.35186613542489753</v>
      </c>
      <c r="AF139" s="8">
        <f t="shared" si="71"/>
        <v>-1.6475600000000004</v>
      </c>
      <c r="AG139" s="8">
        <f t="shared" si="72"/>
        <v>2.714453953600001</v>
      </c>
      <c r="AH139" s="8">
        <f t="shared" si="73"/>
        <v>1.6475600000000004</v>
      </c>
      <c r="AS139" s="61">
        <v>43759.084027777775</v>
      </c>
      <c r="AT139" s="62">
        <v>63.77</v>
      </c>
      <c r="AU139" s="16">
        <v>56.064</v>
      </c>
      <c r="AV139" s="8">
        <f t="shared" si="74"/>
        <v>4066.6129000000005</v>
      </c>
      <c r="AW139" s="8">
        <f t="shared" si="75"/>
        <v>1.8856287425150242</v>
      </c>
      <c r="AX139" s="56">
        <f t="shared" si="76"/>
        <v>0.3459520958083715</v>
      </c>
      <c r="AY139" s="8">
        <f t="shared" si="77"/>
        <v>0.65233721538957667</v>
      </c>
      <c r="AZ139" s="8">
        <f t="shared" si="78"/>
        <v>3.5555957545987913</v>
      </c>
      <c r="BA139" s="8">
        <f t="shared" si="79"/>
        <v>0.11968285259420465</v>
      </c>
      <c r="BB139" s="8">
        <f t="shared" si="80"/>
        <v>-7.7060000000000031</v>
      </c>
      <c r="BC139" s="8">
        <f t="shared" si="81"/>
        <v>59.382436000000048</v>
      </c>
      <c r="BD139" s="8">
        <f t="shared" si="82"/>
        <v>7.7060000000000031</v>
      </c>
    </row>
    <row r="140" spans="1:56" ht="15.75" thickBot="1" x14ac:dyDescent="0.3">
      <c r="A140" s="33">
        <v>43759.125694444447</v>
      </c>
      <c r="B140" s="35">
        <v>0.81</v>
      </c>
      <c r="C140" s="7">
        <v>0.82255299999999998</v>
      </c>
      <c r="D140" s="8">
        <f t="shared" si="56"/>
        <v>0.65610000000000013</v>
      </c>
      <c r="E140" s="8">
        <f t="shared" si="57"/>
        <v>-0.12035502958579902</v>
      </c>
      <c r="F140" s="8">
        <f t="shared" si="58"/>
        <v>-0.13104008875739726</v>
      </c>
      <c r="G140" s="8">
        <f t="shared" si="59"/>
        <v>1.5771333759322277E-2</v>
      </c>
      <c r="H140" s="8">
        <f t="shared" si="60"/>
        <v>1.4485333146598557E-2</v>
      </c>
      <c r="I140" s="8">
        <f t="shared" si="61"/>
        <v>1.717150486154655E-2</v>
      </c>
      <c r="J140" s="8">
        <f t="shared" si="62"/>
        <v>1.2552999999999925E-2</v>
      </c>
      <c r="K140" s="8">
        <f t="shared" si="63"/>
        <v>1.5757780899999812E-4</v>
      </c>
      <c r="L140" s="8">
        <f t="shared" si="64"/>
        <v>1.2552999999999925E-2</v>
      </c>
      <c r="W140" s="61">
        <v>43759.125694444447</v>
      </c>
      <c r="X140" s="62">
        <v>6.03</v>
      </c>
      <c r="Y140" s="16">
        <v>6.9035200000000003</v>
      </c>
      <c r="Z140" s="8">
        <f t="shared" si="65"/>
        <v>36.360900000000001</v>
      </c>
      <c r="AA140" s="8">
        <f t="shared" si="66"/>
        <v>-2.2073652694610795</v>
      </c>
      <c r="AB140" s="56">
        <f t="shared" si="67"/>
        <v>-0.59210305389221762</v>
      </c>
      <c r="AC140" s="8">
        <f t="shared" si="68"/>
        <v>1.3069877171035229</v>
      </c>
      <c r="AD140" s="8">
        <f t="shared" si="69"/>
        <v>4.8724614328229841</v>
      </c>
      <c r="AE140" s="8">
        <f t="shared" si="70"/>
        <v>0.35058602642849035</v>
      </c>
      <c r="AF140" s="8">
        <f t="shared" si="71"/>
        <v>0.87352000000000007</v>
      </c>
      <c r="AG140" s="8">
        <f t="shared" si="72"/>
        <v>0.76303719040000018</v>
      </c>
      <c r="AH140" s="8">
        <f t="shared" si="73"/>
        <v>0.87352000000000007</v>
      </c>
      <c r="AS140" s="61">
        <v>43759.125694444447</v>
      </c>
      <c r="AT140" s="62">
        <v>59.66</v>
      </c>
      <c r="AU140" s="16">
        <v>56.065800000000003</v>
      </c>
      <c r="AV140" s="8">
        <f t="shared" si="74"/>
        <v>3559.3155999999994</v>
      </c>
      <c r="AW140" s="8">
        <f t="shared" si="75"/>
        <v>-2.2243712574849823</v>
      </c>
      <c r="AX140" s="56">
        <f t="shared" si="76"/>
        <v>0.34775209580837441</v>
      </c>
      <c r="AY140" s="8">
        <f t="shared" si="77"/>
        <v>-0.77352976664631179</v>
      </c>
      <c r="AZ140" s="8">
        <f t="shared" si="78"/>
        <v>4.9478274911253219</v>
      </c>
      <c r="BA140" s="8">
        <f t="shared" si="79"/>
        <v>0.12093152013911682</v>
      </c>
      <c r="BB140" s="8">
        <f t="shared" si="80"/>
        <v>-3.5941999999999936</v>
      </c>
      <c r="BC140" s="8">
        <f t="shared" si="81"/>
        <v>12.918273639999954</v>
      </c>
      <c r="BD140" s="8">
        <f t="shared" si="82"/>
        <v>3.5941999999999936</v>
      </c>
    </row>
    <row r="141" spans="1:56" ht="15.75" thickBot="1" x14ac:dyDescent="0.3">
      <c r="A141" s="33">
        <v>43759.167361111111</v>
      </c>
      <c r="B141" s="35">
        <v>0.8</v>
      </c>
      <c r="C141" s="7">
        <v>0.82332099999999997</v>
      </c>
      <c r="D141" s="8">
        <f t="shared" si="56"/>
        <v>0.64000000000000012</v>
      </c>
      <c r="E141" s="8">
        <f t="shared" si="57"/>
        <v>-0.13035502958579903</v>
      </c>
      <c r="F141" s="8">
        <f t="shared" si="58"/>
        <v>-0.13027208875739726</v>
      </c>
      <c r="G141" s="8">
        <f t="shared" si="59"/>
        <v>1.6981621984174359E-2</v>
      </c>
      <c r="H141" s="8">
        <f t="shared" si="60"/>
        <v>1.6992433738314539E-2</v>
      </c>
      <c r="I141" s="8">
        <f t="shared" si="61"/>
        <v>1.6970817109215192E-2</v>
      </c>
      <c r="J141" s="8">
        <f t="shared" si="62"/>
        <v>2.3320999999999925E-2</v>
      </c>
      <c r="K141" s="8">
        <f t="shared" si="63"/>
        <v>5.4386904099999647E-4</v>
      </c>
      <c r="L141" s="8">
        <f t="shared" si="64"/>
        <v>2.3320999999999925E-2</v>
      </c>
      <c r="W141" s="61">
        <v>43759.167361111111</v>
      </c>
      <c r="X141" s="62">
        <v>9.02</v>
      </c>
      <c r="Y141" s="16">
        <v>6.9031500000000001</v>
      </c>
      <c r="Z141" s="8">
        <f t="shared" si="65"/>
        <v>81.360399999999998</v>
      </c>
      <c r="AA141" s="8">
        <f t="shared" si="66"/>
        <v>0.78263473053891985</v>
      </c>
      <c r="AB141" s="56">
        <f t="shared" si="67"/>
        <v>-0.59247305389221783</v>
      </c>
      <c r="AC141" s="8">
        <f t="shared" si="68"/>
        <v>-0.46368998888450685</v>
      </c>
      <c r="AD141" s="8">
        <f t="shared" si="69"/>
        <v>0.61251712144572767</v>
      </c>
      <c r="AE141" s="8">
        <f t="shared" si="70"/>
        <v>0.35102431958837083</v>
      </c>
      <c r="AF141" s="8">
        <f t="shared" si="71"/>
        <v>-2.1168499999999995</v>
      </c>
      <c r="AG141" s="8">
        <f t="shared" si="72"/>
        <v>4.4810539224999975</v>
      </c>
      <c r="AH141" s="8">
        <f t="shared" si="73"/>
        <v>2.1168499999999995</v>
      </c>
      <c r="AS141" s="61">
        <v>43759.167361111111</v>
      </c>
      <c r="AT141" s="62">
        <v>60.73</v>
      </c>
      <c r="AU141" s="16">
        <v>56.066200000000002</v>
      </c>
      <c r="AV141" s="8">
        <f t="shared" si="74"/>
        <v>3688.1328999999996</v>
      </c>
      <c r="AW141" s="8">
        <f t="shared" si="75"/>
        <v>-1.154371257484982</v>
      </c>
      <c r="AX141" s="56">
        <f t="shared" si="76"/>
        <v>0.34815209580837347</v>
      </c>
      <c r="AY141" s="8">
        <f t="shared" si="77"/>
        <v>-0.40189677263434403</v>
      </c>
      <c r="AZ141" s="8">
        <f t="shared" si="78"/>
        <v>1.3325730001074587</v>
      </c>
      <c r="BA141" s="8">
        <f t="shared" si="79"/>
        <v>0.12120988181576287</v>
      </c>
      <c r="BB141" s="8">
        <f t="shared" si="80"/>
        <v>-4.6637999999999948</v>
      </c>
      <c r="BC141" s="8">
        <f t="shared" si="81"/>
        <v>21.751030439999951</v>
      </c>
      <c r="BD141" s="8">
        <f t="shared" si="82"/>
        <v>4.6637999999999948</v>
      </c>
    </row>
    <row r="142" spans="1:56" ht="15.75" thickBot="1" x14ac:dyDescent="0.3">
      <c r="A142" s="33">
        <v>43759.209027777775</v>
      </c>
      <c r="B142" s="35">
        <v>0.82</v>
      </c>
      <c r="C142" s="7">
        <v>0.827233</v>
      </c>
      <c r="D142" s="8">
        <f t="shared" si="56"/>
        <v>0.67239999999999989</v>
      </c>
      <c r="E142" s="8">
        <f t="shared" si="57"/>
        <v>-0.11035502958579912</v>
      </c>
      <c r="F142" s="8">
        <f t="shared" si="58"/>
        <v>-0.12636008875739724</v>
      </c>
      <c r="G142" s="8">
        <f t="shared" si="59"/>
        <v>1.3944471333286775E-2</v>
      </c>
      <c r="H142" s="8">
        <f t="shared" si="60"/>
        <v>1.2178232554882601E-2</v>
      </c>
      <c r="I142" s="8">
        <f t="shared" si="61"/>
        <v>1.5966872030777308E-2</v>
      </c>
      <c r="J142" s="8">
        <f t="shared" si="62"/>
        <v>7.2330000000000449E-3</v>
      </c>
      <c r="K142" s="8">
        <f t="shared" si="63"/>
        <v>5.2316289000000653E-5</v>
      </c>
      <c r="L142" s="8">
        <f t="shared" si="64"/>
        <v>7.2330000000000449E-3</v>
      </c>
      <c r="W142" s="61">
        <v>43759.209027777775</v>
      </c>
      <c r="X142" s="62">
        <v>8.9</v>
      </c>
      <c r="Y142" s="16">
        <v>6.9202300000000001</v>
      </c>
      <c r="Z142" s="8">
        <f t="shared" si="65"/>
        <v>79.210000000000008</v>
      </c>
      <c r="AA142" s="8">
        <f t="shared" si="66"/>
        <v>0.66263473053892064</v>
      </c>
      <c r="AB142" s="56">
        <f t="shared" si="67"/>
        <v>-0.57539305389221784</v>
      </c>
      <c r="AC142" s="8">
        <f t="shared" si="68"/>
        <v>-0.38127542121983643</v>
      </c>
      <c r="AD142" s="8">
        <f t="shared" si="69"/>
        <v>0.43908478611638796</v>
      </c>
      <c r="AE142" s="8">
        <f t="shared" si="70"/>
        <v>0.3310771664674127</v>
      </c>
      <c r="AF142" s="8">
        <f t="shared" si="71"/>
        <v>-1.9797700000000003</v>
      </c>
      <c r="AG142" s="8">
        <f t="shared" si="72"/>
        <v>3.9194892529000009</v>
      </c>
      <c r="AH142" s="8">
        <f t="shared" si="73"/>
        <v>1.9797700000000003</v>
      </c>
      <c r="AS142" s="61">
        <v>43759.209027777775</v>
      </c>
      <c r="AT142" s="62">
        <v>68.03</v>
      </c>
      <c r="AU142" s="16">
        <v>56.055500000000002</v>
      </c>
      <c r="AV142" s="8">
        <f t="shared" si="74"/>
        <v>4628.0808999999999</v>
      </c>
      <c r="AW142" s="8">
        <f t="shared" si="75"/>
        <v>6.1456287425150222</v>
      </c>
      <c r="AX142" s="56">
        <f t="shared" si="76"/>
        <v>0.33745209580837354</v>
      </c>
      <c r="AY142" s="8">
        <f t="shared" si="77"/>
        <v>2.0738552992218735</v>
      </c>
      <c r="AZ142" s="8">
        <f t="shared" si="78"/>
        <v>37.768752640826776</v>
      </c>
      <c r="BA142" s="8">
        <f t="shared" si="79"/>
        <v>0.11387391696546371</v>
      </c>
      <c r="BB142" s="8">
        <f t="shared" si="80"/>
        <v>-11.974499999999999</v>
      </c>
      <c r="BC142" s="8">
        <f t="shared" si="81"/>
        <v>143.38865024999998</v>
      </c>
      <c r="BD142" s="8">
        <f t="shared" si="82"/>
        <v>11.974499999999999</v>
      </c>
    </row>
    <row r="143" spans="1:56" ht="15.75" thickBot="1" x14ac:dyDescent="0.3">
      <c r="A143" s="33">
        <v>43759.250694444447</v>
      </c>
      <c r="B143" s="35">
        <v>0.72</v>
      </c>
      <c r="C143" s="7">
        <v>0.82524699999999995</v>
      </c>
      <c r="D143" s="8">
        <f t="shared" si="56"/>
        <v>0.51839999999999997</v>
      </c>
      <c r="E143" s="8">
        <f t="shared" si="57"/>
        <v>-0.2103550295857991</v>
      </c>
      <c r="F143" s="8">
        <f t="shared" si="58"/>
        <v>-0.12834608875739728</v>
      </c>
      <c r="G143" s="8">
        <f t="shared" si="59"/>
        <v>2.6998245297783902E-2</v>
      </c>
      <c r="H143" s="8">
        <f t="shared" si="60"/>
        <v>4.4249238472042415E-2</v>
      </c>
      <c r="I143" s="8">
        <f t="shared" si="61"/>
        <v>1.6472718499321699E-2</v>
      </c>
      <c r="J143" s="8">
        <f t="shared" si="62"/>
        <v>0.10524699999999998</v>
      </c>
      <c r="K143" s="8">
        <f t="shared" si="63"/>
        <v>1.1076931008999995E-2</v>
      </c>
      <c r="L143" s="8">
        <f t="shared" si="64"/>
        <v>0.10524699999999998</v>
      </c>
      <c r="W143" s="61">
        <v>43759.250694444447</v>
      </c>
      <c r="X143" s="62">
        <v>6.19</v>
      </c>
      <c r="Y143" s="16">
        <v>6.9245999999999999</v>
      </c>
      <c r="Z143" s="8">
        <f t="shared" si="65"/>
        <v>38.316100000000006</v>
      </c>
      <c r="AA143" s="8">
        <f t="shared" si="66"/>
        <v>-2.0473652694610793</v>
      </c>
      <c r="AB143" s="56">
        <f t="shared" si="67"/>
        <v>-0.57102305389221808</v>
      </c>
      <c r="AC143" s="8">
        <f t="shared" si="68"/>
        <v>1.1690927686005295</v>
      </c>
      <c r="AD143" s="8">
        <f t="shared" si="69"/>
        <v>4.1917045465954379</v>
      </c>
      <c r="AE143" s="8">
        <f t="shared" si="70"/>
        <v>0.32606732807639499</v>
      </c>
      <c r="AF143" s="8">
        <f t="shared" si="71"/>
        <v>0.73459999999999948</v>
      </c>
      <c r="AG143" s="8">
        <f t="shared" si="72"/>
        <v>0.53963715999999928</v>
      </c>
      <c r="AH143" s="8">
        <f t="shared" si="73"/>
        <v>0.73459999999999948</v>
      </c>
      <c r="AS143" s="61">
        <v>43759.250694444447</v>
      </c>
      <c r="AT143" s="62">
        <v>62.69</v>
      </c>
      <c r="AU143" s="16">
        <v>56.046799999999998</v>
      </c>
      <c r="AV143" s="8">
        <f t="shared" si="74"/>
        <v>3930.0360999999998</v>
      </c>
      <c r="AW143" s="8">
        <f t="shared" si="75"/>
        <v>0.80562874251501881</v>
      </c>
      <c r="AX143" s="56">
        <f t="shared" si="76"/>
        <v>0.32875209580836895</v>
      </c>
      <c r="AY143" s="8">
        <f t="shared" si="77"/>
        <v>0.26485213754527326</v>
      </c>
      <c r="AZ143" s="8">
        <f t="shared" si="78"/>
        <v>0.64903767076633045</v>
      </c>
      <c r="BA143" s="8">
        <f t="shared" si="79"/>
        <v>0.108077940498395</v>
      </c>
      <c r="BB143" s="8">
        <f t="shared" si="80"/>
        <v>-6.6432000000000002</v>
      </c>
      <c r="BC143" s="8">
        <f t="shared" si="81"/>
        <v>44.132106240000006</v>
      </c>
      <c r="BD143" s="8">
        <f t="shared" si="82"/>
        <v>6.6432000000000002</v>
      </c>
    </row>
    <row r="144" spans="1:56" ht="15.75" thickBot="1" x14ac:dyDescent="0.3">
      <c r="A144" s="33">
        <v>43759.292361111111</v>
      </c>
      <c r="B144" s="35">
        <v>0.8</v>
      </c>
      <c r="C144" s="7">
        <v>0.81781499999999996</v>
      </c>
      <c r="D144" s="8">
        <f t="shared" si="56"/>
        <v>0.64000000000000012</v>
      </c>
      <c r="E144" s="8">
        <f t="shared" si="57"/>
        <v>-0.13035502958579903</v>
      </c>
      <c r="F144" s="8">
        <f t="shared" si="58"/>
        <v>-0.13577808875739728</v>
      </c>
      <c r="G144" s="8">
        <f t="shared" si="59"/>
        <v>1.7699356777073769E-2</v>
      </c>
      <c r="H144" s="8">
        <f t="shared" si="60"/>
        <v>1.6992433738314539E-2</v>
      </c>
      <c r="I144" s="8">
        <f t="shared" si="61"/>
        <v>1.8435689386611651E-2</v>
      </c>
      <c r="J144" s="8">
        <f t="shared" si="62"/>
        <v>1.7814999999999914E-2</v>
      </c>
      <c r="K144" s="8">
        <f t="shared" si="63"/>
        <v>3.1737422499999692E-4</v>
      </c>
      <c r="L144" s="8">
        <f t="shared" si="64"/>
        <v>1.7814999999999914E-2</v>
      </c>
      <c r="W144" s="61">
        <v>43759.292361111111</v>
      </c>
      <c r="X144" s="62">
        <v>9</v>
      </c>
      <c r="Y144" s="16">
        <v>6.9089799999999997</v>
      </c>
      <c r="Z144" s="8">
        <f t="shared" si="65"/>
        <v>81</v>
      </c>
      <c r="AA144" s="8">
        <f t="shared" si="66"/>
        <v>0.76263473053892028</v>
      </c>
      <c r="AB144" s="56">
        <f t="shared" si="67"/>
        <v>-0.58664305389221827</v>
      </c>
      <c r="AC144" s="8">
        <f t="shared" si="68"/>
        <v>-0.44739436732762117</v>
      </c>
      <c r="AD144" s="8">
        <f t="shared" si="69"/>
        <v>0.58161173222417151</v>
      </c>
      <c r="AE144" s="8">
        <f t="shared" si="70"/>
        <v>0.34415007267998809</v>
      </c>
      <c r="AF144" s="8">
        <f t="shared" si="71"/>
        <v>-2.0910200000000003</v>
      </c>
      <c r="AG144" s="8">
        <f t="shared" si="72"/>
        <v>4.3723646404000016</v>
      </c>
      <c r="AH144" s="8">
        <f t="shared" si="73"/>
        <v>2.0910200000000003</v>
      </c>
      <c r="AS144" s="61">
        <v>43759.292361111111</v>
      </c>
      <c r="AT144" s="62">
        <v>61.31</v>
      </c>
      <c r="AU144" s="16">
        <v>56.059399999999997</v>
      </c>
      <c r="AV144" s="8">
        <f t="shared" si="74"/>
        <v>3758.9161000000004</v>
      </c>
      <c r="AW144" s="8">
        <f t="shared" si="75"/>
        <v>-0.57437125748497664</v>
      </c>
      <c r="AX144" s="56">
        <f t="shared" si="76"/>
        <v>0.34135209580836801</v>
      </c>
      <c r="AY144" s="8">
        <f t="shared" si="77"/>
        <v>-0.19606283251458456</v>
      </c>
      <c r="AZ144" s="8">
        <f t="shared" si="78"/>
        <v>0.32990234142487335</v>
      </c>
      <c r="BA144" s="8">
        <f t="shared" si="79"/>
        <v>0.11652125331276525</v>
      </c>
      <c r="BB144" s="8">
        <f t="shared" si="80"/>
        <v>-5.2506000000000057</v>
      </c>
      <c r="BC144" s="8">
        <f t="shared" si="81"/>
        <v>27.568800360000061</v>
      </c>
      <c r="BD144" s="8">
        <f t="shared" si="82"/>
        <v>5.2506000000000057</v>
      </c>
    </row>
    <row r="145" spans="1:56" ht="15.75" thickBot="1" x14ac:dyDescent="0.3">
      <c r="A145" s="33">
        <v>43759.334027777775</v>
      </c>
      <c r="B145" s="35">
        <v>0.68</v>
      </c>
      <c r="C145" s="7">
        <v>0.817164</v>
      </c>
      <c r="D145" s="8">
        <f t="shared" si="56"/>
        <v>0.46240000000000009</v>
      </c>
      <c r="E145" s="8">
        <f t="shared" si="57"/>
        <v>-0.25035502958579903</v>
      </c>
      <c r="F145" s="8">
        <f t="shared" si="58"/>
        <v>-0.13642908875739723</v>
      </c>
      <c r="G145" s="8">
        <f t="shared" si="59"/>
        <v>3.4155708552221782E-2</v>
      </c>
      <c r="H145" s="8">
        <f t="shared" si="60"/>
        <v>6.2677640838906312E-2</v>
      </c>
      <c r="I145" s="8">
        <f t="shared" si="61"/>
        <v>1.8612896259173773E-2</v>
      </c>
      <c r="J145" s="8">
        <f t="shared" si="62"/>
        <v>0.13716399999999995</v>
      </c>
      <c r="K145" s="8">
        <f t="shared" si="63"/>
        <v>1.8813962895999986E-2</v>
      </c>
      <c r="L145" s="8">
        <f t="shared" si="64"/>
        <v>0.13716399999999995</v>
      </c>
      <c r="W145" s="61">
        <v>43759.334027777775</v>
      </c>
      <c r="X145" s="62">
        <v>8.51</v>
      </c>
      <c r="Y145" s="16">
        <v>6.9217399999999998</v>
      </c>
      <c r="Z145" s="8">
        <f t="shared" si="65"/>
        <v>72.420099999999991</v>
      </c>
      <c r="AA145" s="8">
        <f t="shared" si="66"/>
        <v>0.27263473053892007</v>
      </c>
      <c r="AB145" s="56">
        <f t="shared" si="67"/>
        <v>-0.57388305389221816</v>
      </c>
      <c r="AC145" s="8">
        <f t="shared" si="68"/>
        <v>-0.15646045175875745</v>
      </c>
      <c r="AD145" s="8">
        <f t="shared" si="69"/>
        <v>7.4329696296029549E-2</v>
      </c>
      <c r="AE145" s="8">
        <f t="shared" si="70"/>
        <v>0.32934175954465855</v>
      </c>
      <c r="AF145" s="8">
        <f t="shared" si="71"/>
        <v>-1.58826</v>
      </c>
      <c r="AG145" s="8">
        <f t="shared" si="72"/>
        <v>2.5225698275999999</v>
      </c>
      <c r="AH145" s="8">
        <f t="shared" si="73"/>
        <v>1.58826</v>
      </c>
      <c r="AS145" s="61">
        <v>43759.334027777775</v>
      </c>
      <c r="AT145" s="62">
        <v>59.77</v>
      </c>
      <c r="AU145" s="16">
        <v>56.049199999999999</v>
      </c>
      <c r="AV145" s="8">
        <f t="shared" si="74"/>
        <v>3572.4529000000002</v>
      </c>
      <c r="AW145" s="8">
        <f t="shared" si="75"/>
        <v>-2.1143712574849758</v>
      </c>
      <c r="AX145" s="56">
        <f t="shared" si="76"/>
        <v>0.33115209580837046</v>
      </c>
      <c r="AY145" s="8">
        <f t="shared" si="77"/>
        <v>-0.70017847323312943</v>
      </c>
      <c r="AZ145" s="8">
        <f t="shared" si="78"/>
        <v>4.470565814478598</v>
      </c>
      <c r="BA145" s="8">
        <f t="shared" si="79"/>
        <v>0.10966171055827617</v>
      </c>
      <c r="BB145" s="8">
        <f t="shared" si="80"/>
        <v>-3.7208000000000041</v>
      </c>
      <c r="BC145" s="8">
        <f t="shared" si="81"/>
        <v>13.844352640000031</v>
      </c>
      <c r="BD145" s="8">
        <f t="shared" si="82"/>
        <v>3.7208000000000041</v>
      </c>
    </row>
    <row r="146" spans="1:56" ht="15.75" thickBot="1" x14ac:dyDescent="0.3">
      <c r="A146" s="33">
        <v>43759.375694444447</v>
      </c>
      <c r="B146" s="35">
        <v>0.73</v>
      </c>
      <c r="C146" s="7">
        <v>0.81401699999999999</v>
      </c>
      <c r="D146" s="8">
        <f t="shared" si="56"/>
        <v>0.53289999999999993</v>
      </c>
      <c r="E146" s="8">
        <f t="shared" si="57"/>
        <v>-0.20035502958579909</v>
      </c>
      <c r="F146" s="8">
        <f t="shared" si="58"/>
        <v>-0.13957608875739724</v>
      </c>
      <c r="G146" s="8">
        <f t="shared" si="59"/>
        <v>2.7964771392458444E-2</v>
      </c>
      <c r="H146" s="8">
        <f t="shared" si="60"/>
        <v>4.0142137880326431E-2</v>
      </c>
      <c r="I146" s="8">
        <f t="shared" si="61"/>
        <v>1.9481484552812834E-2</v>
      </c>
      <c r="J146" s="8">
        <f t="shared" si="62"/>
        <v>8.4017000000000008E-2</v>
      </c>
      <c r="K146" s="8">
        <f t="shared" si="63"/>
        <v>7.0588562890000015E-3</v>
      </c>
      <c r="L146" s="8">
        <f t="shared" si="64"/>
        <v>8.4017000000000008E-2</v>
      </c>
      <c r="W146" s="61">
        <v>43759.375694444447</v>
      </c>
      <c r="X146" s="62">
        <v>8.93</v>
      </c>
      <c r="Y146" s="16">
        <v>6.93187</v>
      </c>
      <c r="Z146" s="8">
        <f t="shared" si="65"/>
        <v>79.744900000000001</v>
      </c>
      <c r="AA146" s="8">
        <f t="shared" si="66"/>
        <v>0.69263473053892</v>
      </c>
      <c r="AB146" s="56">
        <f t="shared" si="67"/>
        <v>-0.56375305389221797</v>
      </c>
      <c r="AC146" s="8">
        <f t="shared" si="68"/>
        <v>-0.39047494457312965</v>
      </c>
      <c r="AD146" s="8">
        <f t="shared" si="69"/>
        <v>0.47974286994872234</v>
      </c>
      <c r="AE146" s="8">
        <f t="shared" si="70"/>
        <v>0.31781750577280204</v>
      </c>
      <c r="AF146" s="8">
        <f t="shared" si="71"/>
        <v>-1.9981299999999997</v>
      </c>
      <c r="AG146" s="8">
        <f t="shared" si="72"/>
        <v>3.9925234968999987</v>
      </c>
      <c r="AH146" s="8">
        <f t="shared" si="73"/>
        <v>1.9981299999999997</v>
      </c>
      <c r="AS146" s="61">
        <v>43759.375694444447</v>
      </c>
      <c r="AT146" s="62">
        <v>60.55</v>
      </c>
      <c r="AU146" s="16">
        <v>56.034599999999998</v>
      </c>
      <c r="AV146" s="8">
        <f t="shared" si="74"/>
        <v>3666.3024999999998</v>
      </c>
      <c r="AW146" s="8">
        <f t="shared" si="75"/>
        <v>-1.3343712574849818</v>
      </c>
      <c r="AX146" s="56">
        <f t="shared" si="76"/>
        <v>0.31655209580836896</v>
      </c>
      <c r="AY146" s="8">
        <f t="shared" si="77"/>
        <v>-0.42239801814331973</v>
      </c>
      <c r="AZ146" s="8">
        <f t="shared" si="78"/>
        <v>1.7805466528020515</v>
      </c>
      <c r="BA146" s="8">
        <f t="shared" si="79"/>
        <v>0.10020522936067081</v>
      </c>
      <c r="BB146" s="8">
        <f t="shared" si="80"/>
        <v>-4.5153999999999996</v>
      </c>
      <c r="BC146" s="8">
        <f t="shared" si="81"/>
        <v>20.388837159999998</v>
      </c>
      <c r="BD146" s="8">
        <f t="shared" si="82"/>
        <v>4.5153999999999996</v>
      </c>
    </row>
    <row r="147" spans="1:56" ht="15.75" thickBot="1" x14ac:dyDescent="0.3">
      <c r="A147" s="33">
        <v>43759.417361111111</v>
      </c>
      <c r="B147" s="35">
        <v>0.72</v>
      </c>
      <c r="C147" s="7">
        <v>0.80766199999999999</v>
      </c>
      <c r="D147" s="8">
        <f t="shared" si="56"/>
        <v>0.51839999999999997</v>
      </c>
      <c r="E147" s="8">
        <f t="shared" si="57"/>
        <v>-0.2103550295857991</v>
      </c>
      <c r="F147" s="8">
        <f t="shared" si="58"/>
        <v>-0.14593108875739724</v>
      </c>
      <c r="G147" s="8">
        <f t="shared" si="59"/>
        <v>3.0697338493050171E-2</v>
      </c>
      <c r="H147" s="8">
        <f t="shared" si="60"/>
        <v>4.4249238472042415E-2</v>
      </c>
      <c r="I147" s="8">
        <f t="shared" si="61"/>
        <v>2.1295882665919353E-2</v>
      </c>
      <c r="J147" s="8">
        <f t="shared" si="62"/>
        <v>8.7662000000000018E-2</v>
      </c>
      <c r="K147" s="8">
        <f t="shared" si="63"/>
        <v>7.6846262440000033E-3</v>
      </c>
      <c r="L147" s="8">
        <f t="shared" si="64"/>
        <v>8.7662000000000018E-2</v>
      </c>
      <c r="W147" s="61">
        <v>43759.417361111111</v>
      </c>
      <c r="X147" s="62">
        <v>8.26</v>
      </c>
      <c r="Y147" s="16">
        <v>6.9247699999999996</v>
      </c>
      <c r="Z147" s="8">
        <f t="shared" si="65"/>
        <v>68.227599999999995</v>
      </c>
      <c r="AA147" s="8">
        <f t="shared" si="66"/>
        <v>2.2634730538920067E-2</v>
      </c>
      <c r="AB147" s="56">
        <f t="shared" si="67"/>
        <v>-0.5708530538922183</v>
      </c>
      <c r="AC147" s="8">
        <f t="shared" si="68"/>
        <v>-1.2921105052169977E-2</v>
      </c>
      <c r="AD147" s="8">
        <f t="shared" si="69"/>
        <v>5.1233102656952066E-4</v>
      </c>
      <c r="AE147" s="8">
        <f t="shared" si="70"/>
        <v>0.32587320913807188</v>
      </c>
      <c r="AF147" s="8">
        <f t="shared" si="71"/>
        <v>-1.3352300000000001</v>
      </c>
      <c r="AG147" s="8">
        <f t="shared" si="72"/>
        <v>1.7828391529000003</v>
      </c>
      <c r="AH147" s="8">
        <f t="shared" si="73"/>
        <v>1.3352300000000001</v>
      </c>
      <c r="AS147" s="61">
        <v>43759.417361111111</v>
      </c>
      <c r="AT147" s="62">
        <v>61.01</v>
      </c>
      <c r="AU147" s="16">
        <v>56.038800000000002</v>
      </c>
      <c r="AV147" s="8">
        <f t="shared" si="74"/>
        <v>3722.2200999999995</v>
      </c>
      <c r="AW147" s="8">
        <f t="shared" si="75"/>
        <v>-0.8743712574849809</v>
      </c>
      <c r="AX147" s="56">
        <f t="shared" si="76"/>
        <v>0.32075209580837338</v>
      </c>
      <c r="AY147" s="8">
        <f t="shared" si="77"/>
        <v>-0.28045641335291049</v>
      </c>
      <c r="AZ147" s="8">
        <f t="shared" si="78"/>
        <v>0.76452509591586681</v>
      </c>
      <c r="BA147" s="8">
        <f t="shared" si="79"/>
        <v>0.10288190696546394</v>
      </c>
      <c r="BB147" s="8">
        <f t="shared" si="80"/>
        <v>-4.9711999999999961</v>
      </c>
      <c r="BC147" s="8">
        <f t="shared" si="81"/>
        <v>24.712829439999961</v>
      </c>
      <c r="BD147" s="8">
        <f t="shared" si="82"/>
        <v>4.9711999999999961</v>
      </c>
    </row>
    <row r="148" spans="1:56" ht="15.75" thickBot="1" x14ac:dyDescent="0.3">
      <c r="A148" s="33">
        <v>43759.459027777775</v>
      </c>
      <c r="B148" s="35">
        <v>0.6</v>
      </c>
      <c r="C148" s="7">
        <v>0.80524499999999999</v>
      </c>
      <c r="D148" s="8">
        <f t="shared" si="56"/>
        <v>0.36</v>
      </c>
      <c r="E148" s="8">
        <f t="shared" si="57"/>
        <v>-0.3303550295857991</v>
      </c>
      <c r="F148" s="8">
        <f t="shared" si="58"/>
        <v>-0.14834808875739725</v>
      </c>
      <c r="G148" s="8">
        <f t="shared" si="59"/>
        <v>4.9007537250446716E-2</v>
      </c>
      <c r="H148" s="8">
        <f t="shared" si="60"/>
        <v>0.1091344455726342</v>
      </c>
      <c r="I148" s="8">
        <f t="shared" si="61"/>
        <v>2.200715543797261E-2</v>
      </c>
      <c r="J148" s="8">
        <f t="shared" si="62"/>
        <v>0.20524500000000001</v>
      </c>
      <c r="K148" s="8">
        <f t="shared" si="63"/>
        <v>4.2125510025000007E-2</v>
      </c>
      <c r="L148" s="8">
        <f t="shared" si="64"/>
        <v>0.20524500000000001</v>
      </c>
      <c r="W148" s="61">
        <v>43759.459027777775</v>
      </c>
      <c r="X148" s="62">
        <v>5.94</v>
      </c>
      <c r="Y148" s="16">
        <v>6.9357499999999996</v>
      </c>
      <c r="Z148" s="8">
        <f t="shared" si="65"/>
        <v>35.283600000000007</v>
      </c>
      <c r="AA148" s="8">
        <f t="shared" si="66"/>
        <v>-2.2973652694610793</v>
      </c>
      <c r="AB148" s="56">
        <f t="shared" si="67"/>
        <v>-0.55987305389221831</v>
      </c>
      <c r="AC148" s="8">
        <f t="shared" si="68"/>
        <v>1.2862329093190934</v>
      </c>
      <c r="AD148" s="8">
        <f t="shared" si="69"/>
        <v>5.277887181325978</v>
      </c>
      <c r="AE148" s="8">
        <f t="shared" si="70"/>
        <v>0.31345783647459879</v>
      </c>
      <c r="AF148" s="8">
        <f t="shared" si="71"/>
        <v>0.99574999999999925</v>
      </c>
      <c r="AG148" s="8">
        <f t="shared" si="72"/>
        <v>0.99151806249999852</v>
      </c>
      <c r="AH148" s="8">
        <f t="shared" si="73"/>
        <v>0.99574999999999925</v>
      </c>
      <c r="AS148" s="61">
        <v>43759.459027777775</v>
      </c>
      <c r="AT148" s="62">
        <v>68.849999999999994</v>
      </c>
      <c r="AU148" s="16">
        <v>56.03</v>
      </c>
      <c r="AV148" s="8">
        <f t="shared" si="74"/>
        <v>4740.3224999999993</v>
      </c>
      <c r="AW148" s="8">
        <f t="shared" si="75"/>
        <v>6.9656287425150154</v>
      </c>
      <c r="AX148" s="56">
        <f t="shared" si="76"/>
        <v>0.31195209580837258</v>
      </c>
      <c r="AY148" s="8">
        <f t="shared" si="77"/>
        <v>2.1729424848505978</v>
      </c>
      <c r="AZ148" s="8">
        <f t="shared" si="78"/>
        <v>48.519983778551314</v>
      </c>
      <c r="BA148" s="8">
        <f t="shared" si="79"/>
        <v>9.7314110079236057E-2</v>
      </c>
      <c r="BB148" s="8">
        <f t="shared" si="80"/>
        <v>-12.819999999999993</v>
      </c>
      <c r="BC148" s="8">
        <f t="shared" si="81"/>
        <v>164.35239999999982</v>
      </c>
      <c r="BD148" s="8">
        <f t="shared" si="82"/>
        <v>12.819999999999993</v>
      </c>
    </row>
    <row r="149" spans="1:56" ht="15.75" thickBot="1" x14ac:dyDescent="0.3">
      <c r="A149" s="33">
        <v>43759.500694444447</v>
      </c>
      <c r="B149" s="35">
        <v>0.64</v>
      </c>
      <c r="C149" s="7">
        <v>0.79853700000000005</v>
      </c>
      <c r="D149" s="8">
        <f t="shared" si="56"/>
        <v>0.40960000000000002</v>
      </c>
      <c r="E149" s="8">
        <f t="shared" si="57"/>
        <v>-0.29035502958579906</v>
      </c>
      <c r="F149" s="8">
        <f t="shared" si="58"/>
        <v>-0.15505608875739718</v>
      </c>
      <c r="G149" s="8">
        <f t="shared" si="59"/>
        <v>4.5021315238612344E-2</v>
      </c>
      <c r="H149" s="8">
        <f t="shared" si="60"/>
        <v>8.4306043205770245E-2</v>
      </c>
      <c r="I149" s="8">
        <f t="shared" si="61"/>
        <v>2.4042390660741833E-2</v>
      </c>
      <c r="J149" s="8">
        <f t="shared" si="62"/>
        <v>0.15853700000000004</v>
      </c>
      <c r="K149" s="8">
        <f t="shared" si="63"/>
        <v>2.5133980369000011E-2</v>
      </c>
      <c r="L149" s="8">
        <f t="shared" si="64"/>
        <v>0.15853700000000004</v>
      </c>
      <c r="W149" s="61">
        <v>43759.500694444447</v>
      </c>
      <c r="X149" s="62">
        <v>5.9</v>
      </c>
      <c r="Y149" s="16">
        <v>6.9378200000000003</v>
      </c>
      <c r="Z149" s="8">
        <f t="shared" si="65"/>
        <v>34.81</v>
      </c>
      <c r="AA149" s="8">
        <f t="shared" si="66"/>
        <v>-2.3373652694610794</v>
      </c>
      <c r="AB149" s="56">
        <f t="shared" si="67"/>
        <v>-0.55780305389221763</v>
      </c>
      <c r="AC149" s="8">
        <f t="shared" si="68"/>
        <v>1.3037894853669962</v>
      </c>
      <c r="AD149" s="8">
        <f t="shared" si="69"/>
        <v>5.4632764028828644</v>
      </c>
      <c r="AE149" s="8">
        <f t="shared" si="70"/>
        <v>0.31114424693148424</v>
      </c>
      <c r="AF149" s="8">
        <f t="shared" si="71"/>
        <v>1.03782</v>
      </c>
      <c r="AG149" s="8">
        <f t="shared" si="72"/>
        <v>1.0770703523999998</v>
      </c>
      <c r="AH149" s="8">
        <f t="shared" si="73"/>
        <v>1.03782</v>
      </c>
      <c r="AS149" s="61">
        <v>43759.500694444447</v>
      </c>
      <c r="AT149" s="62">
        <v>71.239999999999995</v>
      </c>
      <c r="AU149" s="16">
        <v>56.021299999999997</v>
      </c>
      <c r="AV149" s="8">
        <f t="shared" si="74"/>
        <v>5075.1375999999991</v>
      </c>
      <c r="AW149" s="8">
        <f t="shared" si="75"/>
        <v>9.355628742515016</v>
      </c>
      <c r="AX149" s="56">
        <f t="shared" si="76"/>
        <v>0.30325209580836798</v>
      </c>
      <c r="AY149" s="8">
        <f t="shared" si="77"/>
        <v>2.8371140237726848</v>
      </c>
      <c r="AZ149" s="8">
        <f t="shared" si="78"/>
        <v>87.527789167773093</v>
      </c>
      <c r="BA149" s="8">
        <f t="shared" si="79"/>
        <v>9.1961833612167601E-2</v>
      </c>
      <c r="BB149" s="8">
        <f t="shared" si="80"/>
        <v>-15.218699999999998</v>
      </c>
      <c r="BC149" s="8">
        <f t="shared" si="81"/>
        <v>231.60882968999994</v>
      </c>
      <c r="BD149" s="8">
        <f t="shared" si="82"/>
        <v>15.218699999999998</v>
      </c>
    </row>
    <row r="150" spans="1:56" ht="15.75" thickBot="1" x14ac:dyDescent="0.3">
      <c r="A150" s="33">
        <v>43759.542361111111</v>
      </c>
      <c r="B150" s="35">
        <v>0.68</v>
      </c>
      <c r="C150" s="7">
        <v>0.78808900000000004</v>
      </c>
      <c r="D150" s="8">
        <f t="shared" si="56"/>
        <v>0.46240000000000009</v>
      </c>
      <c r="E150" s="8">
        <f t="shared" si="57"/>
        <v>-0.25035502958579903</v>
      </c>
      <c r="F150" s="8">
        <f t="shared" si="58"/>
        <v>-0.16550408875739719</v>
      </c>
      <c r="G150" s="8">
        <f t="shared" si="59"/>
        <v>4.1434781037428883E-2</v>
      </c>
      <c r="H150" s="8">
        <f t="shared" si="60"/>
        <v>6.2677640838906312E-2</v>
      </c>
      <c r="I150" s="8">
        <f t="shared" si="61"/>
        <v>2.7391603395416408E-2</v>
      </c>
      <c r="J150" s="8">
        <f t="shared" si="62"/>
        <v>0.10808899999999999</v>
      </c>
      <c r="K150" s="8">
        <f t="shared" si="63"/>
        <v>1.1683231920999997E-2</v>
      </c>
      <c r="L150" s="8">
        <f t="shared" si="64"/>
        <v>0.10808899999999999</v>
      </c>
      <c r="W150" s="61">
        <v>43759.542361111111</v>
      </c>
      <c r="X150" s="62">
        <v>8.3699999999999992</v>
      </c>
      <c r="Y150" s="16">
        <v>6.9207400000000003</v>
      </c>
      <c r="Z150" s="8">
        <f t="shared" si="65"/>
        <v>70.056899999999985</v>
      </c>
      <c r="AA150" s="8">
        <f t="shared" si="66"/>
        <v>0.1326347305389195</v>
      </c>
      <c r="AB150" s="56">
        <f t="shared" si="67"/>
        <v>-0.57488305389221761</v>
      </c>
      <c r="AC150" s="8">
        <f t="shared" si="68"/>
        <v>-7.6249458944385423E-2</v>
      </c>
      <c r="AD150" s="8">
        <f t="shared" si="69"/>
        <v>1.7591971745131784E-2</v>
      </c>
      <c r="AE150" s="8">
        <f t="shared" si="70"/>
        <v>0.33049052565244236</v>
      </c>
      <c r="AF150" s="8">
        <f t="shared" si="71"/>
        <v>-1.4492599999999989</v>
      </c>
      <c r="AG150" s="8">
        <f t="shared" si="72"/>
        <v>2.1003545475999967</v>
      </c>
      <c r="AH150" s="8">
        <f t="shared" si="73"/>
        <v>1.4492599999999989</v>
      </c>
      <c r="AS150" s="61">
        <v>43759.542361111111</v>
      </c>
      <c r="AT150" s="62">
        <v>69.23</v>
      </c>
      <c r="AU150" s="16">
        <v>56.032299999999999</v>
      </c>
      <c r="AV150" s="8">
        <f t="shared" si="74"/>
        <v>4792.7929000000004</v>
      </c>
      <c r="AW150" s="8">
        <f t="shared" si="75"/>
        <v>7.3456287425150251</v>
      </c>
      <c r="AX150" s="56">
        <f t="shared" si="76"/>
        <v>0.31425209580837077</v>
      </c>
      <c r="AY150" s="8">
        <f t="shared" si="77"/>
        <v>2.3083792273655539</v>
      </c>
      <c r="AZ150" s="8">
        <f t="shared" si="78"/>
        <v>53.958261622862871</v>
      </c>
      <c r="BA150" s="8">
        <f t="shared" si="79"/>
        <v>9.8754379719953447E-2</v>
      </c>
      <c r="BB150" s="8">
        <f t="shared" si="80"/>
        <v>-13.197700000000005</v>
      </c>
      <c r="BC150" s="8">
        <f t="shared" si="81"/>
        <v>174.17928529000011</v>
      </c>
      <c r="BD150" s="8">
        <f t="shared" si="82"/>
        <v>13.197700000000005</v>
      </c>
    </row>
    <row r="151" spans="1:56" ht="15.75" thickBot="1" x14ac:dyDescent="0.3">
      <c r="A151" s="33">
        <v>43759.584027777775</v>
      </c>
      <c r="B151" s="35">
        <v>0.62</v>
      </c>
      <c r="C151" s="7">
        <v>0.77703199999999994</v>
      </c>
      <c r="D151" s="8">
        <f t="shared" si="56"/>
        <v>0.38440000000000002</v>
      </c>
      <c r="E151" s="8">
        <f t="shared" si="57"/>
        <v>-0.31035502958579908</v>
      </c>
      <c r="F151" s="8">
        <f t="shared" si="58"/>
        <v>-0.17656108875739729</v>
      </c>
      <c r="G151" s="8">
        <f t="shared" si="59"/>
        <v>5.4796621925002932E-2</v>
      </c>
      <c r="H151" s="8">
        <f t="shared" si="60"/>
        <v>9.6320244389202225E-2</v>
      </c>
      <c r="I151" s="8">
        <f t="shared" si="61"/>
        <v>3.1173818063197523E-2</v>
      </c>
      <c r="J151" s="8">
        <f t="shared" si="62"/>
        <v>0.15703199999999995</v>
      </c>
      <c r="K151" s="8">
        <f t="shared" si="63"/>
        <v>2.4659049023999985E-2</v>
      </c>
      <c r="L151" s="8">
        <f t="shared" si="64"/>
        <v>0.15703199999999995</v>
      </c>
      <c r="W151" s="61">
        <v>43759.584027777775</v>
      </c>
      <c r="X151" s="62">
        <v>8.17</v>
      </c>
      <c r="Y151" s="16">
        <v>6.90212</v>
      </c>
      <c r="Z151" s="8">
        <f t="shared" si="65"/>
        <v>66.748899999999992</v>
      </c>
      <c r="AA151" s="8">
        <f t="shared" si="66"/>
        <v>-6.7365269461079791E-2</v>
      </c>
      <c r="AB151" s="56">
        <f t="shared" si="67"/>
        <v>-0.59350305389221791</v>
      </c>
      <c r="AC151" s="8">
        <f t="shared" si="68"/>
        <v>3.998149315142302E-2</v>
      </c>
      <c r="AD151" s="8">
        <f t="shared" si="69"/>
        <v>4.5380795295638897E-3</v>
      </c>
      <c r="AE151" s="8">
        <f t="shared" si="70"/>
        <v>0.35224587497938892</v>
      </c>
      <c r="AF151" s="8">
        <f t="shared" si="71"/>
        <v>-1.2678799999999999</v>
      </c>
      <c r="AG151" s="8">
        <f t="shared" si="72"/>
        <v>1.6075196943999996</v>
      </c>
      <c r="AH151" s="8">
        <f t="shared" si="73"/>
        <v>1.2678799999999999</v>
      </c>
      <c r="AS151" s="61">
        <v>43759.584027777775</v>
      </c>
      <c r="AT151" s="62">
        <v>61.05</v>
      </c>
      <c r="AU151" s="16">
        <v>56.041899999999998</v>
      </c>
      <c r="AV151" s="8">
        <f t="shared" si="74"/>
        <v>3727.1024999999995</v>
      </c>
      <c r="AW151" s="8">
        <f t="shared" si="75"/>
        <v>-0.83437125748498175</v>
      </c>
      <c r="AX151" s="56">
        <f t="shared" si="76"/>
        <v>0.32385209580836971</v>
      </c>
      <c r="AY151" s="8">
        <f t="shared" si="77"/>
        <v>-0.27021288041877622</v>
      </c>
      <c r="AZ151" s="8">
        <f t="shared" si="78"/>
        <v>0.69617539531706973</v>
      </c>
      <c r="BA151" s="8">
        <f t="shared" si="79"/>
        <v>0.10488017995947348</v>
      </c>
      <c r="BB151" s="8">
        <f t="shared" si="80"/>
        <v>-5.0080999999999989</v>
      </c>
      <c r="BC151" s="8">
        <f t="shared" si="81"/>
        <v>25.081065609999989</v>
      </c>
      <c r="BD151" s="8">
        <f t="shared" si="82"/>
        <v>5.0080999999999989</v>
      </c>
    </row>
    <row r="152" spans="1:56" ht="15.75" thickBot="1" x14ac:dyDescent="0.3">
      <c r="A152" s="33">
        <v>43759.625694444447</v>
      </c>
      <c r="B152" s="35">
        <v>0.61</v>
      </c>
      <c r="C152" s="7">
        <v>0.76746199999999998</v>
      </c>
      <c r="D152" s="8">
        <f t="shared" si="56"/>
        <v>0.37209999999999999</v>
      </c>
      <c r="E152" s="8">
        <f t="shared" si="57"/>
        <v>-0.32035502958579909</v>
      </c>
      <c r="F152" s="8">
        <f t="shared" si="58"/>
        <v>-0.18613108875739726</v>
      </c>
      <c r="G152" s="8">
        <f t="shared" si="59"/>
        <v>5.9628030445712993E-2</v>
      </c>
      <c r="H152" s="8">
        <f t="shared" si="60"/>
        <v>0.1026273449809182</v>
      </c>
      <c r="I152" s="8">
        <f t="shared" si="61"/>
        <v>3.4644782202014092E-2</v>
      </c>
      <c r="J152" s="8">
        <f t="shared" si="62"/>
        <v>0.15746199999999999</v>
      </c>
      <c r="K152" s="8">
        <f t="shared" si="63"/>
        <v>2.4794281443999998E-2</v>
      </c>
      <c r="L152" s="8">
        <f t="shared" si="64"/>
        <v>0.15746199999999999</v>
      </c>
      <c r="W152" s="61">
        <v>43759.625694444447</v>
      </c>
      <c r="X152" s="62">
        <v>8.1199999999999992</v>
      </c>
      <c r="Y152" s="16">
        <v>6.8912800000000001</v>
      </c>
      <c r="Z152" s="8">
        <f t="shared" si="65"/>
        <v>65.934399999999982</v>
      </c>
      <c r="AA152" s="8">
        <f t="shared" si="66"/>
        <v>-0.1173652694610805</v>
      </c>
      <c r="AB152" s="56">
        <f t="shared" si="67"/>
        <v>-0.60434305389221787</v>
      </c>
      <c r="AC152" s="8">
        <f t="shared" si="68"/>
        <v>7.0928885366992447E-2</v>
      </c>
      <c r="AD152" s="8">
        <f t="shared" si="69"/>
        <v>1.3774606475672035E-2</v>
      </c>
      <c r="AE152" s="8">
        <f t="shared" si="70"/>
        <v>0.36523052678777218</v>
      </c>
      <c r="AF152" s="8">
        <f t="shared" si="71"/>
        <v>-1.2287199999999991</v>
      </c>
      <c r="AG152" s="8">
        <f t="shared" si="72"/>
        <v>1.5097528383999979</v>
      </c>
      <c r="AH152" s="8">
        <f t="shared" si="73"/>
        <v>1.2287199999999991</v>
      </c>
      <c r="AS152" s="61">
        <v>43759.625694444447</v>
      </c>
      <c r="AT152" s="62">
        <v>61.58</v>
      </c>
      <c r="AU152" s="16">
        <v>56.063800000000001</v>
      </c>
      <c r="AV152" s="8">
        <f t="shared" si="74"/>
        <v>3792.0963999999999</v>
      </c>
      <c r="AW152" s="8">
        <f t="shared" si="75"/>
        <v>-0.30437125748498062</v>
      </c>
      <c r="AX152" s="56">
        <f t="shared" si="76"/>
        <v>0.34575209580837196</v>
      </c>
      <c r="AY152" s="8">
        <f t="shared" si="77"/>
        <v>-0.10523700017926167</v>
      </c>
      <c r="AZ152" s="8">
        <f t="shared" si="78"/>
        <v>9.2641862382988369E-2</v>
      </c>
      <c r="BA152" s="8">
        <f t="shared" si="79"/>
        <v>0.11954451175588163</v>
      </c>
      <c r="BB152" s="8">
        <f t="shared" si="80"/>
        <v>-5.5161999999999978</v>
      </c>
      <c r="BC152" s="8">
        <f t="shared" si="81"/>
        <v>30.428462439999976</v>
      </c>
      <c r="BD152" s="8">
        <f t="shared" si="82"/>
        <v>5.5161999999999978</v>
      </c>
    </row>
    <row r="153" spans="1:56" ht="15.75" thickBot="1" x14ac:dyDescent="0.3">
      <c r="A153" s="33">
        <v>43759.667361111111</v>
      </c>
      <c r="B153" s="35">
        <v>0.69</v>
      </c>
      <c r="C153" s="7">
        <v>0.75731700000000002</v>
      </c>
      <c r="D153" s="8">
        <f t="shared" si="56"/>
        <v>0.47609999999999991</v>
      </c>
      <c r="E153" s="8">
        <f t="shared" si="57"/>
        <v>-0.24035502958579913</v>
      </c>
      <c r="F153" s="8">
        <f t="shared" si="58"/>
        <v>-0.19627608875739722</v>
      </c>
      <c r="G153" s="8">
        <f t="shared" si="59"/>
        <v>4.7175945120269146E-2</v>
      </c>
      <c r="H153" s="8">
        <f t="shared" si="60"/>
        <v>5.7770540247190375E-2</v>
      </c>
      <c r="I153" s="8">
        <f t="shared" si="61"/>
        <v>3.8524303017901669E-2</v>
      </c>
      <c r="J153" s="8">
        <f t="shared" si="62"/>
        <v>6.7317000000000071E-2</v>
      </c>
      <c r="K153" s="8">
        <f t="shared" si="63"/>
        <v>4.5315784890000094E-3</v>
      </c>
      <c r="L153" s="8">
        <f t="shared" si="64"/>
        <v>6.7317000000000071E-2</v>
      </c>
      <c r="W153" s="61">
        <v>43759.667361111111</v>
      </c>
      <c r="X153" s="62">
        <v>8.36</v>
      </c>
      <c r="Y153" s="16">
        <v>6.8681599999999996</v>
      </c>
      <c r="Z153" s="8">
        <f t="shared" si="65"/>
        <v>69.889599999999987</v>
      </c>
      <c r="AA153" s="8">
        <f t="shared" si="66"/>
        <v>0.12263473053891971</v>
      </c>
      <c r="AB153" s="56">
        <f t="shared" si="67"/>
        <v>-0.62746305389221835</v>
      </c>
      <c r="AC153" s="8">
        <f t="shared" si="68"/>
        <v>-7.6948762537199858E-2</v>
      </c>
      <c r="AD153" s="8">
        <f t="shared" si="69"/>
        <v>1.5039277134353447E-2</v>
      </c>
      <c r="AE153" s="8">
        <f t="shared" si="70"/>
        <v>0.39370988399974893</v>
      </c>
      <c r="AF153" s="8">
        <f t="shared" si="71"/>
        <v>-1.4918399999999998</v>
      </c>
      <c r="AG153" s="8">
        <f t="shared" si="72"/>
        <v>2.2255865855999994</v>
      </c>
      <c r="AH153" s="8">
        <f t="shared" si="73"/>
        <v>1.4918399999999998</v>
      </c>
      <c r="AS153" s="61">
        <v>43759.667361111111</v>
      </c>
      <c r="AT153" s="62">
        <v>64.14</v>
      </c>
      <c r="AU153" s="16">
        <v>56.106699999999996</v>
      </c>
      <c r="AV153" s="8">
        <f t="shared" si="74"/>
        <v>4113.9395999999997</v>
      </c>
      <c r="AW153" s="8">
        <f t="shared" si="75"/>
        <v>2.2556287425150217</v>
      </c>
      <c r="AX153" s="56">
        <f t="shared" si="76"/>
        <v>0.3886520958083679</v>
      </c>
      <c r="AY153" s="8">
        <f t="shared" si="77"/>
        <v>0.87665483814405665</v>
      </c>
      <c r="AZ153" s="8">
        <f t="shared" si="78"/>
        <v>5.0878610240598983</v>
      </c>
      <c r="BA153" s="8">
        <f t="shared" si="79"/>
        <v>0.15105045157623678</v>
      </c>
      <c r="BB153" s="8">
        <f t="shared" si="80"/>
        <v>-8.0333000000000041</v>
      </c>
      <c r="BC153" s="8">
        <f t="shared" si="81"/>
        <v>64.533908890000063</v>
      </c>
      <c r="BD153" s="8">
        <f t="shared" si="82"/>
        <v>8.0333000000000041</v>
      </c>
    </row>
    <row r="154" spans="1:56" ht="15.75" thickBot="1" x14ac:dyDescent="0.3">
      <c r="A154" s="33">
        <v>43759.709027777775</v>
      </c>
      <c r="B154" s="35">
        <v>0.65</v>
      </c>
      <c r="C154" s="7">
        <v>0.74925299999999995</v>
      </c>
      <c r="D154" s="8">
        <f t="shared" si="56"/>
        <v>0.42250000000000004</v>
      </c>
      <c r="E154" s="8">
        <f t="shared" si="57"/>
        <v>-0.28035502958579905</v>
      </c>
      <c r="F154" s="8">
        <f t="shared" si="58"/>
        <v>-0.20434008875739729</v>
      </c>
      <c r="G154" s="8">
        <f t="shared" si="59"/>
        <v>5.7287771629144918E-2</v>
      </c>
      <c r="H154" s="8">
        <f t="shared" si="60"/>
        <v>7.8598942614054257E-2</v>
      </c>
      <c r="I154" s="8">
        <f t="shared" si="61"/>
        <v>4.1754871873380998E-2</v>
      </c>
      <c r="J154" s="8">
        <f t="shared" si="62"/>
        <v>9.9252999999999925E-2</v>
      </c>
      <c r="K154" s="8">
        <f t="shared" si="63"/>
        <v>9.8511580089999853E-3</v>
      </c>
      <c r="L154" s="8">
        <f t="shared" si="64"/>
        <v>9.9252999999999925E-2</v>
      </c>
      <c r="W154" s="61">
        <v>43759.709027777775</v>
      </c>
      <c r="X154" s="62">
        <v>7.9</v>
      </c>
      <c r="Y154" s="16">
        <v>6.8444399999999996</v>
      </c>
      <c r="Z154" s="8">
        <f t="shared" si="65"/>
        <v>62.410000000000004</v>
      </c>
      <c r="AA154" s="8">
        <f t="shared" si="66"/>
        <v>-0.33736526946107936</v>
      </c>
      <c r="AB154" s="56">
        <f t="shared" si="67"/>
        <v>-0.65118305389221831</v>
      </c>
      <c r="AC154" s="8">
        <f t="shared" si="68"/>
        <v>0.21968654644483679</v>
      </c>
      <c r="AD154" s="8">
        <f t="shared" si="69"/>
        <v>0.11381532503854669</v>
      </c>
      <c r="AE154" s="8">
        <f t="shared" si="70"/>
        <v>0.42403936967639572</v>
      </c>
      <c r="AF154" s="8">
        <f t="shared" si="71"/>
        <v>-1.0555600000000007</v>
      </c>
      <c r="AG154" s="8">
        <f t="shared" si="72"/>
        <v>1.1142069136000015</v>
      </c>
      <c r="AH154" s="8">
        <f t="shared" si="73"/>
        <v>1.0555600000000007</v>
      </c>
      <c r="AS154" s="61">
        <v>43759.709027777775</v>
      </c>
      <c r="AT154" s="62">
        <v>67.52</v>
      </c>
      <c r="AU154" s="16">
        <v>56.136000000000003</v>
      </c>
      <c r="AV154" s="8">
        <f t="shared" si="74"/>
        <v>4558.9503999999997</v>
      </c>
      <c r="AW154" s="8">
        <f t="shared" si="75"/>
        <v>5.6356287425150171</v>
      </c>
      <c r="AX154" s="56">
        <f t="shared" si="76"/>
        <v>0.41795209580837422</v>
      </c>
      <c r="AY154" s="8">
        <f t="shared" si="77"/>
        <v>2.3554228441320642</v>
      </c>
      <c r="AZ154" s="8">
        <f t="shared" si="78"/>
        <v>31.760311323461394</v>
      </c>
      <c r="BA154" s="8">
        <f t="shared" si="79"/>
        <v>0.17468395439061243</v>
      </c>
      <c r="BB154" s="8">
        <f t="shared" si="80"/>
        <v>-11.383999999999993</v>
      </c>
      <c r="BC154" s="8">
        <f t="shared" si="81"/>
        <v>129.59545599999984</v>
      </c>
      <c r="BD154" s="8">
        <f t="shared" si="82"/>
        <v>11.383999999999993</v>
      </c>
    </row>
    <row r="155" spans="1:56" ht="15.75" thickBot="1" x14ac:dyDescent="0.3">
      <c r="A155" s="33">
        <v>43759.750694444447</v>
      </c>
      <c r="B155" s="35">
        <v>0.67</v>
      </c>
      <c r="C155" s="7">
        <v>0.74345600000000001</v>
      </c>
      <c r="D155" s="8">
        <f t="shared" si="56"/>
        <v>0.44890000000000008</v>
      </c>
      <c r="E155" s="8">
        <f t="shared" si="57"/>
        <v>-0.26035502958579904</v>
      </c>
      <c r="F155" s="8">
        <f t="shared" si="58"/>
        <v>-0.21013708875739723</v>
      </c>
      <c r="G155" s="8">
        <f t="shared" si="59"/>
        <v>5.4710247960505831E-2</v>
      </c>
      <c r="H155" s="8">
        <f t="shared" si="60"/>
        <v>6.7784741430622297E-2</v>
      </c>
      <c r="I155" s="8">
        <f t="shared" si="61"/>
        <v>4.4157596071434241E-2</v>
      </c>
      <c r="J155" s="8">
        <f t="shared" si="62"/>
        <v>7.3455999999999966E-2</v>
      </c>
      <c r="K155" s="8">
        <f t="shared" si="63"/>
        <v>5.3957839359999949E-3</v>
      </c>
      <c r="L155" s="8">
        <f t="shared" si="64"/>
        <v>7.3455999999999966E-2</v>
      </c>
      <c r="W155" s="61">
        <v>43759.750694444447</v>
      </c>
      <c r="X155" s="62">
        <v>8.2100000000000009</v>
      </c>
      <c r="Y155" s="16">
        <v>6.8331200000000001</v>
      </c>
      <c r="Z155" s="8">
        <f t="shared" si="65"/>
        <v>67.404100000000014</v>
      </c>
      <c r="AA155" s="8">
        <f t="shared" si="66"/>
        <v>-2.7365269461078867E-2</v>
      </c>
      <c r="AB155" s="56">
        <f t="shared" si="67"/>
        <v>-0.66250305389221786</v>
      </c>
      <c r="AC155" s="8">
        <f t="shared" si="68"/>
        <v>1.8129574588548195E-2</v>
      </c>
      <c r="AD155" s="8">
        <f t="shared" si="69"/>
        <v>7.4885797267745563E-4</v>
      </c>
      <c r="AE155" s="8">
        <f t="shared" si="70"/>
        <v>0.43891029641651491</v>
      </c>
      <c r="AF155" s="8">
        <f t="shared" si="71"/>
        <v>-1.3768800000000008</v>
      </c>
      <c r="AG155" s="8">
        <f t="shared" si="72"/>
        <v>1.8957985344000021</v>
      </c>
      <c r="AH155" s="8">
        <f t="shared" si="73"/>
        <v>1.3768800000000008</v>
      </c>
      <c r="AS155" s="61">
        <v>43759.750694444447</v>
      </c>
      <c r="AT155" s="62">
        <v>63.4</v>
      </c>
      <c r="AU155" s="16">
        <v>56.144399999999997</v>
      </c>
      <c r="AV155" s="8">
        <f t="shared" si="74"/>
        <v>4019.56</v>
      </c>
      <c r="AW155" s="8">
        <f t="shared" si="75"/>
        <v>1.5156287425150197</v>
      </c>
      <c r="AX155" s="56">
        <f t="shared" si="76"/>
        <v>0.42635209580836886</v>
      </c>
      <c r="AY155" s="8">
        <f t="shared" si="77"/>
        <v>0.64619149083868133</v>
      </c>
      <c r="AZ155" s="8">
        <f t="shared" si="78"/>
        <v>2.2971304851376599</v>
      </c>
      <c r="BA155" s="8">
        <f t="shared" si="79"/>
        <v>0.18177610960018853</v>
      </c>
      <c r="BB155" s="8">
        <f t="shared" si="80"/>
        <v>-7.2556000000000012</v>
      </c>
      <c r="BC155" s="8">
        <f t="shared" si="81"/>
        <v>52.643731360000018</v>
      </c>
      <c r="BD155" s="8">
        <f t="shared" si="82"/>
        <v>7.2556000000000012</v>
      </c>
    </row>
    <row r="156" spans="1:56" ht="15.75" thickBot="1" x14ac:dyDescent="0.3">
      <c r="A156" s="33">
        <v>43759.792361111111</v>
      </c>
      <c r="B156" s="35">
        <v>0.62</v>
      </c>
      <c r="C156" s="7">
        <v>0.73680100000000004</v>
      </c>
      <c r="D156" s="8">
        <f t="shared" si="56"/>
        <v>0.38440000000000002</v>
      </c>
      <c r="E156" s="8">
        <f t="shared" si="57"/>
        <v>-0.31035502958579908</v>
      </c>
      <c r="F156" s="8">
        <f t="shared" si="58"/>
        <v>-0.21679208875739719</v>
      </c>
      <c r="G156" s="8">
        <f t="shared" si="59"/>
        <v>6.7282515120269185E-2</v>
      </c>
      <c r="H156" s="8">
        <f t="shared" si="60"/>
        <v>9.6320244389202225E-2</v>
      </c>
      <c r="I156" s="8">
        <f t="shared" si="61"/>
        <v>4.6998809747795182E-2</v>
      </c>
      <c r="J156" s="8">
        <f t="shared" si="62"/>
        <v>0.11680100000000004</v>
      </c>
      <c r="K156" s="8">
        <f t="shared" si="63"/>
        <v>1.3642473601000011E-2</v>
      </c>
      <c r="L156" s="8">
        <f t="shared" si="64"/>
        <v>0.11680100000000004</v>
      </c>
      <c r="W156" s="61">
        <v>43759.792361111111</v>
      </c>
      <c r="X156" s="62">
        <v>8.33</v>
      </c>
      <c r="Y156" s="16">
        <v>6.8201000000000001</v>
      </c>
      <c r="Z156" s="8">
        <f t="shared" si="65"/>
        <v>69.388900000000007</v>
      </c>
      <c r="AA156" s="8">
        <f t="shared" si="66"/>
        <v>9.2634730538920351E-2</v>
      </c>
      <c r="AB156" s="56">
        <f t="shared" si="67"/>
        <v>-0.6755230538922179</v>
      </c>
      <c r="AC156" s="8">
        <f t="shared" si="68"/>
        <v>-6.2576896070134169E-2</v>
      </c>
      <c r="AD156" s="8">
        <f t="shared" si="69"/>
        <v>8.5811933020183834E-3</v>
      </c>
      <c r="AE156" s="8">
        <f t="shared" si="70"/>
        <v>0.4563313963398683</v>
      </c>
      <c r="AF156" s="8">
        <f t="shared" si="71"/>
        <v>-1.5099</v>
      </c>
      <c r="AG156" s="8">
        <f t="shared" si="72"/>
        <v>2.2797980099999999</v>
      </c>
      <c r="AH156" s="8">
        <f t="shared" si="73"/>
        <v>1.5099</v>
      </c>
      <c r="AS156" s="61">
        <v>43759.792361111111</v>
      </c>
      <c r="AT156" s="62">
        <v>63.32</v>
      </c>
      <c r="AU156" s="16">
        <v>56.155099999999997</v>
      </c>
      <c r="AV156" s="8">
        <f t="shared" si="74"/>
        <v>4009.4223999999999</v>
      </c>
      <c r="AW156" s="8">
        <f t="shared" si="75"/>
        <v>1.4356287425150214</v>
      </c>
      <c r="AX156" s="56">
        <f t="shared" si="76"/>
        <v>0.43705209580836879</v>
      </c>
      <c r="AY156" s="8">
        <f t="shared" si="77"/>
        <v>0.62744455071892313</v>
      </c>
      <c r="AZ156" s="8">
        <f t="shared" si="78"/>
        <v>2.0610298863352616</v>
      </c>
      <c r="BA156" s="8">
        <f t="shared" si="79"/>
        <v>0.19101453445048758</v>
      </c>
      <c r="BB156" s="8">
        <f t="shared" si="80"/>
        <v>-7.1649000000000029</v>
      </c>
      <c r="BC156" s="8">
        <f t="shared" si="81"/>
        <v>51.335792010000041</v>
      </c>
      <c r="BD156" s="8">
        <f t="shared" si="82"/>
        <v>7.1649000000000029</v>
      </c>
    </row>
    <row r="157" spans="1:56" ht="15.75" thickBot="1" x14ac:dyDescent="0.3">
      <c r="A157" s="33">
        <v>43759.834027777775</v>
      </c>
      <c r="B157" s="35">
        <v>0.57999999999999996</v>
      </c>
      <c r="C157" s="7">
        <v>0.73182999999999998</v>
      </c>
      <c r="D157" s="8">
        <f t="shared" si="56"/>
        <v>0.33639999999999998</v>
      </c>
      <c r="E157" s="8">
        <f t="shared" si="57"/>
        <v>-0.35035502958579912</v>
      </c>
      <c r="F157" s="8">
        <f t="shared" si="58"/>
        <v>-0.22176308875739725</v>
      </c>
      <c r="G157" s="8">
        <f t="shared" si="59"/>
        <v>7.7695813522636104E-2</v>
      </c>
      <c r="H157" s="8">
        <f t="shared" si="60"/>
        <v>0.12274864675606617</v>
      </c>
      <c r="I157" s="8">
        <f t="shared" si="61"/>
        <v>4.917886753522125E-2</v>
      </c>
      <c r="J157" s="8">
        <f t="shared" si="62"/>
        <v>0.15183000000000002</v>
      </c>
      <c r="K157" s="8">
        <f t="shared" si="63"/>
        <v>2.3052348900000005E-2</v>
      </c>
      <c r="L157" s="8">
        <f t="shared" si="64"/>
        <v>0.15183000000000002</v>
      </c>
      <c r="W157" s="61">
        <v>43759.834027777775</v>
      </c>
      <c r="X157" s="62">
        <v>8.3699999999999992</v>
      </c>
      <c r="Y157" s="16">
        <v>6.8133600000000003</v>
      </c>
      <c r="Z157" s="8">
        <f t="shared" si="65"/>
        <v>70.056899999999985</v>
      </c>
      <c r="AA157" s="8">
        <f t="shared" si="66"/>
        <v>0.1326347305389195</v>
      </c>
      <c r="AB157" s="56">
        <f t="shared" si="67"/>
        <v>-0.68226305389221764</v>
      </c>
      <c r="AC157" s="8">
        <f t="shared" si="68"/>
        <v>-9.0491776309654604E-2</v>
      </c>
      <c r="AD157" s="8">
        <f t="shared" si="69"/>
        <v>1.7591971745131784E-2</v>
      </c>
      <c r="AE157" s="8">
        <f t="shared" si="70"/>
        <v>0.46548287470633509</v>
      </c>
      <c r="AF157" s="8">
        <f t="shared" si="71"/>
        <v>-1.5566399999999989</v>
      </c>
      <c r="AG157" s="8">
        <f t="shared" si="72"/>
        <v>2.4231280895999965</v>
      </c>
      <c r="AH157" s="8">
        <f t="shared" si="73"/>
        <v>1.5566399999999989</v>
      </c>
      <c r="AS157" s="61">
        <v>43759.834027777775</v>
      </c>
      <c r="AT157" s="62">
        <v>57.27</v>
      </c>
      <c r="AU157" s="16">
        <v>56.158999999999999</v>
      </c>
      <c r="AV157" s="8">
        <f t="shared" si="74"/>
        <v>3279.8529000000003</v>
      </c>
      <c r="AW157" s="8">
        <f t="shared" si="75"/>
        <v>-4.6143712574849758</v>
      </c>
      <c r="AX157" s="56">
        <f t="shared" si="76"/>
        <v>0.44095209580837036</v>
      </c>
      <c r="AY157" s="8">
        <f t="shared" si="77"/>
        <v>-2.0347166768259055</v>
      </c>
      <c r="AZ157" s="8">
        <f t="shared" si="78"/>
        <v>21.292422101903476</v>
      </c>
      <c r="BA157" s="8">
        <f t="shared" si="79"/>
        <v>0.19443875079779424</v>
      </c>
      <c r="BB157" s="8">
        <f t="shared" si="80"/>
        <v>-1.1110000000000042</v>
      </c>
      <c r="BC157" s="8">
        <f t="shared" si="81"/>
        <v>1.2343210000000093</v>
      </c>
      <c r="BD157" s="8">
        <f t="shared" si="82"/>
        <v>1.1110000000000042</v>
      </c>
    </row>
    <row r="158" spans="1:56" ht="15.75" thickBot="1" x14ac:dyDescent="0.3">
      <c r="A158" s="33">
        <v>43759.875694444447</v>
      </c>
      <c r="B158" s="35">
        <v>0.62</v>
      </c>
      <c r="C158" s="7">
        <v>0.72397699999999998</v>
      </c>
      <c r="D158" s="8">
        <f t="shared" si="56"/>
        <v>0.38440000000000002</v>
      </c>
      <c r="E158" s="8">
        <f t="shared" si="57"/>
        <v>-0.31035502958579908</v>
      </c>
      <c r="F158" s="8">
        <f t="shared" si="58"/>
        <v>-0.22961608875739725</v>
      </c>
      <c r="G158" s="8">
        <f t="shared" si="59"/>
        <v>7.1262508019677498E-2</v>
      </c>
      <c r="H158" s="8">
        <f t="shared" si="60"/>
        <v>9.6320244389202225E-2</v>
      </c>
      <c r="I158" s="8">
        <f t="shared" si="61"/>
        <v>5.2723548216244934E-2</v>
      </c>
      <c r="J158" s="8">
        <f t="shared" si="62"/>
        <v>0.10397699999999999</v>
      </c>
      <c r="K158" s="8">
        <f t="shared" si="63"/>
        <v>1.0811216528999997E-2</v>
      </c>
      <c r="L158" s="8">
        <f t="shared" si="64"/>
        <v>0.10397699999999999</v>
      </c>
      <c r="W158" s="61">
        <v>43759.875694444447</v>
      </c>
      <c r="X158" s="62">
        <v>7.9</v>
      </c>
      <c r="Y158" s="16">
        <v>6.7906199999999997</v>
      </c>
      <c r="Z158" s="8">
        <f t="shared" si="65"/>
        <v>62.410000000000004</v>
      </c>
      <c r="AA158" s="8">
        <f t="shared" si="66"/>
        <v>-0.33736526946107936</v>
      </c>
      <c r="AB158" s="56">
        <f t="shared" si="67"/>
        <v>-0.70500305389221829</v>
      </c>
      <c r="AC158" s="8">
        <f t="shared" si="68"/>
        <v>0.23784354524723209</v>
      </c>
      <c r="AD158" s="8">
        <f t="shared" si="69"/>
        <v>0.11381532503854669</v>
      </c>
      <c r="AE158" s="8">
        <f t="shared" si="70"/>
        <v>0.49702930599735407</v>
      </c>
      <c r="AF158" s="8">
        <f t="shared" si="71"/>
        <v>-1.1093800000000007</v>
      </c>
      <c r="AG158" s="8">
        <f t="shared" si="72"/>
        <v>1.2307239844000015</v>
      </c>
      <c r="AH158" s="8">
        <f t="shared" si="73"/>
        <v>1.1093800000000007</v>
      </c>
      <c r="AS158" s="61">
        <v>43759.875694444447</v>
      </c>
      <c r="AT158" s="62">
        <v>65.83</v>
      </c>
      <c r="AU158" s="16">
        <v>56.172199999999997</v>
      </c>
      <c r="AV158" s="8">
        <f t="shared" si="74"/>
        <v>4333.5888999999997</v>
      </c>
      <c r="AW158" s="8">
        <f t="shared" si="75"/>
        <v>3.9456287425150194</v>
      </c>
      <c r="AX158" s="56">
        <f t="shared" si="76"/>
        <v>0.45415209580836802</v>
      </c>
      <c r="AY158" s="8">
        <f t="shared" si="77"/>
        <v>1.7919155626949317</v>
      </c>
      <c r="AZ158" s="8">
        <f t="shared" si="78"/>
        <v>15.567986173760653</v>
      </c>
      <c r="BA158" s="8">
        <f t="shared" si="79"/>
        <v>0.20625412612713309</v>
      </c>
      <c r="BB158" s="8">
        <f t="shared" si="80"/>
        <v>-9.6578000000000017</v>
      </c>
      <c r="BC158" s="8">
        <f t="shared" si="81"/>
        <v>93.273100840000026</v>
      </c>
      <c r="BD158" s="8">
        <f t="shared" si="82"/>
        <v>9.6578000000000017</v>
      </c>
    </row>
    <row r="159" spans="1:56" ht="15.75" thickBot="1" x14ac:dyDescent="0.3">
      <c r="A159" s="33">
        <v>43759.917361111111</v>
      </c>
      <c r="B159" s="35">
        <v>0.54</v>
      </c>
      <c r="C159" s="7">
        <v>0.71900600000000003</v>
      </c>
      <c r="D159" s="8">
        <f t="shared" si="56"/>
        <v>0.29160000000000003</v>
      </c>
      <c r="E159" s="8">
        <f t="shared" si="57"/>
        <v>-0.39035502958579904</v>
      </c>
      <c r="F159" s="8">
        <f t="shared" si="58"/>
        <v>-0.2345870887573972</v>
      </c>
      <c r="G159" s="8">
        <f t="shared" si="59"/>
        <v>9.1572249972340244E-2</v>
      </c>
      <c r="H159" s="8">
        <f t="shared" si="60"/>
        <v>0.15237704912293004</v>
      </c>
      <c r="I159" s="8">
        <f t="shared" si="61"/>
        <v>5.503110221167095E-2</v>
      </c>
      <c r="J159" s="8">
        <f t="shared" si="62"/>
        <v>0.179006</v>
      </c>
      <c r="K159" s="8">
        <f t="shared" si="63"/>
        <v>3.2043148036000002E-2</v>
      </c>
      <c r="L159" s="8">
        <f t="shared" si="64"/>
        <v>0.179006</v>
      </c>
      <c r="W159" s="61">
        <v>43759.917361111111</v>
      </c>
      <c r="X159" s="62">
        <v>5.57</v>
      </c>
      <c r="Y159" s="16">
        <v>6.7738300000000002</v>
      </c>
      <c r="Z159" s="8">
        <f t="shared" si="65"/>
        <v>31.024900000000002</v>
      </c>
      <c r="AA159" s="8">
        <f t="shared" si="66"/>
        <v>-2.6673652694610794</v>
      </c>
      <c r="AB159" s="56">
        <f t="shared" si="67"/>
        <v>-0.72179305389221771</v>
      </c>
      <c r="AC159" s="8">
        <f t="shared" si="68"/>
        <v>1.9252857236903507</v>
      </c>
      <c r="AD159" s="8">
        <f t="shared" si="69"/>
        <v>7.1148374807271768</v>
      </c>
      <c r="AE159" s="8">
        <f t="shared" si="70"/>
        <v>0.52098521264705389</v>
      </c>
      <c r="AF159" s="8">
        <f t="shared" si="71"/>
        <v>1.20383</v>
      </c>
      <c r="AG159" s="8">
        <f t="shared" si="72"/>
        <v>1.4492066688999998</v>
      </c>
      <c r="AH159" s="8">
        <f t="shared" si="73"/>
        <v>1.20383</v>
      </c>
      <c r="AS159" s="61">
        <v>43759.917361111111</v>
      </c>
      <c r="AT159" s="62">
        <v>59.88</v>
      </c>
      <c r="AU159" s="16">
        <v>56.187399999999997</v>
      </c>
      <c r="AV159" s="8">
        <f t="shared" si="74"/>
        <v>3585.6144000000004</v>
      </c>
      <c r="AW159" s="8">
        <f t="shared" si="75"/>
        <v>-2.0043712574849764</v>
      </c>
      <c r="AX159" s="56">
        <f t="shared" si="76"/>
        <v>0.46935209580836812</v>
      </c>
      <c r="AY159" s="8">
        <f t="shared" si="77"/>
        <v>-0.94075585047862786</v>
      </c>
      <c r="AZ159" s="8">
        <f t="shared" si="78"/>
        <v>4.0175041378319056</v>
      </c>
      <c r="BA159" s="8">
        <f t="shared" si="79"/>
        <v>0.22029138983970756</v>
      </c>
      <c r="BB159" s="8">
        <f t="shared" si="80"/>
        <v>-3.6926000000000059</v>
      </c>
      <c r="BC159" s="8">
        <f t="shared" si="81"/>
        <v>13.635294760000043</v>
      </c>
      <c r="BD159" s="8">
        <f t="shared" si="82"/>
        <v>3.6926000000000059</v>
      </c>
    </row>
    <row r="160" spans="1:56" ht="15.75" thickBot="1" x14ac:dyDescent="0.3">
      <c r="A160" s="33">
        <v>43759.959027777775</v>
      </c>
      <c r="B160" s="35">
        <v>0.55000000000000004</v>
      </c>
      <c r="C160" s="7">
        <v>0.71663399999999999</v>
      </c>
      <c r="D160" s="8">
        <f t="shared" si="56"/>
        <v>0.30250000000000005</v>
      </c>
      <c r="E160" s="8">
        <f t="shared" si="57"/>
        <v>-0.38035502958579903</v>
      </c>
      <c r="F160" s="8">
        <f t="shared" si="58"/>
        <v>-0.23695908875739724</v>
      </c>
      <c r="G160" s="8">
        <f t="shared" si="59"/>
        <v>9.0128581214943812E-2</v>
      </c>
      <c r="H160" s="8">
        <f t="shared" si="60"/>
        <v>0.14466994853121407</v>
      </c>
      <c r="I160" s="8">
        <f t="shared" si="61"/>
        <v>5.6149609744736061E-2</v>
      </c>
      <c r="J160" s="8">
        <f t="shared" si="62"/>
        <v>0.16663399999999995</v>
      </c>
      <c r="K160" s="8">
        <f t="shared" si="63"/>
        <v>2.7766889955999983E-2</v>
      </c>
      <c r="L160" s="8">
        <f t="shared" si="64"/>
        <v>0.16663399999999995</v>
      </c>
      <c r="W160" s="61">
        <v>43759.959027777775</v>
      </c>
      <c r="X160" s="62">
        <v>8.25</v>
      </c>
      <c r="Y160" s="16">
        <v>6.7700199999999997</v>
      </c>
      <c r="Z160" s="8">
        <f t="shared" si="65"/>
        <v>68.0625</v>
      </c>
      <c r="AA160" s="8">
        <f t="shared" si="66"/>
        <v>1.263473053892028E-2</v>
      </c>
      <c r="AB160" s="56">
        <f t="shared" si="67"/>
        <v>-0.72560305389221824</v>
      </c>
      <c r="AC160" s="8">
        <f t="shared" si="68"/>
        <v>-9.1677990641458283E-3</v>
      </c>
      <c r="AD160" s="8">
        <f t="shared" si="69"/>
        <v>1.5963641579112476E-4</v>
      </c>
      <c r="AE160" s="8">
        <f t="shared" si="70"/>
        <v>0.52649979181771334</v>
      </c>
      <c r="AF160" s="8">
        <f t="shared" si="71"/>
        <v>-1.4799800000000003</v>
      </c>
      <c r="AG160" s="8">
        <f t="shared" si="72"/>
        <v>2.1903408004000009</v>
      </c>
      <c r="AH160" s="8">
        <f t="shared" si="73"/>
        <v>1.4799800000000003</v>
      </c>
      <c r="AS160" s="61">
        <v>43759.959027777775</v>
      </c>
      <c r="AT160" s="62">
        <v>65.72</v>
      </c>
      <c r="AU160" s="16">
        <v>56.187399999999997</v>
      </c>
      <c r="AV160" s="8">
        <f t="shared" si="74"/>
        <v>4319.1184000000003</v>
      </c>
      <c r="AW160" s="8">
        <f t="shared" si="75"/>
        <v>3.83562874251502</v>
      </c>
      <c r="AX160" s="56">
        <f t="shared" si="76"/>
        <v>0.46935209580836812</v>
      </c>
      <c r="AY160" s="8">
        <f t="shared" si="77"/>
        <v>1.8002603890422402</v>
      </c>
      <c r="AZ160" s="8">
        <f t="shared" si="78"/>
        <v>14.712047850407354</v>
      </c>
      <c r="BA160" s="8">
        <f t="shared" si="79"/>
        <v>0.22029138983970756</v>
      </c>
      <c r="BB160" s="8">
        <f t="shared" si="80"/>
        <v>-9.5326000000000022</v>
      </c>
      <c r="BC160" s="8">
        <f t="shared" si="81"/>
        <v>90.870462760000038</v>
      </c>
      <c r="BD160" s="8">
        <f t="shared" si="82"/>
        <v>9.5326000000000022</v>
      </c>
    </row>
    <row r="161" spans="1:56" ht="15.75" thickBot="1" x14ac:dyDescent="0.3">
      <c r="A161" s="33">
        <v>43760.000694444447</v>
      </c>
      <c r="B161" s="35">
        <v>0.59</v>
      </c>
      <c r="C161" s="7">
        <v>0.71303000000000005</v>
      </c>
      <c r="D161" s="8">
        <f t="shared" si="56"/>
        <v>0.34809999999999997</v>
      </c>
      <c r="E161" s="8">
        <f t="shared" si="57"/>
        <v>-0.34035502958579911</v>
      </c>
      <c r="F161" s="8">
        <f t="shared" si="58"/>
        <v>-0.24056308875739718</v>
      </c>
      <c r="G161" s="8">
        <f t="shared" si="59"/>
        <v>8.1876857191275132E-2</v>
      </c>
      <c r="H161" s="8">
        <f t="shared" si="60"/>
        <v>0.11584154616435019</v>
      </c>
      <c r="I161" s="8">
        <f t="shared" si="61"/>
        <v>5.7870599672499357E-2</v>
      </c>
      <c r="J161" s="8">
        <f t="shared" si="62"/>
        <v>0.12303000000000008</v>
      </c>
      <c r="K161" s="8">
        <f t="shared" si="63"/>
        <v>1.513638090000002E-2</v>
      </c>
      <c r="L161" s="8">
        <f t="shared" si="64"/>
        <v>0.12303000000000008</v>
      </c>
      <c r="W161" s="61">
        <v>43760.000694444447</v>
      </c>
      <c r="X161" s="62">
        <v>7.81</v>
      </c>
      <c r="Y161" s="16">
        <v>6.7613300000000001</v>
      </c>
      <c r="Z161" s="8">
        <f t="shared" si="65"/>
        <v>60.996099999999991</v>
      </c>
      <c r="AA161" s="8">
        <f t="shared" si="66"/>
        <v>-0.42736526946108011</v>
      </c>
      <c r="AB161" s="56">
        <f t="shared" si="67"/>
        <v>-0.73429305389221788</v>
      </c>
      <c r="AC161" s="8">
        <f t="shared" si="68"/>
        <v>0.31381134884004713</v>
      </c>
      <c r="AD161" s="8">
        <f t="shared" si="69"/>
        <v>0.1826410735415416</v>
      </c>
      <c r="AE161" s="8">
        <f t="shared" si="70"/>
        <v>0.53918628899435961</v>
      </c>
      <c r="AF161" s="8">
        <f t="shared" si="71"/>
        <v>-1.0486699999999995</v>
      </c>
      <c r="AG161" s="8">
        <f t="shared" si="72"/>
        <v>1.0997087688999991</v>
      </c>
      <c r="AH161" s="8">
        <f t="shared" si="73"/>
        <v>1.0486699999999995</v>
      </c>
      <c r="AS161" s="61">
        <v>43760.000694444447</v>
      </c>
      <c r="AT161" s="62">
        <v>52.14</v>
      </c>
      <c r="AU161" s="16">
        <v>56.194000000000003</v>
      </c>
      <c r="AV161" s="8">
        <f t="shared" si="74"/>
        <v>2718.5796</v>
      </c>
      <c r="AW161" s="8">
        <f t="shared" si="75"/>
        <v>-9.7443712574849783</v>
      </c>
      <c r="AX161" s="56">
        <f t="shared" si="76"/>
        <v>0.47595209580837405</v>
      </c>
      <c r="AY161" s="8">
        <f t="shared" si="77"/>
        <v>-4.6378539223348572</v>
      </c>
      <c r="AZ161" s="8">
        <f t="shared" si="78"/>
        <v>94.952771203699385</v>
      </c>
      <c r="BA161" s="8">
        <f t="shared" si="79"/>
        <v>0.22653039750438367</v>
      </c>
      <c r="BB161" s="8">
        <f t="shared" si="80"/>
        <v>4.054000000000002</v>
      </c>
      <c r="BC161" s="8">
        <f t="shared" si="81"/>
        <v>16.434916000000015</v>
      </c>
      <c r="BD161" s="8">
        <f t="shared" si="82"/>
        <v>4.054000000000002</v>
      </c>
    </row>
    <row r="162" spans="1:56" ht="15.75" thickBot="1" x14ac:dyDescent="0.3">
      <c r="A162" s="33">
        <v>43760.042361111111</v>
      </c>
      <c r="B162" s="35">
        <v>0.6</v>
      </c>
      <c r="C162" s="7">
        <v>0.70921599999999996</v>
      </c>
      <c r="D162" s="8">
        <f t="shared" si="56"/>
        <v>0.36</v>
      </c>
      <c r="E162" s="8">
        <f t="shared" si="57"/>
        <v>-0.3303550295857991</v>
      </c>
      <c r="F162" s="8">
        <f t="shared" si="58"/>
        <v>-0.24437708875739728</v>
      </c>
      <c r="G162" s="8">
        <f t="shared" si="59"/>
        <v>8.0731200386541427E-2</v>
      </c>
      <c r="H162" s="8">
        <f t="shared" si="60"/>
        <v>0.1091344455726342</v>
      </c>
      <c r="I162" s="8">
        <f t="shared" si="61"/>
        <v>5.9720161509540827E-2</v>
      </c>
      <c r="J162" s="8">
        <f t="shared" si="62"/>
        <v>0.10921599999999998</v>
      </c>
      <c r="K162" s="8">
        <f t="shared" si="63"/>
        <v>1.1928134655999996E-2</v>
      </c>
      <c r="L162" s="8">
        <f t="shared" si="64"/>
        <v>0.10921599999999998</v>
      </c>
      <c r="W162" s="61">
        <v>43760.042361111111</v>
      </c>
      <c r="X162" s="62">
        <v>5.86</v>
      </c>
      <c r="Y162" s="16">
        <v>6.7520100000000003</v>
      </c>
      <c r="Z162" s="8">
        <f t="shared" si="65"/>
        <v>34.339600000000004</v>
      </c>
      <c r="AA162" s="8">
        <f t="shared" si="66"/>
        <v>-2.3773652694610794</v>
      </c>
      <c r="AB162" s="56">
        <f t="shared" si="67"/>
        <v>-0.74361305389221766</v>
      </c>
      <c r="AC162" s="8">
        <f t="shared" si="68"/>
        <v>1.7678398482412483</v>
      </c>
      <c r="AD162" s="8">
        <f t="shared" si="69"/>
        <v>5.6518656244397505</v>
      </c>
      <c r="AE162" s="8">
        <f t="shared" si="70"/>
        <v>0.55296037391891018</v>
      </c>
      <c r="AF162" s="8">
        <f t="shared" si="71"/>
        <v>0.89200999999999997</v>
      </c>
      <c r="AG162" s="8">
        <f t="shared" si="72"/>
        <v>0.79568184009999998</v>
      </c>
      <c r="AH162" s="8">
        <f t="shared" si="73"/>
        <v>0.89200999999999997</v>
      </c>
      <c r="AS162" s="61">
        <v>43760.042361111111</v>
      </c>
      <c r="AT162" s="62">
        <v>63.88</v>
      </c>
      <c r="AU162" s="16">
        <v>56.200800000000001</v>
      </c>
      <c r="AV162" s="8">
        <f t="shared" si="74"/>
        <v>4080.6544000000004</v>
      </c>
      <c r="AW162" s="8">
        <f t="shared" si="75"/>
        <v>1.9956287425150236</v>
      </c>
      <c r="AX162" s="56">
        <f t="shared" si="76"/>
        <v>0.48275209580837242</v>
      </c>
      <c r="AY162" s="8">
        <f t="shared" si="77"/>
        <v>0.96339395790455451</v>
      </c>
      <c r="AZ162" s="8">
        <f t="shared" si="78"/>
        <v>3.9825340779520944</v>
      </c>
      <c r="BA162" s="8">
        <f t="shared" si="79"/>
        <v>0.23304958600737599</v>
      </c>
      <c r="BB162" s="8">
        <f t="shared" si="80"/>
        <v>-7.6792000000000016</v>
      </c>
      <c r="BC162" s="8">
        <f t="shared" si="81"/>
        <v>58.970112640000025</v>
      </c>
      <c r="BD162" s="8">
        <f t="shared" si="82"/>
        <v>7.6792000000000016</v>
      </c>
    </row>
    <row r="163" spans="1:56" ht="15.75" thickBot="1" x14ac:dyDescent="0.3">
      <c r="A163" s="33">
        <v>43760.084027777775</v>
      </c>
      <c r="B163" s="35">
        <v>0.55000000000000004</v>
      </c>
      <c r="C163" s="7">
        <v>0.70530599999999999</v>
      </c>
      <c r="D163" s="8">
        <f t="shared" si="56"/>
        <v>0.30250000000000005</v>
      </c>
      <c r="E163" s="8">
        <f t="shared" si="57"/>
        <v>-0.38035502958579903</v>
      </c>
      <c r="F163" s="8">
        <f t="shared" si="58"/>
        <v>-0.24828708875739725</v>
      </c>
      <c r="G163" s="8">
        <f t="shared" si="59"/>
        <v>9.4437242990091735E-2</v>
      </c>
      <c r="H163" s="8">
        <f t="shared" si="60"/>
        <v>0.14466994853121407</v>
      </c>
      <c r="I163" s="8">
        <f t="shared" si="61"/>
        <v>6.1646478443623656E-2</v>
      </c>
      <c r="J163" s="8">
        <f t="shared" si="62"/>
        <v>0.15530599999999994</v>
      </c>
      <c r="K163" s="8">
        <f t="shared" si="63"/>
        <v>2.4119953635999981E-2</v>
      </c>
      <c r="L163" s="8">
        <f t="shared" si="64"/>
        <v>0.15530599999999994</v>
      </c>
      <c r="W163" s="61">
        <v>43760.084027777775</v>
      </c>
      <c r="X163" s="62">
        <v>5.91</v>
      </c>
      <c r="Y163" s="16">
        <v>6.7439600000000004</v>
      </c>
      <c r="Z163" s="8">
        <f t="shared" si="65"/>
        <v>34.928100000000001</v>
      </c>
      <c r="AA163" s="8">
        <f t="shared" si="66"/>
        <v>-2.3273652694610796</v>
      </c>
      <c r="AB163" s="56">
        <f t="shared" si="67"/>
        <v>-0.75166305389221755</v>
      </c>
      <c r="AC163" s="8">
        <f t="shared" si="68"/>
        <v>1.7493944859657988</v>
      </c>
      <c r="AD163" s="8">
        <f t="shared" si="69"/>
        <v>5.4166290974936437</v>
      </c>
      <c r="AE163" s="8">
        <f t="shared" si="70"/>
        <v>0.56499734658657474</v>
      </c>
      <c r="AF163" s="8">
        <f t="shared" si="71"/>
        <v>0.83396000000000026</v>
      </c>
      <c r="AG163" s="8">
        <f t="shared" si="72"/>
        <v>0.69548928160000045</v>
      </c>
      <c r="AH163" s="8">
        <f t="shared" si="73"/>
        <v>0.83396000000000026</v>
      </c>
      <c r="AS163" s="61">
        <v>43760.084027777775</v>
      </c>
      <c r="AT163" s="62">
        <v>59.08</v>
      </c>
      <c r="AU163" s="16">
        <v>56.205300000000001</v>
      </c>
      <c r="AV163" s="8">
        <f t="shared" si="74"/>
        <v>3490.4463999999998</v>
      </c>
      <c r="AW163" s="8">
        <f t="shared" si="75"/>
        <v>-2.8043712574849806</v>
      </c>
      <c r="AX163" s="56">
        <f t="shared" si="76"/>
        <v>0.48725209580837259</v>
      </c>
      <c r="AY163" s="8">
        <f t="shared" si="77"/>
        <v>-1.3664357726343181</v>
      </c>
      <c r="AZ163" s="8">
        <f t="shared" si="78"/>
        <v>7.8644981498078916</v>
      </c>
      <c r="BA163" s="8">
        <f t="shared" si="79"/>
        <v>0.23741460486965149</v>
      </c>
      <c r="BB163" s="8">
        <f t="shared" si="80"/>
        <v>-2.8746999999999971</v>
      </c>
      <c r="BC163" s="8">
        <f t="shared" si="81"/>
        <v>8.2639000899999839</v>
      </c>
      <c r="BD163" s="8">
        <f t="shared" si="82"/>
        <v>2.8746999999999971</v>
      </c>
    </row>
    <row r="164" spans="1:56" ht="15.75" thickBot="1" x14ac:dyDescent="0.3">
      <c r="A164" s="33">
        <v>43760.125694444447</v>
      </c>
      <c r="B164" s="35">
        <v>0.57999999999999996</v>
      </c>
      <c r="C164" s="7">
        <v>0.70280699999999996</v>
      </c>
      <c r="D164" s="8">
        <f t="shared" si="56"/>
        <v>0.33639999999999998</v>
      </c>
      <c r="E164" s="8">
        <f t="shared" si="57"/>
        <v>-0.35035502958579912</v>
      </c>
      <c r="F164" s="8">
        <f t="shared" si="58"/>
        <v>-0.25078608875739727</v>
      </c>
      <c r="G164" s="8">
        <f t="shared" si="59"/>
        <v>8.7864167546304758E-2</v>
      </c>
      <c r="H164" s="8">
        <f t="shared" si="60"/>
        <v>0.12274864675606617</v>
      </c>
      <c r="I164" s="8">
        <f t="shared" si="61"/>
        <v>6.2893662314233142E-2</v>
      </c>
      <c r="J164" s="8">
        <f t="shared" si="62"/>
        <v>0.122807</v>
      </c>
      <c r="K164" s="8">
        <f t="shared" si="63"/>
        <v>1.5081559248999999E-2</v>
      </c>
      <c r="L164" s="8">
        <f t="shared" si="64"/>
        <v>0.122807</v>
      </c>
      <c r="W164" s="61">
        <v>43760.125694444447</v>
      </c>
      <c r="X164" s="62">
        <v>8.2100000000000009</v>
      </c>
      <c r="Y164" s="16">
        <v>6.7465700000000002</v>
      </c>
      <c r="Z164" s="8">
        <f t="shared" si="65"/>
        <v>67.404100000000014</v>
      </c>
      <c r="AA164" s="8">
        <f t="shared" si="66"/>
        <v>-2.7365269461078867E-2</v>
      </c>
      <c r="AB164" s="56">
        <f t="shared" si="67"/>
        <v>-0.74905305389221777</v>
      </c>
      <c r="AC164" s="8">
        <f t="shared" si="68"/>
        <v>2.0498038660404571E-2</v>
      </c>
      <c r="AD164" s="8">
        <f t="shared" si="69"/>
        <v>7.4885797267745563E-4</v>
      </c>
      <c r="AE164" s="8">
        <f t="shared" si="70"/>
        <v>0.56108047754525769</v>
      </c>
      <c r="AF164" s="8">
        <f t="shared" si="71"/>
        <v>-1.4634300000000007</v>
      </c>
      <c r="AG164" s="8">
        <f t="shared" si="72"/>
        <v>2.1416273649000019</v>
      </c>
      <c r="AH164" s="8">
        <f t="shared" si="73"/>
        <v>1.4634300000000007</v>
      </c>
      <c r="AS164" s="61">
        <v>43760.125694444447</v>
      </c>
      <c r="AT164" s="62">
        <v>56.85</v>
      </c>
      <c r="AU164" s="16">
        <v>56.186</v>
      </c>
      <c r="AV164" s="8">
        <f t="shared" si="74"/>
        <v>3231.9225000000001</v>
      </c>
      <c r="AW164" s="8">
        <f t="shared" si="75"/>
        <v>-5.0343712574849775</v>
      </c>
      <c r="AX164" s="56">
        <f t="shared" si="76"/>
        <v>0.46795209580837138</v>
      </c>
      <c r="AY164" s="8">
        <f t="shared" si="77"/>
        <v>-2.3558445810175215</v>
      </c>
      <c r="AZ164" s="8">
        <f t="shared" si="78"/>
        <v>25.344893958190873</v>
      </c>
      <c r="BA164" s="8">
        <f t="shared" si="79"/>
        <v>0.21897916397144718</v>
      </c>
      <c r="BB164" s="8">
        <f t="shared" si="80"/>
        <v>-0.66400000000000148</v>
      </c>
      <c r="BC164" s="8">
        <f t="shared" si="81"/>
        <v>0.44089600000000195</v>
      </c>
      <c r="BD164" s="8">
        <f t="shared" si="82"/>
        <v>0.66400000000000148</v>
      </c>
    </row>
    <row r="165" spans="1:56" ht="15.75" thickBot="1" x14ac:dyDescent="0.3">
      <c r="A165" s="33">
        <v>43760.167361111111</v>
      </c>
      <c r="B165" s="35">
        <v>0.57999999999999996</v>
      </c>
      <c r="C165" s="7">
        <v>0.69553699999999996</v>
      </c>
      <c r="D165" s="8">
        <f t="shared" si="56"/>
        <v>0.33639999999999998</v>
      </c>
      <c r="E165" s="8">
        <f t="shared" si="57"/>
        <v>-0.35035502958579912</v>
      </c>
      <c r="F165" s="8">
        <f t="shared" si="58"/>
        <v>-0.25805608875739727</v>
      </c>
      <c r="G165" s="8">
        <f t="shared" si="59"/>
        <v>9.0411248611393519E-2</v>
      </c>
      <c r="H165" s="8">
        <f t="shared" si="60"/>
        <v>0.12274864675606617</v>
      </c>
      <c r="I165" s="8">
        <f t="shared" si="61"/>
        <v>6.6592944944765697E-2</v>
      </c>
      <c r="J165" s="8">
        <f t="shared" si="62"/>
        <v>0.115537</v>
      </c>
      <c r="K165" s="8">
        <f t="shared" si="63"/>
        <v>1.3348798369000001E-2</v>
      </c>
      <c r="L165" s="8">
        <f t="shared" si="64"/>
        <v>0.115537</v>
      </c>
      <c r="W165" s="61">
        <v>43760.167361111111</v>
      </c>
      <c r="X165" s="62">
        <v>5.4</v>
      </c>
      <c r="Y165" s="16">
        <v>6.74092</v>
      </c>
      <c r="Z165" s="8">
        <f t="shared" si="65"/>
        <v>29.160000000000004</v>
      </c>
      <c r="AA165" s="8">
        <f t="shared" si="66"/>
        <v>-2.8373652694610794</v>
      </c>
      <c r="AB165" s="56">
        <f t="shared" si="67"/>
        <v>-0.75470305389221792</v>
      </c>
      <c r="AC165" s="8">
        <f t="shared" si="68"/>
        <v>2.1413682338699922</v>
      </c>
      <c r="AD165" s="8">
        <f t="shared" si="69"/>
        <v>8.0506416723439429</v>
      </c>
      <c r="AE165" s="8">
        <f t="shared" si="70"/>
        <v>0.56957669955423995</v>
      </c>
      <c r="AF165" s="8">
        <f t="shared" si="71"/>
        <v>1.3409199999999997</v>
      </c>
      <c r="AG165" s="8">
        <f t="shared" si="72"/>
        <v>1.7980664463999991</v>
      </c>
      <c r="AH165" s="8">
        <f t="shared" si="73"/>
        <v>1.3409199999999997</v>
      </c>
      <c r="AS165" s="61">
        <v>43760.167361111111</v>
      </c>
      <c r="AT165" s="62">
        <v>57.7</v>
      </c>
      <c r="AU165" s="16">
        <v>56.151200000000003</v>
      </c>
      <c r="AV165" s="8">
        <f t="shared" si="74"/>
        <v>3329.2900000000004</v>
      </c>
      <c r="AW165" s="8">
        <f t="shared" si="75"/>
        <v>-4.1843712574849761</v>
      </c>
      <c r="AX165" s="56">
        <f t="shared" si="76"/>
        <v>0.43315209580837433</v>
      </c>
      <c r="AY165" s="8">
        <f t="shared" si="77"/>
        <v>-1.8124691798199402</v>
      </c>
      <c r="AZ165" s="8">
        <f t="shared" si="78"/>
        <v>17.508962820466401</v>
      </c>
      <c r="BA165" s="8">
        <f t="shared" si="79"/>
        <v>0.18762073810318708</v>
      </c>
      <c r="BB165" s="8">
        <f t="shared" si="80"/>
        <v>-1.5488</v>
      </c>
      <c r="BC165" s="8">
        <f t="shared" si="81"/>
        <v>2.39878144</v>
      </c>
      <c r="BD165" s="8">
        <f t="shared" si="82"/>
        <v>1.5488</v>
      </c>
    </row>
    <row r="166" spans="1:56" ht="15.75" thickBot="1" x14ac:dyDescent="0.3">
      <c r="A166" s="33">
        <v>43760.209027777775</v>
      </c>
      <c r="B166" s="35">
        <v>0.64</v>
      </c>
      <c r="C166" s="7">
        <v>0.69423900000000005</v>
      </c>
      <c r="D166" s="8">
        <f t="shared" si="56"/>
        <v>0.40960000000000002</v>
      </c>
      <c r="E166" s="8">
        <f t="shared" si="57"/>
        <v>-0.29035502958579906</v>
      </c>
      <c r="F166" s="8">
        <f t="shared" si="58"/>
        <v>-0.25935408875739718</v>
      </c>
      <c r="G166" s="8">
        <f t="shared" si="59"/>
        <v>7.530476411435201E-2</v>
      </c>
      <c r="H166" s="8">
        <f t="shared" si="60"/>
        <v>8.4306043205770245E-2</v>
      </c>
      <c r="I166" s="8">
        <f t="shared" si="61"/>
        <v>6.7264543355179854E-2</v>
      </c>
      <c r="J166" s="8">
        <f t="shared" si="62"/>
        <v>5.4239000000000037E-2</v>
      </c>
      <c r="K166" s="8">
        <f t="shared" si="63"/>
        <v>2.941869121000004E-3</v>
      </c>
      <c r="L166" s="8">
        <f t="shared" si="64"/>
        <v>5.4239000000000037E-2</v>
      </c>
      <c r="W166" s="61">
        <v>43760.209027777775</v>
      </c>
      <c r="X166" s="62">
        <v>9.14</v>
      </c>
      <c r="Y166" s="16">
        <v>6.7646499999999996</v>
      </c>
      <c r="Z166" s="8">
        <f t="shared" si="65"/>
        <v>83.539600000000007</v>
      </c>
      <c r="AA166" s="8">
        <f t="shared" si="66"/>
        <v>0.90263473053892085</v>
      </c>
      <c r="AB166" s="56">
        <f t="shared" si="67"/>
        <v>-0.73097305389221834</v>
      </c>
      <c r="AC166" s="8">
        <f t="shared" si="68"/>
        <v>-0.65980166553121455</v>
      </c>
      <c r="AD166" s="8">
        <f t="shared" si="69"/>
        <v>0.81474945677507027</v>
      </c>
      <c r="AE166" s="8">
        <f t="shared" si="70"/>
        <v>0.53432160551651597</v>
      </c>
      <c r="AF166" s="8">
        <f t="shared" si="71"/>
        <v>-2.375350000000001</v>
      </c>
      <c r="AG166" s="8">
        <f t="shared" si="72"/>
        <v>5.6422876225000049</v>
      </c>
      <c r="AH166" s="8">
        <f t="shared" si="73"/>
        <v>2.375350000000001</v>
      </c>
      <c r="AS166" s="61">
        <v>43760.209027777775</v>
      </c>
      <c r="AT166" s="62">
        <v>55.2</v>
      </c>
      <c r="AU166" s="16">
        <v>56.120600000000003</v>
      </c>
      <c r="AV166" s="8">
        <f t="shared" si="74"/>
        <v>3047.0400000000004</v>
      </c>
      <c r="AW166" s="8">
        <f t="shared" si="75"/>
        <v>-6.6843712574849761</v>
      </c>
      <c r="AX166" s="56">
        <f t="shared" si="76"/>
        <v>0.40255209580837459</v>
      </c>
      <c r="AY166" s="8">
        <f t="shared" si="77"/>
        <v>-2.6908076588618375</v>
      </c>
      <c r="AZ166" s="8">
        <f t="shared" si="78"/>
        <v>44.680819107891281</v>
      </c>
      <c r="BA166" s="8">
        <f t="shared" si="79"/>
        <v>0.16204818983971481</v>
      </c>
      <c r="BB166" s="8">
        <f t="shared" si="80"/>
        <v>0.92060000000000031</v>
      </c>
      <c r="BC166" s="8">
        <f t="shared" si="81"/>
        <v>0.84750436000000051</v>
      </c>
      <c r="BD166" s="8">
        <f t="shared" si="82"/>
        <v>0.92060000000000031</v>
      </c>
    </row>
    <row r="167" spans="1:56" ht="15.75" thickBot="1" x14ac:dyDescent="0.3">
      <c r="A167" s="33">
        <v>43760.250694444447</v>
      </c>
      <c r="B167" s="35">
        <v>0.56999999999999995</v>
      </c>
      <c r="C167" s="7">
        <v>0.69694900000000004</v>
      </c>
      <c r="D167" s="8">
        <f t="shared" si="56"/>
        <v>0.32489999999999997</v>
      </c>
      <c r="E167" s="8">
        <f t="shared" si="57"/>
        <v>-0.36035502958579912</v>
      </c>
      <c r="F167" s="8">
        <f t="shared" si="58"/>
        <v>-0.25664408875739719</v>
      </c>
      <c r="G167" s="8">
        <f t="shared" si="59"/>
        <v>9.248298819719232E-2</v>
      </c>
      <c r="H167" s="8">
        <f t="shared" si="60"/>
        <v>0.12985574734778216</v>
      </c>
      <c r="I167" s="8">
        <f t="shared" si="61"/>
        <v>6.5866188294114766E-2</v>
      </c>
      <c r="J167" s="8">
        <f t="shared" si="62"/>
        <v>0.12694900000000009</v>
      </c>
      <c r="K167" s="8">
        <f t="shared" si="63"/>
        <v>1.6116048601000021E-2</v>
      </c>
      <c r="L167" s="8">
        <f t="shared" si="64"/>
        <v>0.12694900000000009</v>
      </c>
      <c r="W167" s="61">
        <v>43760.250694444447</v>
      </c>
      <c r="X167" s="62">
        <v>8.69</v>
      </c>
      <c r="Y167" s="16">
        <v>6.8193200000000003</v>
      </c>
      <c r="Z167" s="8">
        <f t="shared" si="65"/>
        <v>75.516099999999994</v>
      </c>
      <c r="AA167" s="8">
        <f t="shared" si="66"/>
        <v>0.45263473053891978</v>
      </c>
      <c r="AB167" s="56">
        <f t="shared" si="67"/>
        <v>-0.67630305389221768</v>
      </c>
      <c r="AC167" s="8">
        <f t="shared" si="68"/>
        <v>-0.30611825056115249</v>
      </c>
      <c r="AD167" s="8">
        <f t="shared" si="69"/>
        <v>0.20487819929004053</v>
      </c>
      <c r="AE167" s="8">
        <f t="shared" si="70"/>
        <v>0.4573858207039399</v>
      </c>
      <c r="AF167" s="8">
        <f t="shared" si="71"/>
        <v>-1.8706799999999992</v>
      </c>
      <c r="AG167" s="8">
        <f t="shared" si="72"/>
        <v>3.4994436623999969</v>
      </c>
      <c r="AH167" s="8">
        <f t="shared" si="73"/>
        <v>1.8706799999999992</v>
      </c>
      <c r="AS167" s="61">
        <v>43760.250694444447</v>
      </c>
      <c r="AT167" s="62">
        <v>51.83</v>
      </c>
      <c r="AU167" s="16">
        <v>56.049599999999998</v>
      </c>
      <c r="AV167" s="8">
        <f t="shared" si="74"/>
        <v>2686.3489</v>
      </c>
      <c r="AW167" s="8">
        <f t="shared" si="75"/>
        <v>-10.054371257484981</v>
      </c>
      <c r="AX167" s="56">
        <f t="shared" si="76"/>
        <v>0.33155209580836953</v>
      </c>
      <c r="AY167" s="8">
        <f t="shared" si="77"/>
        <v>-3.3335478624545769</v>
      </c>
      <c r="AZ167" s="8">
        <f t="shared" si="78"/>
        <v>101.09038138334012</v>
      </c>
      <c r="BA167" s="8">
        <f t="shared" si="79"/>
        <v>0.10992679223492224</v>
      </c>
      <c r="BB167" s="8">
        <f t="shared" si="80"/>
        <v>4.2195999999999998</v>
      </c>
      <c r="BC167" s="8">
        <f t="shared" si="81"/>
        <v>17.805024159999999</v>
      </c>
      <c r="BD167" s="8">
        <f t="shared" si="82"/>
        <v>4.2195999999999998</v>
      </c>
    </row>
    <row r="168" spans="1:56" ht="15.75" thickBot="1" x14ac:dyDescent="0.3">
      <c r="A168" s="33">
        <v>43760.292361111111</v>
      </c>
      <c r="B168" s="35">
        <v>0.52</v>
      </c>
      <c r="C168" s="7">
        <v>0.69391700000000001</v>
      </c>
      <c r="D168" s="8">
        <f t="shared" si="56"/>
        <v>0.27040000000000003</v>
      </c>
      <c r="E168" s="8">
        <f t="shared" si="57"/>
        <v>-0.41035502958579906</v>
      </c>
      <c r="F168" s="8">
        <f t="shared" si="58"/>
        <v>-0.25967608875739723</v>
      </c>
      <c r="G168" s="8">
        <f t="shared" si="59"/>
        <v>0.10655938908476632</v>
      </c>
      <c r="H168" s="8">
        <f t="shared" si="60"/>
        <v>0.16839125030636201</v>
      </c>
      <c r="I168" s="8">
        <f t="shared" si="61"/>
        <v>6.7431671072339647E-2</v>
      </c>
      <c r="J168" s="8">
        <f t="shared" si="62"/>
        <v>0.17391699999999999</v>
      </c>
      <c r="K168" s="8">
        <f t="shared" si="63"/>
        <v>3.0247122888999996E-2</v>
      </c>
      <c r="L168" s="8">
        <f t="shared" si="64"/>
        <v>0.17391699999999999</v>
      </c>
      <c r="W168" s="61">
        <v>43760.292361111111</v>
      </c>
      <c r="X168" s="62">
        <v>9.0399999999999991</v>
      </c>
      <c r="Y168" s="16">
        <v>6.8630899999999997</v>
      </c>
      <c r="Z168" s="8">
        <f t="shared" si="65"/>
        <v>81.721599999999981</v>
      </c>
      <c r="AA168" s="8">
        <f t="shared" si="66"/>
        <v>0.80263473053891943</v>
      </c>
      <c r="AB168" s="56">
        <f t="shared" si="67"/>
        <v>-0.63253305389221826</v>
      </c>
      <c r="AC168" s="8">
        <f t="shared" si="68"/>
        <v>-0.50769299726774042</v>
      </c>
      <c r="AD168" s="8">
        <f t="shared" si="69"/>
        <v>0.64422251066728375</v>
      </c>
      <c r="AE168" s="8">
        <f t="shared" si="70"/>
        <v>0.40009806426621586</v>
      </c>
      <c r="AF168" s="8">
        <f t="shared" si="71"/>
        <v>-2.1769099999999995</v>
      </c>
      <c r="AG168" s="8">
        <f t="shared" si="72"/>
        <v>4.738937148099998</v>
      </c>
      <c r="AH168" s="8">
        <f t="shared" si="73"/>
        <v>2.1769099999999995</v>
      </c>
      <c r="AS168" s="61">
        <v>43760.292361111111</v>
      </c>
      <c r="AT168" s="62">
        <v>72.53</v>
      </c>
      <c r="AU168" s="16">
        <v>55.975499999999997</v>
      </c>
      <c r="AV168" s="8">
        <f t="shared" si="74"/>
        <v>5260.6009000000004</v>
      </c>
      <c r="AW168" s="8">
        <f t="shared" si="75"/>
        <v>10.645628742515022</v>
      </c>
      <c r="AX168" s="56">
        <f t="shared" si="76"/>
        <v>0.25745209580836814</v>
      </c>
      <c r="AY168" s="8">
        <f t="shared" si="77"/>
        <v>2.7407394309582953</v>
      </c>
      <c r="AZ168" s="8">
        <f t="shared" si="78"/>
        <v>113.32941132346197</v>
      </c>
      <c r="BA168" s="8">
        <f t="shared" si="79"/>
        <v>6.6281581636121176E-2</v>
      </c>
      <c r="BB168" s="8">
        <f t="shared" si="80"/>
        <v>-16.554500000000004</v>
      </c>
      <c r="BC168" s="8">
        <f t="shared" si="81"/>
        <v>274.05147025000014</v>
      </c>
      <c r="BD168" s="8">
        <f t="shared" si="82"/>
        <v>16.554500000000004</v>
      </c>
    </row>
    <row r="169" spans="1:56" ht="15.75" thickBot="1" x14ac:dyDescent="0.3">
      <c r="A169" s="33">
        <v>43760.334027777775</v>
      </c>
      <c r="B169" s="35">
        <v>0.52</v>
      </c>
      <c r="C169" s="7">
        <v>0.68822899999999998</v>
      </c>
      <c r="D169" s="8">
        <f t="shared" si="56"/>
        <v>0.27040000000000003</v>
      </c>
      <c r="E169" s="8">
        <f t="shared" si="57"/>
        <v>-0.41035502958579906</v>
      </c>
      <c r="F169" s="8">
        <f t="shared" si="58"/>
        <v>-0.26536408875739725</v>
      </c>
      <c r="G169" s="8">
        <f t="shared" si="59"/>
        <v>0.10889348849305036</v>
      </c>
      <c r="H169" s="8">
        <f t="shared" si="60"/>
        <v>0.16839125030636201</v>
      </c>
      <c r="I169" s="8">
        <f t="shared" si="61"/>
        <v>7.0418099602043802E-2</v>
      </c>
      <c r="J169" s="8">
        <f t="shared" si="62"/>
        <v>0.16822899999999996</v>
      </c>
      <c r="K169" s="8">
        <f t="shared" si="63"/>
        <v>2.8300996440999988E-2</v>
      </c>
      <c r="L169" s="8">
        <f t="shared" si="64"/>
        <v>0.16822899999999996</v>
      </c>
      <c r="W169" s="61">
        <v>43760.334027777775</v>
      </c>
      <c r="X169" s="62">
        <v>9</v>
      </c>
      <c r="Y169" s="16">
        <v>6.8913900000000003</v>
      </c>
      <c r="Z169" s="8">
        <f t="shared" si="65"/>
        <v>81</v>
      </c>
      <c r="AA169" s="8">
        <f t="shared" si="66"/>
        <v>0.76263473053892028</v>
      </c>
      <c r="AB169" s="56">
        <f t="shared" si="67"/>
        <v>-0.6042330538922176</v>
      </c>
      <c r="AC169" s="8">
        <f t="shared" si="68"/>
        <v>-0.46080911223780024</v>
      </c>
      <c r="AD169" s="8">
        <f t="shared" si="69"/>
        <v>0.58161173222417151</v>
      </c>
      <c r="AE169" s="8">
        <f t="shared" si="70"/>
        <v>0.36509758341591553</v>
      </c>
      <c r="AF169" s="8">
        <f t="shared" si="71"/>
        <v>-2.1086099999999997</v>
      </c>
      <c r="AG169" s="8">
        <f t="shared" si="72"/>
        <v>4.4462361320999984</v>
      </c>
      <c r="AH169" s="8">
        <f t="shared" si="73"/>
        <v>2.1086099999999997</v>
      </c>
      <c r="AS169" s="61">
        <v>43760.334027777775</v>
      </c>
      <c r="AT169" s="62">
        <v>51.99</v>
      </c>
      <c r="AU169" s="16">
        <v>55.937100000000001</v>
      </c>
      <c r="AV169" s="8">
        <f t="shared" si="74"/>
        <v>2702.9601000000002</v>
      </c>
      <c r="AW169" s="8">
        <f t="shared" si="75"/>
        <v>-9.8943712574849769</v>
      </c>
      <c r="AX169" s="56">
        <f t="shared" si="76"/>
        <v>0.21905209580837237</v>
      </c>
      <c r="AY169" s="8">
        <f t="shared" si="77"/>
        <v>-2.1673827606582048</v>
      </c>
      <c r="AZ169" s="8">
        <f t="shared" si="78"/>
        <v>97.898582580944847</v>
      </c>
      <c r="BA169" s="8">
        <f t="shared" si="79"/>
        <v>4.798382067804035E-2</v>
      </c>
      <c r="BB169" s="8">
        <f t="shared" si="80"/>
        <v>3.9470999999999989</v>
      </c>
      <c r="BC169" s="8">
        <f t="shared" si="81"/>
        <v>15.579598409999992</v>
      </c>
      <c r="BD169" s="8">
        <f t="shared" si="82"/>
        <v>3.9470999999999989</v>
      </c>
    </row>
    <row r="170" spans="1:56" ht="15.75" thickBot="1" x14ac:dyDescent="0.3">
      <c r="A170" s="33">
        <v>43760.375694444447</v>
      </c>
      <c r="B170" s="35">
        <v>0.53</v>
      </c>
      <c r="C170" s="7">
        <v>0.68743299999999996</v>
      </c>
      <c r="D170" s="8">
        <f t="shared" ref="D170:D171" si="83">B170^2</f>
        <v>0.28090000000000004</v>
      </c>
      <c r="E170" s="8">
        <f t="shared" ref="E170:E171" si="84">B170 - $B$1</f>
        <v>-0.40035502958579905</v>
      </c>
      <c r="F170" s="8">
        <f t="shared" ref="F170:F171" si="85">C170 - $C$1</f>
        <v>-0.26616008875739727</v>
      </c>
      <c r="G170" s="8">
        <f t="shared" ref="G170:G171" si="86">E170*F170</f>
        <v>0.10655853020902668</v>
      </c>
      <c r="H170" s="8">
        <f t="shared" ref="H170:H171" si="87">(B170-$B$1)^2</f>
        <v>0.16028414971464602</v>
      </c>
      <c r="I170" s="8">
        <f t="shared" ref="I170:I171" si="88">(C170-$C$1)^2</f>
        <v>7.0841192847345594E-2</v>
      </c>
      <c r="J170" s="8">
        <f t="shared" ref="J170:J171" si="89">C170-B170</f>
        <v>0.15743299999999993</v>
      </c>
      <c r="K170" s="8">
        <f t="shared" ref="K170:K171" si="90">(C170-B170)^2</f>
        <v>2.4785149488999979E-2</v>
      </c>
      <c r="L170" s="8">
        <f t="shared" si="64"/>
        <v>0.15743299999999993</v>
      </c>
      <c r="W170" s="61">
        <v>43760.375694444447</v>
      </c>
      <c r="X170" s="62">
        <v>8.5</v>
      </c>
      <c r="Y170" s="16">
        <v>6.9377800000000001</v>
      </c>
      <c r="Z170" s="8">
        <f t="shared" si="65"/>
        <v>72.25</v>
      </c>
      <c r="AA170" s="8">
        <f t="shared" si="66"/>
        <v>0.26263473053892028</v>
      </c>
      <c r="AB170" s="56">
        <f t="shared" si="67"/>
        <v>-0.55784305389221789</v>
      </c>
      <c r="AC170" s="8">
        <f t="shared" si="68"/>
        <v>-0.14650896014199102</v>
      </c>
      <c r="AD170" s="8">
        <f t="shared" si="69"/>
        <v>6.8977001685251269E-2</v>
      </c>
      <c r="AE170" s="8">
        <f t="shared" si="70"/>
        <v>0.31118887277579593</v>
      </c>
      <c r="AF170" s="8">
        <f t="shared" si="71"/>
        <v>-1.5622199999999999</v>
      </c>
      <c r="AG170" s="8">
        <f t="shared" si="72"/>
        <v>2.4405313283999996</v>
      </c>
      <c r="AH170" s="8">
        <f t="shared" si="73"/>
        <v>1.5622199999999999</v>
      </c>
      <c r="AS170" s="61">
        <v>43760.375694444447</v>
      </c>
      <c r="AT170" s="62">
        <v>59.83</v>
      </c>
      <c r="AU170" s="16">
        <v>55.894300000000001</v>
      </c>
      <c r="AV170" s="8">
        <f t="shared" si="74"/>
        <v>3579.6288999999997</v>
      </c>
      <c r="AW170" s="8">
        <f t="shared" si="75"/>
        <v>-2.0543712574849806</v>
      </c>
      <c r="AX170" s="56">
        <f t="shared" si="76"/>
        <v>0.17625209580837264</v>
      </c>
      <c r="AY170" s="8">
        <f t="shared" si="77"/>
        <v>-0.36208723970020978</v>
      </c>
      <c r="AZ170" s="8">
        <f t="shared" si="78"/>
        <v>4.2204412635804207</v>
      </c>
      <c r="BA170" s="8">
        <f t="shared" si="79"/>
        <v>3.106480127684377E-2</v>
      </c>
      <c r="BB170" s="8">
        <f t="shared" si="80"/>
        <v>-3.9356999999999971</v>
      </c>
      <c r="BC170" s="8">
        <f t="shared" si="81"/>
        <v>15.489734489999977</v>
      </c>
      <c r="BD170" s="8">
        <f t="shared" si="82"/>
        <v>3.9356999999999971</v>
      </c>
    </row>
    <row r="171" spans="1:56" ht="15.75" thickBot="1" x14ac:dyDescent="0.3">
      <c r="A171" s="33">
        <v>43760.417361111111</v>
      </c>
      <c r="B171" s="35">
        <v>0.48</v>
      </c>
      <c r="C171" s="7">
        <v>0.68354800000000004</v>
      </c>
      <c r="D171" s="8">
        <f t="shared" si="83"/>
        <v>0.23039999999999999</v>
      </c>
      <c r="E171" s="8">
        <f t="shared" si="84"/>
        <v>-0.45035502958579909</v>
      </c>
      <c r="F171" s="8">
        <f t="shared" si="85"/>
        <v>-0.27004508875739719</v>
      </c>
      <c r="G171" s="8">
        <f t="shared" si="86"/>
        <v>0.12161616393683736</v>
      </c>
      <c r="H171" s="8">
        <f t="shared" si="87"/>
        <v>0.20281965267322596</v>
      </c>
      <c r="I171" s="8">
        <f t="shared" si="88"/>
        <v>7.2924349961990528E-2</v>
      </c>
      <c r="J171" s="8">
        <f t="shared" si="89"/>
        <v>0.20354800000000006</v>
      </c>
      <c r="K171" s="8">
        <f t="shared" si="90"/>
        <v>4.1431788304000024E-2</v>
      </c>
      <c r="L171" s="8">
        <f t="shared" si="64"/>
        <v>0.20354800000000006</v>
      </c>
      <c r="W171" s="61">
        <v>43760.417361111111</v>
      </c>
      <c r="X171" s="62">
        <v>8.67</v>
      </c>
      <c r="Y171" s="16">
        <v>6.9686000000000003</v>
      </c>
      <c r="Z171" s="8">
        <f t="shared" si="65"/>
        <v>75.168899999999994</v>
      </c>
      <c r="AA171" s="8">
        <f t="shared" si="66"/>
        <v>0.43263473053892021</v>
      </c>
      <c r="AB171" s="56">
        <f t="shared" si="67"/>
        <v>-0.5270230538922176</v>
      </c>
      <c r="AC171" s="8">
        <f t="shared" si="68"/>
        <v>-0.22800847690845838</v>
      </c>
      <c r="AD171" s="8">
        <f t="shared" si="69"/>
        <v>0.1871728100684841</v>
      </c>
      <c r="AE171" s="8">
        <f t="shared" si="70"/>
        <v>0.27775329933387927</v>
      </c>
      <c r="AF171" s="8">
        <f t="shared" si="71"/>
        <v>-1.7013999999999996</v>
      </c>
      <c r="AG171" s="8">
        <f t="shared" si="72"/>
        <v>2.8947619599999985</v>
      </c>
      <c r="AH171" s="8">
        <f t="shared" si="73"/>
        <v>1.7013999999999996</v>
      </c>
      <c r="AS171" s="61">
        <v>43760.417361111111</v>
      </c>
      <c r="AT171" s="62">
        <v>59.36</v>
      </c>
      <c r="AU171" s="16">
        <v>55.861199999999997</v>
      </c>
      <c r="AV171" s="8">
        <f t="shared" si="74"/>
        <v>3523.6095999999998</v>
      </c>
      <c r="AW171" s="8">
        <f t="shared" si="75"/>
        <v>-2.5243712574849795</v>
      </c>
      <c r="AX171" s="56">
        <f t="shared" si="76"/>
        <v>0.14315209580836807</v>
      </c>
      <c r="AY171" s="8">
        <f t="shared" si="77"/>
        <v>-0.36136903610738036</v>
      </c>
      <c r="AZ171" s="8">
        <f t="shared" si="78"/>
        <v>6.3724502456162968</v>
      </c>
      <c r="BA171" s="8">
        <f t="shared" si="79"/>
        <v>2.0492522534328192E-2</v>
      </c>
      <c r="BB171" s="8">
        <f t="shared" si="80"/>
        <v>-3.4988000000000028</v>
      </c>
      <c r="BC171" s="8">
        <f t="shared" si="81"/>
        <v>12.24160144000002</v>
      </c>
      <c r="BD171" s="8">
        <f t="shared" si="82"/>
        <v>3.4988000000000028</v>
      </c>
    </row>
    <row r="172" spans="1:56" x14ac:dyDescent="0.25">
      <c r="A172" s="5"/>
    </row>
    <row r="173" spans="1:56" x14ac:dyDescent="0.25">
      <c r="A173" s="5"/>
    </row>
    <row r="174" spans="1:56" x14ac:dyDescent="0.25">
      <c r="A174" s="5"/>
    </row>
    <row r="175" spans="1:56" x14ac:dyDescent="0.25">
      <c r="A175" s="5"/>
    </row>
    <row r="176" spans="1:56" x14ac:dyDescent="0.25">
      <c r="A176" s="5"/>
    </row>
    <row r="177" spans="1:1" x14ac:dyDescent="0.25">
      <c r="A177" s="5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M171"/>
  <sheetViews>
    <sheetView tabSelected="1" workbookViewId="0">
      <selection activeCell="C10" sqref="C10:D10"/>
    </sheetView>
    <sheetView workbookViewId="1"/>
  </sheetViews>
  <sheetFormatPr defaultColWidth="8.85546875" defaultRowHeight="15" x14ac:dyDescent="0.25"/>
  <cols>
    <col min="1" max="1" width="15.42578125" style="11" bestFit="1" customWidth="1"/>
    <col min="2" max="2" width="9.28515625" style="15" bestFit="1" customWidth="1"/>
    <col min="3" max="4" width="8.85546875" style="11"/>
    <col min="5" max="5" width="7" style="8" bestFit="1" customWidth="1"/>
    <col min="6" max="8" width="8.85546875" style="8"/>
    <col min="9" max="9" width="12.7109375" style="8" bestFit="1" customWidth="1"/>
    <col min="10" max="10" width="12.7109375" style="8" customWidth="1"/>
    <col min="11" max="11" width="8.28515625" style="8" bestFit="1" customWidth="1"/>
    <col min="12" max="12" width="11.7109375" style="8" bestFit="1" customWidth="1"/>
    <col min="13" max="15" width="11.7109375" style="8" customWidth="1"/>
    <col min="16" max="17" width="8.85546875" style="8"/>
    <col min="18" max="18" width="6" style="8" bestFit="1" customWidth="1"/>
    <col min="19" max="19" width="5.42578125" style="8" bestFit="1" customWidth="1"/>
    <col min="20" max="20" width="6.28515625" style="8" bestFit="1" customWidth="1"/>
    <col min="21" max="23" width="8.85546875" style="11"/>
    <col min="24" max="24" width="15.85546875" bestFit="1" customWidth="1"/>
    <col min="46" max="46" width="15.85546875" bestFit="1" customWidth="1"/>
    <col min="56" max="56" width="16" bestFit="1" customWidth="1"/>
  </cols>
  <sheetData>
    <row r="1" spans="1:65" s="8" customFormat="1" x14ac:dyDescent="0.25">
      <c r="A1" s="24" t="s">
        <v>17</v>
      </c>
      <c r="B1" s="24"/>
      <c r="C1" s="8">
        <f>AVERAGE(C3:C170)</f>
        <v>0.1704166666666668</v>
      </c>
      <c r="D1" s="8">
        <f>AVERAGE(D3:D170)</f>
        <v>0.17016907678571427</v>
      </c>
      <c r="E1" s="8">
        <f>AVERAGE(E3:E170)</f>
        <v>3.2025595238095193E-2</v>
      </c>
      <c r="H1" s="8">
        <f>SUM(H3:H170)</f>
        <v>0.23099243062499999</v>
      </c>
      <c r="I1" s="8">
        <f t="shared" ref="I1:L1" si="0">SUM(I3:I170)</f>
        <v>0.50127083333333344</v>
      </c>
      <c r="J1" s="8">
        <f t="shared" si="0"/>
        <v>0.60612029795475997</v>
      </c>
      <c r="K1" s="8">
        <f t="shared" si="0"/>
        <v>-4.1595100000000482E-2</v>
      </c>
      <c r="L1" s="8">
        <f t="shared" si="0"/>
        <v>0.64541656856395035</v>
      </c>
      <c r="M1" s="25">
        <f>AVERAGE(M3:M170)</f>
        <v>4.4715468452380946E-2</v>
      </c>
      <c r="O1" s="18">
        <f>ROUND(M1,3)</f>
        <v>4.4999999999999998E-2</v>
      </c>
      <c r="P1" s="19">
        <f>AVERAGE(K3:K170)</f>
        <v>-2.4758988095238384E-4</v>
      </c>
      <c r="Q1" s="19">
        <f>SQRT(SUM(L3:L170)/COUNT(L3:L170))</f>
        <v>6.1981975517654588E-2</v>
      </c>
      <c r="R1" s="19">
        <f>1-$L$1/$I$1</f>
        <v>-0.28756058730184164</v>
      </c>
      <c r="S1" s="19">
        <f>H1/SQRT(I1*J1)</f>
        <v>0.41906570100142837</v>
      </c>
      <c r="T1" s="20">
        <f>1-AVERAGE(L3:L170)/E1</f>
        <v>0.88004078423806265</v>
      </c>
      <c r="U1" s="18">
        <f>Q1/$C$1</f>
        <v>0.36370841379552787</v>
      </c>
      <c r="V1" s="15"/>
      <c r="W1" s="15"/>
      <c r="X1" s="31" t="s">
        <v>21</v>
      </c>
      <c r="Y1" s="8">
        <f>AVERAGE(Y3:Y169)</f>
        <v>2.9946706586826353</v>
      </c>
      <c r="Z1" s="8">
        <f>AVERAGE(Z3:Z169)</f>
        <v>3.4560953293413186</v>
      </c>
      <c r="AA1" s="8">
        <f>AVERAGE(AA3:AA169)</f>
        <v>9.2624628742515061</v>
      </c>
      <c r="AD1" s="8">
        <f>SUM(AD3:AD169)</f>
        <v>14.814468043113777</v>
      </c>
      <c r="AE1" s="8">
        <f t="shared" ref="AE1:AH1" si="1">SUM(AE3:AE169)</f>
        <v>49.166556886227546</v>
      </c>
      <c r="AF1" s="8">
        <f t="shared" si="1"/>
        <v>53.283484076756864</v>
      </c>
      <c r="AG1" s="8">
        <f t="shared" si="1"/>
        <v>77.057919999999982</v>
      </c>
      <c r="AH1" s="8">
        <f t="shared" si="1"/>
        <v>108.37753023439991</v>
      </c>
      <c r="AI1" s="25">
        <f>AVERAGE(AI3:AI169)</f>
        <v>0.65753808383233514</v>
      </c>
      <c r="AK1" s="18">
        <f>ROUND(AI1,3)</f>
        <v>0.65800000000000003</v>
      </c>
      <c r="AL1" s="19">
        <f>AVERAGE(AG3:AG169)</f>
        <v>0.46142467065868253</v>
      </c>
      <c r="AM1" s="19">
        <f>SQRT(SUM(AH3:AH169)/COUNT(AH3:AH169))</f>
        <v>0.80558503394277026</v>
      </c>
      <c r="AN1" s="19">
        <f>1-AH1/AE1</f>
        <v>-1.2042936723266551</v>
      </c>
      <c r="AO1" s="19">
        <f>AD1/SQRT(AE1*AF1)</f>
        <v>0.28943753860374549</v>
      </c>
      <c r="AP1" s="20">
        <f>1-AVERAGE(AH3:AH169)/AA1</f>
        <v>0.92993577888267465</v>
      </c>
      <c r="AQ1" s="19">
        <f>AM1/AK1</f>
        <v>1.2242933646546661</v>
      </c>
      <c r="AT1" s="55" t="s">
        <v>33</v>
      </c>
      <c r="AU1" s="8">
        <f>AVERAGE(AU3:AU169)</f>
        <v>161.25730538922156</v>
      </c>
      <c r="AV1" s="8">
        <f>AVERAGE(AV3:AV169)</f>
        <v>122.65455688622743</v>
      </c>
      <c r="AW1" s="8">
        <f>AVERAGE(AW3:AW169)</f>
        <v>29562.384016167656</v>
      </c>
      <c r="AZ1" s="8">
        <f>SUM(AZ3:AZ169)</f>
        <v>3168.2645701197393</v>
      </c>
      <c r="BA1" s="8">
        <f>SUM(BA3:BA169)</f>
        <v>594263.73428742506</v>
      </c>
      <c r="BB1" s="8">
        <f>SUM(BB3:BB169)</f>
        <v>3593.9086052095799</v>
      </c>
      <c r="BC1" s="56">
        <f>SUM(BC3:BC169)</f>
        <v>-5006.6590000000006</v>
      </c>
      <c r="BD1" s="57">
        <f>SUM(BD3:BD169)</f>
        <v>514937.55029300024</v>
      </c>
      <c r="BE1" s="25">
        <f>AVERAGE(BE3:BE169)</f>
        <v>47.091035928143718</v>
      </c>
      <c r="BG1" s="18">
        <f>ROUND(BE1,3)</f>
        <v>47.091000000000001</v>
      </c>
      <c r="BH1" s="19">
        <f>AVERAGE(BC3:BC169)</f>
        <v>-29.97999401197605</v>
      </c>
      <c r="BI1" s="19">
        <f>SQRT(SUM(BD3:BD169)/COUNT(BD3:BD169))</f>
        <v>55.528896846489083</v>
      </c>
      <c r="BJ1" s="19">
        <f>1-BD1/BA1</f>
        <v>0.13348649668071022</v>
      </c>
      <c r="BK1" s="19">
        <f>AZ1/SQRT(BA1*BB1)</f>
        <v>6.8556448709725548E-2</v>
      </c>
      <c r="BL1" s="20">
        <f>1-AVERAGE(BD3:BD169)/AW1</f>
        <v>0.89569655873147158</v>
      </c>
      <c r="BM1" s="18">
        <f>BI1/BG1</f>
        <v>1.1791827917540312</v>
      </c>
    </row>
    <row r="2" spans="1:65" s="8" customFormat="1" x14ac:dyDescent="0.25">
      <c r="A2" s="27" t="s">
        <v>5</v>
      </c>
      <c r="B2" s="27" t="s">
        <v>108</v>
      </c>
      <c r="C2" s="25" t="s">
        <v>6</v>
      </c>
      <c r="D2" s="25" t="s">
        <v>7</v>
      </c>
      <c r="E2" s="25" t="s">
        <v>9</v>
      </c>
      <c r="F2" s="25" t="s">
        <v>8</v>
      </c>
      <c r="G2" s="25" t="s">
        <v>10</v>
      </c>
      <c r="H2" s="25" t="s">
        <v>16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19</v>
      </c>
      <c r="N2" s="25"/>
      <c r="O2" s="38" t="s">
        <v>18</v>
      </c>
      <c r="P2" s="18" t="s">
        <v>71</v>
      </c>
      <c r="Q2" s="18" t="s">
        <v>65</v>
      </c>
      <c r="R2" s="21" t="s">
        <v>0</v>
      </c>
      <c r="S2" s="18" t="s">
        <v>1</v>
      </c>
      <c r="T2" s="18" t="s">
        <v>2</v>
      </c>
      <c r="U2" s="39" t="s">
        <v>20</v>
      </c>
      <c r="V2" s="15"/>
      <c r="W2" s="15"/>
      <c r="X2" s="27" t="s">
        <v>5</v>
      </c>
      <c r="Y2" s="25" t="s">
        <v>6</v>
      </c>
      <c r="Z2" s="25" t="s">
        <v>7</v>
      </c>
      <c r="AA2" s="25" t="s">
        <v>9</v>
      </c>
      <c r="AB2" s="25" t="s">
        <v>8</v>
      </c>
      <c r="AC2" s="25" t="s">
        <v>10</v>
      </c>
      <c r="AD2" s="25" t="s">
        <v>16</v>
      </c>
      <c r="AE2" s="25" t="s">
        <v>12</v>
      </c>
      <c r="AF2" s="25" t="s">
        <v>13</v>
      </c>
      <c r="AG2" s="25" t="s">
        <v>14</v>
      </c>
      <c r="AH2" s="25" t="s">
        <v>15</v>
      </c>
      <c r="AI2" s="25" t="s">
        <v>19</v>
      </c>
      <c r="AJ2" s="25"/>
      <c r="AK2" s="38" t="s">
        <v>18</v>
      </c>
      <c r="AL2" s="18" t="s">
        <v>71</v>
      </c>
      <c r="AM2" s="18" t="s">
        <v>65</v>
      </c>
      <c r="AN2" s="21" t="s">
        <v>0</v>
      </c>
      <c r="AO2" s="18" t="s">
        <v>1</v>
      </c>
      <c r="AP2" s="18" t="s">
        <v>2</v>
      </c>
      <c r="AQ2" s="39" t="s">
        <v>20</v>
      </c>
      <c r="AT2" s="27" t="s">
        <v>5</v>
      </c>
      <c r="AU2" s="25" t="s">
        <v>6</v>
      </c>
      <c r="AV2" s="25" t="s">
        <v>7</v>
      </c>
      <c r="AW2" s="25" t="s">
        <v>9</v>
      </c>
      <c r="AX2" s="25" t="s">
        <v>8</v>
      </c>
      <c r="AY2" s="25" t="s">
        <v>10</v>
      </c>
      <c r="AZ2" s="25" t="s">
        <v>16</v>
      </c>
      <c r="BA2" s="25" t="s">
        <v>12</v>
      </c>
      <c r="BB2" s="25" t="s">
        <v>13</v>
      </c>
      <c r="BC2" s="25" t="s">
        <v>14</v>
      </c>
      <c r="BD2" s="25" t="s">
        <v>15</v>
      </c>
      <c r="BE2" s="25" t="s">
        <v>19</v>
      </c>
      <c r="BG2" s="38" t="s">
        <v>18</v>
      </c>
      <c r="BH2" s="18" t="s">
        <v>71</v>
      </c>
      <c r="BI2" s="18" t="s">
        <v>65</v>
      </c>
      <c r="BJ2" s="21" t="s">
        <v>0</v>
      </c>
      <c r="BK2" s="18" t="s">
        <v>1</v>
      </c>
      <c r="BL2" s="18" t="s">
        <v>2</v>
      </c>
      <c r="BM2" s="39" t="s">
        <v>20</v>
      </c>
    </row>
    <row r="3" spans="1:65" x14ac:dyDescent="0.25">
      <c r="A3" s="36">
        <v>42891.459027777775</v>
      </c>
      <c r="B3" s="36"/>
      <c r="C3" s="17">
        <v>0.24</v>
      </c>
      <c r="D3" s="12">
        <v>0.245583</v>
      </c>
      <c r="E3" s="8">
        <f>C3^2</f>
        <v>5.7599999999999998E-2</v>
      </c>
      <c r="F3" s="8">
        <f>C3 - $C$1</f>
        <v>6.9583333333333192E-2</v>
      </c>
      <c r="G3" s="8">
        <f>D3 - $D$1</f>
        <v>7.5413923214285722E-2</v>
      </c>
      <c r="H3" s="8">
        <f>F3*G3</f>
        <v>5.2475521569940375E-3</v>
      </c>
      <c r="I3" s="8">
        <f>(C3-$C$1)^2</f>
        <v>4.8418402777777583E-3</v>
      </c>
      <c r="J3" s="8">
        <f>(D3-$D$1)^2</f>
        <v>5.6872598145701831E-3</v>
      </c>
      <c r="K3" s="8">
        <f>D3-C3</f>
        <v>5.5830000000000046E-3</v>
      </c>
      <c r="L3" s="8">
        <f>(D3-C3)^2</f>
        <v>3.1169889000000052E-5</v>
      </c>
      <c r="M3" s="8">
        <f>ABS(C3-D3)</f>
        <v>5.5830000000000046E-3</v>
      </c>
      <c r="X3" s="67">
        <v>42891.459027777775</v>
      </c>
      <c r="Y3" s="68">
        <v>3.31</v>
      </c>
      <c r="Z3" s="16">
        <v>4.2906700000000004</v>
      </c>
      <c r="AA3" s="8">
        <f>Y3^2</f>
        <v>10.956100000000001</v>
      </c>
      <c r="AB3" s="8">
        <f>Y3 - $Y$1</f>
        <v>0.31532934131736479</v>
      </c>
      <c r="AC3" s="56">
        <f>Z3 - $Z$1</f>
        <v>0.83457467065868185</v>
      </c>
      <c r="AD3" s="8">
        <f>AB3*AC3</f>
        <v>0.26316588117895878</v>
      </c>
      <c r="AE3" s="8">
        <f>(Y3-$Y$1)^2</f>
        <v>9.9432593495643137E-2</v>
      </c>
      <c r="AF3" s="8">
        <f>(Z3-$Z$1)^2</f>
        <v>0.69651488090504732</v>
      </c>
      <c r="AG3" s="8">
        <f>Z3-Y3</f>
        <v>0.98067000000000037</v>
      </c>
      <c r="AH3" s="8">
        <f>AG3^2</f>
        <v>0.96171364890000077</v>
      </c>
      <c r="AI3" s="8">
        <f>ABS(AG3)</f>
        <v>0.98067000000000037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67">
        <v>42891.459027777775</v>
      </c>
      <c r="AU3" s="68">
        <v>148.79</v>
      </c>
      <c r="AV3" s="16">
        <v>106.20399999999999</v>
      </c>
      <c r="AW3" s="8">
        <f>AU3^2</f>
        <v>22138.464099999997</v>
      </c>
      <c r="AX3" s="56">
        <f>SIGN(AU3 - $AU$1)*MOD(ABS(AU3-$AU$1),180)</f>
        <v>-12.467305389221565</v>
      </c>
      <c r="AY3" s="56">
        <f>SIGN(AV3 - $AV$1)*MOD(ABS(AV3-$AV$1),180)</f>
        <v>-16.450556886227432</v>
      </c>
      <c r="AZ3" s="8">
        <f>AX3*AY3</f>
        <v>205.09411652335919</v>
      </c>
      <c r="BA3" s="8">
        <f>(AU3-$AU$1)^2</f>
        <v>155.43370366811308</v>
      </c>
      <c r="BB3" s="8">
        <f>(AV3-$AV$1)^2</f>
        <v>270.62082186700479</v>
      </c>
      <c r="BC3" s="56">
        <f>SIGN(AV3-AU3)*MOD(ABS(AV3-AU3),180)</f>
        <v>-42.585999999999999</v>
      </c>
      <c r="BD3" s="57">
        <f>BC3^2</f>
        <v>1813.5673959999999</v>
      </c>
      <c r="BE3" s="8">
        <f>ABS(BC3)</f>
        <v>42.585999999999999</v>
      </c>
      <c r="BF3" s="8"/>
      <c r="BG3" s="8"/>
      <c r="BH3" s="8"/>
      <c r="BI3" s="8"/>
      <c r="BJ3" s="8"/>
      <c r="BK3" s="8"/>
      <c r="BL3" s="8"/>
      <c r="BM3" s="8"/>
    </row>
    <row r="4" spans="1:65" x14ac:dyDescent="0.25">
      <c r="A4" s="36">
        <v>42891.500694444447</v>
      </c>
      <c r="B4" s="36"/>
      <c r="C4" s="17">
        <v>0.24</v>
      </c>
      <c r="D4" s="12">
        <v>0.26543699999999998</v>
      </c>
      <c r="E4" s="8">
        <f t="shared" ref="E4:E67" si="2">C4^2</f>
        <v>5.7599999999999998E-2</v>
      </c>
      <c r="F4" s="8">
        <f t="shared" ref="F4:F67" si="3">C4 - $C$1</f>
        <v>6.9583333333333192E-2</v>
      </c>
      <c r="G4" s="8">
        <f t="shared" ref="G4:G67" si="4">D4 - $D$1</f>
        <v>9.5267923214285705E-2</v>
      </c>
      <c r="H4" s="8">
        <f t="shared" ref="H4:H67" si="5">F4*G4</f>
        <v>6.6290596569940335E-3</v>
      </c>
      <c r="I4" s="8">
        <f t="shared" ref="I4:I67" si="6">(C4-$C$1)^2</f>
        <v>4.8418402777777583E-3</v>
      </c>
      <c r="J4" s="8">
        <f t="shared" ref="J4:J67" si="7">(D4-$D$1)^2</f>
        <v>9.0759771935630378E-3</v>
      </c>
      <c r="K4" s="8">
        <f t="shared" ref="K4:K67" si="8">D4-C4</f>
        <v>2.5436999999999987E-2</v>
      </c>
      <c r="L4" s="8">
        <f t="shared" ref="L4:L67" si="9">(D4-C4)^2</f>
        <v>6.4704096899999937E-4</v>
      </c>
      <c r="M4" s="8">
        <f t="shared" ref="M4:M67" si="10">ABS(C4-D4)</f>
        <v>2.5436999999999987E-2</v>
      </c>
      <c r="X4" s="67">
        <v>42891.500694444447</v>
      </c>
      <c r="Y4" s="68">
        <v>3.18</v>
      </c>
      <c r="Z4" s="16">
        <v>4.5746000000000002</v>
      </c>
      <c r="AA4" s="8">
        <f t="shared" ref="AA4:AA67" si="11">Y4^2</f>
        <v>10.112400000000001</v>
      </c>
      <c r="AB4" s="8">
        <f t="shared" ref="AB4:AB67" si="12">Y4 - $Y$1</f>
        <v>0.18532934131736489</v>
      </c>
      <c r="AC4" s="56">
        <f t="shared" ref="AC4:AC67" si="13">Z4 - $Z$1</f>
        <v>1.1185046706586816</v>
      </c>
      <c r="AD4" s="8">
        <f t="shared" ref="AD4:AD67" si="14">AB4*AC4</f>
        <v>0.20729173387356961</v>
      </c>
      <c r="AE4" s="8">
        <f t="shared" ref="AE4:AE67" si="15">(Y4-$Y$1)^2</f>
        <v>3.4346964753128331E-2</v>
      </c>
      <c r="AF4" s="8">
        <f t="shared" ref="AF4:AF67" si="16">(Z4-$Z$1)^2</f>
        <v>1.2510526982852859</v>
      </c>
      <c r="AG4" s="8">
        <f t="shared" ref="AG4:AG67" si="17">Z4-Y4</f>
        <v>1.3946000000000001</v>
      </c>
      <c r="AH4" s="8">
        <f t="shared" ref="AH4:AH67" si="18">AG4^2</f>
        <v>1.9449091600000001</v>
      </c>
      <c r="AI4" s="8">
        <f t="shared" ref="AI4:AI67" si="19">ABS(AG4)</f>
        <v>1.3946000000000001</v>
      </c>
      <c r="AT4" s="67">
        <v>42891.500694444447</v>
      </c>
      <c r="AU4" s="68">
        <v>145.77000000000001</v>
      </c>
      <c r="AV4" s="16">
        <v>109.026</v>
      </c>
      <c r="AW4" s="8">
        <f t="shared" ref="AW4:AW67" si="20">AU4^2</f>
        <v>21248.892900000003</v>
      </c>
      <c r="AX4" s="56">
        <f t="shared" ref="AX4:AX67" si="21">SIGN(AU4 - $AU$1)*MOD(ABS(AU4-$AU$1),180)</f>
        <v>-15.487305389221547</v>
      </c>
      <c r="AY4" s="56">
        <f t="shared" ref="AY4:AY67" si="22">SIGN(AV4 - $AV$1)*MOD(ABS(AV4-$AV$1),180)</f>
        <v>-13.628556886227429</v>
      </c>
      <c r="AZ4" s="8">
        <f t="shared" ref="AZ4:AZ67" si="23">AX4*AY4</f>
        <v>211.06962251138248</v>
      </c>
      <c r="BA4" s="8">
        <f t="shared" ref="BA4:BA67" si="24">(AU4-$AU$1)^2</f>
        <v>239.85662821901076</v>
      </c>
      <c r="BB4" s="8">
        <f t="shared" ref="BB4:BB67" si="25">(AV4-$AV$1)^2</f>
        <v>185.73756280113707</v>
      </c>
      <c r="BC4" s="56">
        <f t="shared" ref="BC4:BC67" si="26">SIGN(AV4-AU4)*MOD(ABS(AV4-AU4),180)</f>
        <v>-36.744000000000014</v>
      </c>
      <c r="BD4" s="57">
        <f t="shared" ref="BD4:BD67" si="27">BC4^2</f>
        <v>1350.121536000001</v>
      </c>
      <c r="BE4" s="8">
        <f t="shared" ref="BE4:BE67" si="28">ABS(BC4)</f>
        <v>36.744000000000014</v>
      </c>
    </row>
    <row r="5" spans="1:65" x14ac:dyDescent="0.25">
      <c r="A5" s="36">
        <v>42891.542361111111</v>
      </c>
      <c r="B5" s="36"/>
      <c r="C5" s="17">
        <v>0.24</v>
      </c>
      <c r="D5" s="12">
        <v>0.28064</v>
      </c>
      <c r="E5" s="8">
        <f t="shared" si="2"/>
        <v>5.7599999999999998E-2</v>
      </c>
      <c r="F5" s="8">
        <f t="shared" si="3"/>
        <v>6.9583333333333192E-2</v>
      </c>
      <c r="G5" s="8">
        <f t="shared" si="4"/>
        <v>0.11047092321428573</v>
      </c>
      <c r="H5" s="8">
        <f t="shared" si="5"/>
        <v>7.6869350736606997E-3</v>
      </c>
      <c r="I5" s="8">
        <f t="shared" si="6"/>
        <v>4.8418402777777583E-3</v>
      </c>
      <c r="J5" s="8">
        <f t="shared" si="7"/>
        <v>1.2203824875816612E-2</v>
      </c>
      <c r="K5" s="8">
        <f t="shared" si="8"/>
        <v>4.0640000000000009E-2</v>
      </c>
      <c r="L5" s="8">
        <f t="shared" si="9"/>
        <v>1.6516096000000007E-3</v>
      </c>
      <c r="M5" s="8">
        <f t="shared" si="10"/>
        <v>4.0640000000000009E-2</v>
      </c>
      <c r="X5" s="67">
        <v>42891.542361111111</v>
      </c>
      <c r="Y5" s="68">
        <v>3.54</v>
      </c>
      <c r="Z5" s="16">
        <v>4.9539900000000001</v>
      </c>
      <c r="AA5" s="8">
        <f t="shared" si="11"/>
        <v>12.531600000000001</v>
      </c>
      <c r="AB5" s="8">
        <f t="shared" si="12"/>
        <v>0.54532934131736477</v>
      </c>
      <c r="AC5" s="56">
        <f t="shared" si="13"/>
        <v>1.4978946706586815</v>
      </c>
      <c r="AD5" s="8">
        <f t="shared" si="14"/>
        <v>0.81684591411308982</v>
      </c>
      <c r="AE5" s="8">
        <f t="shared" si="15"/>
        <v>0.29738409050163095</v>
      </c>
      <c r="AF5" s="8">
        <f t="shared" si="16"/>
        <v>2.2436884443876801</v>
      </c>
      <c r="AG5" s="8">
        <f t="shared" si="17"/>
        <v>1.4139900000000001</v>
      </c>
      <c r="AH5" s="8">
        <f t="shared" si="18"/>
        <v>1.9993677201000002</v>
      </c>
      <c r="AI5" s="8">
        <f t="shared" si="19"/>
        <v>1.4139900000000001</v>
      </c>
      <c r="AT5" s="67">
        <v>42891.542361111111</v>
      </c>
      <c r="AU5" s="68">
        <v>148.52000000000001</v>
      </c>
      <c r="AV5" s="16">
        <v>111.389</v>
      </c>
      <c r="AW5" s="8">
        <f t="shared" si="20"/>
        <v>22058.190400000003</v>
      </c>
      <c r="AX5" s="56">
        <f t="shared" si="21"/>
        <v>-12.737305389221547</v>
      </c>
      <c r="AY5" s="56">
        <f t="shared" si="22"/>
        <v>-11.265556886227429</v>
      </c>
      <c r="AZ5" s="8">
        <f t="shared" si="23"/>
        <v>143.49283843952654</v>
      </c>
      <c r="BA5" s="8">
        <f t="shared" si="24"/>
        <v>162.23894857829225</v>
      </c>
      <c r="BB5" s="8">
        <f t="shared" si="25"/>
        <v>126.91277195682625</v>
      </c>
      <c r="BC5" s="56">
        <f t="shared" si="26"/>
        <v>-37.131000000000014</v>
      </c>
      <c r="BD5" s="57">
        <f t="shared" si="27"/>
        <v>1378.7111610000011</v>
      </c>
      <c r="BE5" s="8">
        <f t="shared" si="28"/>
        <v>37.131000000000014</v>
      </c>
      <c r="BH5" t="s">
        <v>97</v>
      </c>
    </row>
    <row r="6" spans="1:65" x14ac:dyDescent="0.25">
      <c r="A6" s="36">
        <v>42891.584027777775</v>
      </c>
      <c r="B6" s="36"/>
      <c r="C6" s="17">
        <v>0.24</v>
      </c>
      <c r="D6" s="12">
        <v>0.28825800000000001</v>
      </c>
      <c r="E6" s="8">
        <f t="shared" si="2"/>
        <v>5.7599999999999998E-2</v>
      </c>
      <c r="F6" s="8">
        <f t="shared" si="3"/>
        <v>6.9583333333333192E-2</v>
      </c>
      <c r="G6" s="8">
        <f t="shared" si="4"/>
        <v>0.11808892321428574</v>
      </c>
      <c r="H6" s="8">
        <f t="shared" si="5"/>
        <v>8.2170209069940322E-3</v>
      </c>
      <c r="I6" s="8">
        <f t="shared" si="6"/>
        <v>4.8418402777777583E-3</v>
      </c>
      <c r="J6" s="8">
        <f t="shared" si="7"/>
        <v>1.3944993785909474E-2</v>
      </c>
      <c r="K6" s="8">
        <f t="shared" si="8"/>
        <v>4.8258000000000023E-2</v>
      </c>
      <c r="L6" s="8">
        <f t="shared" si="9"/>
        <v>2.3288345640000022E-3</v>
      </c>
      <c r="M6" s="8">
        <f t="shared" si="10"/>
        <v>4.8258000000000023E-2</v>
      </c>
      <c r="X6" s="67">
        <v>42891.584027777775</v>
      </c>
      <c r="Y6" s="68">
        <v>3.84</v>
      </c>
      <c r="Z6" s="16">
        <v>4.5093699999999997</v>
      </c>
      <c r="AA6" s="8">
        <f t="shared" si="11"/>
        <v>14.7456</v>
      </c>
      <c r="AB6" s="8">
        <f t="shared" si="12"/>
        <v>0.84532934131736459</v>
      </c>
      <c r="AC6" s="56">
        <f t="shared" si="13"/>
        <v>1.0532746706586811</v>
      </c>
      <c r="AD6" s="8">
        <f t="shared" si="14"/>
        <v>0.89036398357416702</v>
      </c>
      <c r="AE6" s="8">
        <f t="shared" si="15"/>
        <v>0.71458169529204951</v>
      </c>
      <c r="AF6" s="8">
        <f t="shared" si="16"/>
        <v>1.109387531851153</v>
      </c>
      <c r="AG6" s="8">
        <f t="shared" si="17"/>
        <v>0.6693699999999998</v>
      </c>
      <c r="AH6" s="8">
        <f t="shared" si="18"/>
        <v>0.4480561968999997</v>
      </c>
      <c r="AI6" s="8">
        <f t="shared" si="19"/>
        <v>0.6693699999999998</v>
      </c>
      <c r="AT6" s="67">
        <v>42891.584027777775</v>
      </c>
      <c r="AU6" s="68">
        <v>153.52000000000001</v>
      </c>
      <c r="AV6" s="16">
        <v>112.87</v>
      </c>
      <c r="AW6" s="8">
        <f t="shared" si="20"/>
        <v>23568.390400000004</v>
      </c>
      <c r="AX6" s="56">
        <f t="shared" si="21"/>
        <v>-7.7373053892215466</v>
      </c>
      <c r="AY6" s="56">
        <f t="shared" si="22"/>
        <v>-9.7845568862274206</v>
      </c>
      <c r="AZ6" s="8">
        <f t="shared" si="23"/>
        <v>75.706104726952219</v>
      </c>
      <c r="BA6" s="8">
        <f t="shared" si="24"/>
        <v>59.865894686076793</v>
      </c>
      <c r="BB6" s="8">
        <f t="shared" si="25"/>
        <v>95.737553459820433</v>
      </c>
      <c r="BC6" s="56">
        <f t="shared" si="26"/>
        <v>-40.650000000000006</v>
      </c>
      <c r="BD6" s="57">
        <f t="shared" si="27"/>
        <v>1652.4225000000004</v>
      </c>
      <c r="BE6" s="8">
        <f t="shared" si="28"/>
        <v>40.650000000000006</v>
      </c>
      <c r="BH6" t="s">
        <v>98</v>
      </c>
    </row>
    <row r="7" spans="1:65" x14ac:dyDescent="0.25">
      <c r="A7" s="36">
        <v>42891.625694444447</v>
      </c>
      <c r="B7" s="36"/>
      <c r="C7" s="17">
        <v>0.25</v>
      </c>
      <c r="D7" s="12">
        <v>0.28817500000000001</v>
      </c>
      <c r="E7" s="8">
        <f t="shared" si="2"/>
        <v>6.25E-2</v>
      </c>
      <c r="F7" s="8">
        <f t="shared" si="3"/>
        <v>7.95833333333332E-2</v>
      </c>
      <c r="G7" s="8">
        <f t="shared" si="4"/>
        <v>0.11800592321428574</v>
      </c>
      <c r="H7" s="8">
        <f t="shared" si="5"/>
        <v>9.3913047224702239E-3</v>
      </c>
      <c r="I7" s="8">
        <f t="shared" si="6"/>
        <v>6.3335069444444229E-3</v>
      </c>
      <c r="J7" s="8">
        <f t="shared" si="7"/>
        <v>1.3925397913655902E-2</v>
      </c>
      <c r="K7" s="8">
        <f t="shared" si="8"/>
        <v>3.8175000000000014E-2</v>
      </c>
      <c r="L7" s="8">
        <f t="shared" si="9"/>
        <v>1.4573306250000011E-3</v>
      </c>
      <c r="M7" s="8">
        <f t="shared" si="10"/>
        <v>3.8175000000000014E-2</v>
      </c>
      <c r="X7" s="67">
        <v>42891.625694444447</v>
      </c>
      <c r="Y7" s="68">
        <v>4.16</v>
      </c>
      <c r="Z7" s="16">
        <v>4.1746999999999996</v>
      </c>
      <c r="AA7" s="8">
        <f t="shared" si="11"/>
        <v>17.305600000000002</v>
      </c>
      <c r="AB7" s="8">
        <f t="shared" si="12"/>
        <v>1.1653293413173649</v>
      </c>
      <c r="AC7" s="56">
        <f t="shared" si="13"/>
        <v>0.71860467065868106</v>
      </c>
      <c r="AD7" s="8">
        <f t="shared" si="14"/>
        <v>0.83741110752626269</v>
      </c>
      <c r="AE7" s="8">
        <f t="shared" si="15"/>
        <v>1.3579924737351634</v>
      </c>
      <c r="AF7" s="8">
        <f t="shared" si="16"/>
        <v>0.51639267269247147</v>
      </c>
      <c r="AG7" s="8">
        <f t="shared" si="17"/>
        <v>1.4699999999999491E-2</v>
      </c>
      <c r="AH7" s="8">
        <f t="shared" si="18"/>
        <v>2.1608999999998504E-4</v>
      </c>
      <c r="AI7" s="8">
        <f t="shared" si="19"/>
        <v>1.4699999999999491E-2</v>
      </c>
      <c r="AT7" s="67">
        <v>42891.625694444447</v>
      </c>
      <c r="AU7" s="68">
        <v>159.19</v>
      </c>
      <c r="AV7" s="16">
        <v>113.833</v>
      </c>
      <c r="AW7" s="8">
        <f t="shared" si="20"/>
        <v>25341.456099999999</v>
      </c>
      <c r="AX7" s="56">
        <f t="shared" si="21"/>
        <v>-2.0673053892215592</v>
      </c>
      <c r="AY7" s="56">
        <f t="shared" si="22"/>
        <v>-8.8215568862274267</v>
      </c>
      <c r="AZ7" s="8">
        <f t="shared" si="23"/>
        <v>18.236852092222517</v>
      </c>
      <c r="BA7" s="8">
        <f t="shared" si="24"/>
        <v>4.2737515723045023</v>
      </c>
      <c r="BB7" s="8">
        <f t="shared" si="25"/>
        <v>77.819865896946538</v>
      </c>
      <c r="BC7" s="56">
        <f t="shared" si="26"/>
        <v>-45.356999999999999</v>
      </c>
      <c r="BD7" s="57">
        <f t="shared" si="27"/>
        <v>2057.2574489999997</v>
      </c>
      <c r="BE7" s="8">
        <f t="shared" si="28"/>
        <v>45.356999999999999</v>
      </c>
    </row>
    <row r="8" spans="1:65" x14ac:dyDescent="0.25">
      <c r="A8" s="36">
        <v>42891.667361111111</v>
      </c>
      <c r="B8" s="36"/>
      <c r="C8" s="17">
        <v>0.2</v>
      </c>
      <c r="D8" s="12">
        <v>0.28811199999999998</v>
      </c>
      <c r="E8" s="8">
        <f t="shared" si="2"/>
        <v>4.0000000000000008E-2</v>
      </c>
      <c r="F8" s="8">
        <f t="shared" si="3"/>
        <v>2.9583333333333212E-2</v>
      </c>
      <c r="G8" s="8">
        <f t="shared" si="4"/>
        <v>0.11794292321428571</v>
      </c>
      <c r="H8" s="8">
        <f t="shared" si="5"/>
        <v>3.4891448117559377E-3</v>
      </c>
      <c r="I8" s="8">
        <f t="shared" si="6"/>
        <v>8.7517361111110392E-4</v>
      </c>
      <c r="J8" s="8">
        <f t="shared" si="7"/>
        <v>1.3910533136330894E-2</v>
      </c>
      <c r="K8" s="8">
        <f t="shared" si="8"/>
        <v>8.8111999999999968E-2</v>
      </c>
      <c r="L8" s="8">
        <f t="shared" si="9"/>
        <v>7.763724543999994E-3</v>
      </c>
      <c r="M8" s="8">
        <f t="shared" si="10"/>
        <v>8.8111999999999968E-2</v>
      </c>
      <c r="X8" s="67">
        <v>42891.667361111111</v>
      </c>
      <c r="Y8" s="68">
        <v>3.9</v>
      </c>
      <c r="Z8" s="16">
        <v>4.93513</v>
      </c>
      <c r="AA8" s="8">
        <f t="shared" si="11"/>
        <v>15.209999999999999</v>
      </c>
      <c r="AB8" s="8">
        <f t="shared" si="12"/>
        <v>0.90532934131736464</v>
      </c>
      <c r="AC8" s="56">
        <f t="shared" si="13"/>
        <v>1.4790346706586814</v>
      </c>
      <c r="AD8" s="8">
        <f t="shared" si="14"/>
        <v>1.3390134841729695</v>
      </c>
      <c r="AE8" s="8">
        <f t="shared" si="15"/>
        <v>0.81962121625013329</v>
      </c>
      <c r="AF8" s="8">
        <f t="shared" si="16"/>
        <v>2.1875435570104345</v>
      </c>
      <c r="AG8" s="8">
        <f t="shared" si="17"/>
        <v>1.0351300000000001</v>
      </c>
      <c r="AH8" s="8">
        <f t="shared" si="18"/>
        <v>1.0714941169000003</v>
      </c>
      <c r="AI8" s="8">
        <f t="shared" si="19"/>
        <v>1.0351300000000001</v>
      </c>
      <c r="AT8" s="67">
        <v>42891.667361111111</v>
      </c>
      <c r="AU8" s="68">
        <v>124.97</v>
      </c>
      <c r="AV8" s="16">
        <v>114.206</v>
      </c>
      <c r="AW8" s="8">
        <f t="shared" si="20"/>
        <v>15617.500899999999</v>
      </c>
      <c r="AX8" s="56">
        <f t="shared" si="21"/>
        <v>-36.287305389221558</v>
      </c>
      <c r="AY8" s="56">
        <f t="shared" si="22"/>
        <v>-8.4485568862274221</v>
      </c>
      <c r="AZ8" s="8">
        <f t="shared" si="23"/>
        <v>306.57536382874525</v>
      </c>
      <c r="BA8" s="8">
        <f t="shared" si="24"/>
        <v>1316.768532410628</v>
      </c>
      <c r="BB8" s="8">
        <f t="shared" si="25"/>
        <v>71.378113459820796</v>
      </c>
      <c r="BC8" s="56">
        <f t="shared" si="26"/>
        <v>-10.763999999999996</v>
      </c>
      <c r="BD8" s="57">
        <f t="shared" si="27"/>
        <v>115.8636959999999</v>
      </c>
      <c r="BE8" s="8">
        <f t="shared" si="28"/>
        <v>10.763999999999996</v>
      </c>
      <c r="BH8" t="s">
        <v>99</v>
      </c>
      <c r="BI8" t="s">
        <v>100</v>
      </c>
      <c r="BJ8" t="s">
        <v>101</v>
      </c>
    </row>
    <row r="9" spans="1:65" x14ac:dyDescent="0.25">
      <c r="A9" s="36">
        <v>42891.709027777775</v>
      </c>
      <c r="B9" s="36"/>
      <c r="C9" s="17">
        <v>0.3</v>
      </c>
      <c r="D9" s="12">
        <v>0.28725699999999998</v>
      </c>
      <c r="E9" s="8">
        <f t="shared" si="2"/>
        <v>0.09</v>
      </c>
      <c r="F9" s="8">
        <f t="shared" si="3"/>
        <v>0.12958333333333319</v>
      </c>
      <c r="G9" s="8">
        <f t="shared" si="4"/>
        <v>0.11708792321428571</v>
      </c>
      <c r="H9" s="8">
        <f t="shared" si="5"/>
        <v>1.5172643383184506E-2</v>
      </c>
      <c r="I9" s="8">
        <f t="shared" si="6"/>
        <v>1.6791840277777741E-2</v>
      </c>
      <c r="J9" s="8">
        <f t="shared" si="7"/>
        <v>1.3709581762634466E-2</v>
      </c>
      <c r="K9" s="8">
        <f t="shared" si="8"/>
        <v>-1.2743000000000004E-2</v>
      </c>
      <c r="L9" s="8">
        <f t="shared" si="9"/>
        <v>1.6238404900000011E-4</v>
      </c>
      <c r="M9" s="8">
        <f t="shared" si="10"/>
        <v>1.2743000000000004E-2</v>
      </c>
      <c r="X9" s="67">
        <v>42891.709027777775</v>
      </c>
      <c r="Y9" s="68">
        <v>3.08</v>
      </c>
      <c r="Z9" s="16">
        <v>4.7496200000000002</v>
      </c>
      <c r="AA9" s="8">
        <f t="shared" si="11"/>
        <v>9.4863999999999997</v>
      </c>
      <c r="AB9" s="8">
        <f t="shared" si="12"/>
        <v>8.5329341317364804E-2</v>
      </c>
      <c r="AC9" s="56">
        <f t="shared" si="13"/>
        <v>1.2935246706586816</v>
      </c>
      <c r="AD9" s="8">
        <f t="shared" si="14"/>
        <v>0.11037560812506654</v>
      </c>
      <c r="AE9" s="8">
        <f t="shared" si="15"/>
        <v>7.2810964896553405E-3</v>
      </c>
      <c r="AF9" s="8">
        <f t="shared" si="16"/>
        <v>1.6732060736026506</v>
      </c>
      <c r="AG9" s="8">
        <f t="shared" si="17"/>
        <v>1.6696200000000001</v>
      </c>
      <c r="AH9" s="8">
        <f t="shared" si="18"/>
        <v>2.7876309444000005</v>
      </c>
      <c r="AI9" s="8">
        <f t="shared" si="19"/>
        <v>1.6696200000000001</v>
      </c>
      <c r="AT9" s="67">
        <v>42891.709027777775</v>
      </c>
      <c r="AU9" s="68">
        <v>166.29</v>
      </c>
      <c r="AV9" s="16">
        <v>114.395</v>
      </c>
      <c r="AW9" s="8">
        <f t="shared" si="20"/>
        <v>27652.364099999999</v>
      </c>
      <c r="AX9" s="56">
        <f t="shared" si="21"/>
        <v>5.0326946107784352</v>
      </c>
      <c r="AY9" s="56">
        <f t="shared" si="22"/>
        <v>-8.2595568862274291</v>
      </c>
      <c r="AZ9" s="8">
        <f t="shared" si="23"/>
        <v>-41.567827428734695</v>
      </c>
      <c r="BA9" s="8">
        <f t="shared" si="24"/>
        <v>25.328015045358306</v>
      </c>
      <c r="BB9" s="8">
        <f t="shared" si="25"/>
        <v>68.220279956826943</v>
      </c>
      <c r="BC9" s="56">
        <f t="shared" si="26"/>
        <v>-51.894999999999996</v>
      </c>
      <c r="BD9" s="57">
        <f t="shared" si="27"/>
        <v>2693.0910249999997</v>
      </c>
      <c r="BE9" s="8">
        <f t="shared" si="28"/>
        <v>51.894999999999996</v>
      </c>
      <c r="BH9">
        <v>90</v>
      </c>
      <c r="BI9">
        <v>45</v>
      </c>
      <c r="BJ9">
        <f>MOD(BH9-BI9+180,360)-180</f>
        <v>45</v>
      </c>
    </row>
    <row r="10" spans="1:65" x14ac:dyDescent="0.25">
      <c r="A10" s="36">
        <v>42891.750694444447</v>
      </c>
      <c r="B10" s="36"/>
      <c r="C10" s="17">
        <v>0.25</v>
      </c>
      <c r="D10" s="12">
        <v>0.28305200000000003</v>
      </c>
      <c r="E10" s="8">
        <f t="shared" si="2"/>
        <v>6.25E-2</v>
      </c>
      <c r="F10" s="8">
        <f t="shared" si="3"/>
        <v>7.95833333333332E-2</v>
      </c>
      <c r="G10" s="8">
        <f t="shared" si="4"/>
        <v>0.11288292321428575</v>
      </c>
      <c r="H10" s="8">
        <f t="shared" si="5"/>
        <v>8.9835993058035597E-3</v>
      </c>
      <c r="I10" s="8">
        <f t="shared" si="6"/>
        <v>6.3335069444444229E-3</v>
      </c>
      <c r="J10" s="8">
        <f t="shared" si="7"/>
        <v>1.2742554353402333E-2</v>
      </c>
      <c r="K10" s="8">
        <f t="shared" si="8"/>
        <v>3.3052000000000026E-2</v>
      </c>
      <c r="L10" s="8">
        <f t="shared" si="9"/>
        <v>1.0924347040000017E-3</v>
      </c>
      <c r="M10" s="8">
        <f t="shared" si="10"/>
        <v>3.3052000000000026E-2</v>
      </c>
      <c r="X10" s="67">
        <v>42891.750694444447</v>
      </c>
      <c r="Y10" s="68">
        <v>2.97</v>
      </c>
      <c r="Z10" s="16">
        <v>4.6145800000000001</v>
      </c>
      <c r="AA10" s="8">
        <f t="shared" si="11"/>
        <v>8.8209000000000017</v>
      </c>
      <c r="AB10" s="8">
        <f t="shared" si="12"/>
        <v>-2.4670658682635072E-2</v>
      </c>
      <c r="AC10" s="56">
        <f t="shared" si="13"/>
        <v>1.1584846706586815</v>
      </c>
      <c r="AD10" s="8">
        <f t="shared" si="14"/>
        <v>-2.8580579898885232E-2</v>
      </c>
      <c r="AE10" s="8">
        <f t="shared" si="15"/>
        <v>6.086413998350772E-4</v>
      </c>
      <c r="AF10" s="8">
        <f t="shared" si="16"/>
        <v>1.3420867321511538</v>
      </c>
      <c r="AG10" s="8">
        <f t="shared" si="17"/>
        <v>1.6445799999999999</v>
      </c>
      <c r="AH10" s="8">
        <f t="shared" si="18"/>
        <v>2.7046433764</v>
      </c>
      <c r="AI10" s="8">
        <f t="shared" si="19"/>
        <v>1.6445799999999999</v>
      </c>
      <c r="AT10" s="67">
        <v>42891.750694444447</v>
      </c>
      <c r="AU10" s="68">
        <v>57.89</v>
      </c>
      <c r="AV10" s="16">
        <v>114.786</v>
      </c>
      <c r="AW10" s="8">
        <f t="shared" si="20"/>
        <v>3351.2521000000002</v>
      </c>
      <c r="AX10" s="56">
        <f t="shared" si="21"/>
        <v>-103.36730538922156</v>
      </c>
      <c r="AY10" s="56">
        <f t="shared" si="22"/>
        <v>-7.8685568862274238</v>
      </c>
      <c r="AZ10" s="8">
        <f t="shared" si="23"/>
        <v>813.35152263113241</v>
      </c>
      <c r="BA10" s="8">
        <f t="shared" si="24"/>
        <v>10684.799823428591</v>
      </c>
      <c r="BB10" s="8">
        <f t="shared" si="25"/>
        <v>61.914187471797014</v>
      </c>
      <c r="BC10" s="56">
        <f t="shared" si="26"/>
        <v>56.896000000000001</v>
      </c>
      <c r="BD10" s="57">
        <f t="shared" si="27"/>
        <v>3237.1548160000002</v>
      </c>
      <c r="BE10" s="8">
        <f t="shared" si="28"/>
        <v>56.896000000000001</v>
      </c>
      <c r="BH10">
        <v>90</v>
      </c>
      <c r="BI10">
        <v>-45</v>
      </c>
      <c r="BJ10" s="8">
        <f t="shared" ref="BJ10:BJ18" si="29">MOD(BH10-BI10+180,360)-180</f>
        <v>135</v>
      </c>
    </row>
    <row r="11" spans="1:65" x14ac:dyDescent="0.25">
      <c r="A11" s="36">
        <v>42891.792361111111</v>
      </c>
      <c r="B11" s="36"/>
      <c r="C11" s="17">
        <v>0.23</v>
      </c>
      <c r="D11" s="12">
        <v>0.272142</v>
      </c>
      <c r="E11" s="8">
        <f t="shared" si="2"/>
        <v>5.2900000000000003E-2</v>
      </c>
      <c r="F11" s="8">
        <f t="shared" si="3"/>
        <v>5.958333333333321E-2</v>
      </c>
      <c r="G11" s="8">
        <f t="shared" si="4"/>
        <v>0.10197292321428572</v>
      </c>
      <c r="H11" s="8">
        <f t="shared" si="5"/>
        <v>6.0758866748511784E-3</v>
      </c>
      <c r="I11" s="8">
        <f t="shared" si="6"/>
        <v>3.5501736111110964E-3</v>
      </c>
      <c r="J11" s="8">
        <f t="shared" si="7"/>
        <v>1.0398477068866612E-2</v>
      </c>
      <c r="K11" s="8">
        <f t="shared" si="8"/>
        <v>4.2141999999999985E-2</v>
      </c>
      <c r="L11" s="8">
        <f t="shared" si="9"/>
        <v>1.7759481639999988E-3</v>
      </c>
      <c r="M11" s="8">
        <f t="shared" si="10"/>
        <v>4.2141999999999985E-2</v>
      </c>
      <c r="X11" s="67">
        <v>42891.792361111111</v>
      </c>
      <c r="Y11" s="68">
        <v>3</v>
      </c>
      <c r="Z11" s="16">
        <v>4.4720199999999997</v>
      </c>
      <c r="AA11" s="8">
        <f t="shared" si="11"/>
        <v>9</v>
      </c>
      <c r="AB11" s="8">
        <f t="shared" si="12"/>
        <v>5.329341317364733E-3</v>
      </c>
      <c r="AC11" s="56">
        <f t="shared" si="13"/>
        <v>1.0159246706586811</v>
      </c>
      <c r="AD11" s="8">
        <f t="shared" si="14"/>
        <v>5.4142093226714682E-3</v>
      </c>
      <c r="AE11" s="8">
        <f t="shared" si="15"/>
        <v>2.8401878876970869E-5</v>
      </c>
      <c r="AF11" s="8">
        <f t="shared" si="16"/>
        <v>1.0321029364529497</v>
      </c>
      <c r="AG11" s="8">
        <f t="shared" si="17"/>
        <v>1.4720199999999997</v>
      </c>
      <c r="AH11" s="8">
        <f t="shared" si="18"/>
        <v>2.1668428803999991</v>
      </c>
      <c r="AI11" s="8">
        <f t="shared" si="19"/>
        <v>1.4720199999999997</v>
      </c>
      <c r="AT11" s="67">
        <v>42891.792361111111</v>
      </c>
      <c r="AU11" s="68">
        <v>109.32</v>
      </c>
      <c r="AV11" s="16">
        <v>115.56</v>
      </c>
      <c r="AW11" s="8">
        <f t="shared" si="20"/>
        <v>11950.862399999998</v>
      </c>
      <c r="AX11" s="56">
        <f t="shared" si="21"/>
        <v>-51.937305389221564</v>
      </c>
      <c r="AY11" s="56">
        <f t="shared" si="22"/>
        <v>-7.0945568862274229</v>
      </c>
      <c r="AZ11" s="8">
        <f t="shared" si="23"/>
        <v>368.47216760119846</v>
      </c>
      <c r="BA11" s="8">
        <f t="shared" si="24"/>
        <v>2697.4836910932631</v>
      </c>
      <c r="BB11" s="8">
        <f t="shared" si="25"/>
        <v>50.332737411916945</v>
      </c>
      <c r="BC11" s="56">
        <f t="shared" si="26"/>
        <v>6.2400000000000091</v>
      </c>
      <c r="BD11" s="57">
        <f t="shared" si="27"/>
        <v>38.937600000000117</v>
      </c>
      <c r="BE11" s="8">
        <f t="shared" si="28"/>
        <v>6.2400000000000091</v>
      </c>
      <c r="BH11">
        <v>90</v>
      </c>
      <c r="BI11">
        <v>-90</v>
      </c>
      <c r="BJ11" s="8">
        <f t="shared" si="29"/>
        <v>-180</v>
      </c>
    </row>
    <row r="12" spans="1:65" x14ac:dyDescent="0.25">
      <c r="A12" s="36">
        <v>42891.834027777775</v>
      </c>
      <c r="B12" s="36"/>
      <c r="C12" s="17">
        <v>0.19</v>
      </c>
      <c r="D12" s="12">
        <v>0.26666800000000002</v>
      </c>
      <c r="E12" s="8">
        <f t="shared" si="2"/>
        <v>3.61E-2</v>
      </c>
      <c r="F12" s="8">
        <f t="shared" si="3"/>
        <v>1.9583333333333203E-2</v>
      </c>
      <c r="G12" s="8">
        <f t="shared" si="4"/>
        <v>9.6498923214285742E-2</v>
      </c>
      <c r="H12" s="8">
        <f t="shared" si="5"/>
        <v>1.8897705796130833E-3</v>
      </c>
      <c r="I12" s="8">
        <f t="shared" si="6"/>
        <v>3.8350694444443931E-4</v>
      </c>
      <c r="J12" s="8">
        <f t="shared" si="7"/>
        <v>9.3120421815166155E-3</v>
      </c>
      <c r="K12" s="8">
        <f t="shared" si="8"/>
        <v>7.6668000000000014E-2</v>
      </c>
      <c r="L12" s="8">
        <f t="shared" si="9"/>
        <v>5.8779822240000021E-3</v>
      </c>
      <c r="M12" s="8">
        <f t="shared" si="10"/>
        <v>7.6668000000000014E-2</v>
      </c>
      <c r="X12" s="67">
        <v>42891.834027777775</v>
      </c>
      <c r="Y12" s="68">
        <v>3</v>
      </c>
      <c r="Z12" s="16">
        <v>4.4395100000000003</v>
      </c>
      <c r="AA12" s="8">
        <f t="shared" si="11"/>
        <v>9</v>
      </c>
      <c r="AB12" s="8">
        <f t="shared" si="12"/>
        <v>5.329341317364733E-3</v>
      </c>
      <c r="AC12" s="56">
        <f t="shared" si="13"/>
        <v>0.98341467065868171</v>
      </c>
      <c r="AD12" s="8">
        <f t="shared" si="14"/>
        <v>5.2409524364439436E-3</v>
      </c>
      <c r="AE12" s="8">
        <f t="shared" si="15"/>
        <v>2.8401878876970869E-5</v>
      </c>
      <c r="AF12" s="8">
        <f t="shared" si="16"/>
        <v>0.96710441446672346</v>
      </c>
      <c r="AG12" s="8">
        <f t="shared" si="17"/>
        <v>1.4395100000000003</v>
      </c>
      <c r="AH12" s="8">
        <f t="shared" si="18"/>
        <v>2.0721890401000009</v>
      </c>
      <c r="AI12" s="8">
        <f t="shared" si="19"/>
        <v>1.4395100000000003</v>
      </c>
      <c r="AT12" s="67">
        <v>42891.834027777775</v>
      </c>
      <c r="AU12" s="68">
        <v>0.92</v>
      </c>
      <c r="AV12" s="16">
        <v>115.602</v>
      </c>
      <c r="AW12" s="8">
        <f t="shared" si="20"/>
        <v>0.84640000000000004</v>
      </c>
      <c r="AX12" s="56">
        <f t="shared" si="21"/>
        <v>-160.33730538922157</v>
      </c>
      <c r="AY12" s="56">
        <f t="shared" si="22"/>
        <v>-7.0525568862274213</v>
      </c>
      <c r="AZ12" s="8">
        <f t="shared" si="23"/>
        <v>1130.7879672419035</v>
      </c>
      <c r="BA12" s="8">
        <f t="shared" si="24"/>
        <v>25708.0514994765</v>
      </c>
      <c r="BB12" s="8">
        <f t="shared" si="25"/>
        <v>49.738558633473822</v>
      </c>
      <c r="BC12" s="56">
        <f t="shared" si="26"/>
        <v>114.682</v>
      </c>
      <c r="BD12" s="57">
        <f t="shared" si="27"/>
        <v>13151.961124000001</v>
      </c>
      <c r="BE12" s="8">
        <f t="shared" si="28"/>
        <v>114.682</v>
      </c>
      <c r="BH12">
        <v>90</v>
      </c>
      <c r="BI12">
        <v>315</v>
      </c>
      <c r="BJ12" s="8">
        <f t="shared" si="29"/>
        <v>135</v>
      </c>
    </row>
    <row r="13" spans="1:65" x14ac:dyDescent="0.25">
      <c r="A13" s="36">
        <v>42891.875694444447</v>
      </c>
      <c r="B13" s="36"/>
      <c r="C13" s="17">
        <v>0.15</v>
      </c>
      <c r="D13" s="12">
        <v>0.26808700000000002</v>
      </c>
      <c r="E13" s="8">
        <f t="shared" si="2"/>
        <v>2.2499999999999999E-2</v>
      </c>
      <c r="F13" s="8">
        <f t="shared" si="3"/>
        <v>-2.0416666666666805E-2</v>
      </c>
      <c r="G13" s="8">
        <f t="shared" si="4"/>
        <v>9.7917923214285746E-2</v>
      </c>
      <c r="H13" s="8">
        <f t="shared" si="5"/>
        <v>-1.9991575989583474E-3</v>
      </c>
      <c r="I13" s="8">
        <f t="shared" si="6"/>
        <v>4.1684027777778344E-4</v>
      </c>
      <c r="J13" s="8">
        <f t="shared" si="7"/>
        <v>9.5879196865987591E-3</v>
      </c>
      <c r="K13" s="8">
        <f t="shared" si="8"/>
        <v>0.11808700000000003</v>
      </c>
      <c r="L13" s="8">
        <f t="shared" si="9"/>
        <v>1.3944539569000006E-2</v>
      </c>
      <c r="M13" s="8">
        <f t="shared" si="10"/>
        <v>0.11808700000000003</v>
      </c>
      <c r="X13" s="67">
        <v>42891.875694444447</v>
      </c>
      <c r="Y13" s="68">
        <v>2.68</v>
      </c>
      <c r="Z13" s="16">
        <v>4.5005899999999999</v>
      </c>
      <c r="AA13" s="8">
        <f t="shared" si="11"/>
        <v>7.1824000000000012</v>
      </c>
      <c r="AB13" s="8">
        <f t="shared" si="12"/>
        <v>-0.31467065868263511</v>
      </c>
      <c r="AC13" s="56">
        <f t="shared" si="13"/>
        <v>1.0444946706586813</v>
      </c>
      <c r="AD13" s="8">
        <f t="shared" si="14"/>
        <v>-0.32867182600666928</v>
      </c>
      <c r="AE13" s="8">
        <f t="shared" si="15"/>
        <v>9.9017623435763438E-2</v>
      </c>
      <c r="AF13" s="8">
        <f t="shared" si="16"/>
        <v>1.0909691170343871</v>
      </c>
      <c r="AG13" s="8">
        <f t="shared" si="17"/>
        <v>1.8205899999999997</v>
      </c>
      <c r="AH13" s="8">
        <f t="shared" si="18"/>
        <v>3.3145479480999991</v>
      </c>
      <c r="AI13" s="8">
        <f t="shared" si="19"/>
        <v>1.8205899999999997</v>
      </c>
      <c r="AT13" s="67">
        <v>42891.875694444447</v>
      </c>
      <c r="AU13" s="68">
        <v>173.93</v>
      </c>
      <c r="AV13" s="16">
        <v>115.125</v>
      </c>
      <c r="AW13" s="8">
        <f t="shared" si="20"/>
        <v>30251.644900000003</v>
      </c>
      <c r="AX13" s="56">
        <f t="shared" si="21"/>
        <v>12.67269461077845</v>
      </c>
      <c r="AY13" s="56">
        <f t="shared" si="22"/>
        <v>-7.5295568862274251</v>
      </c>
      <c r="AZ13" s="8">
        <f t="shared" si="23"/>
        <v>-95.419774973644053</v>
      </c>
      <c r="BA13" s="8">
        <f t="shared" si="24"/>
        <v>160.59718869805317</v>
      </c>
      <c r="BB13" s="8">
        <f t="shared" si="25"/>
        <v>56.694226902934837</v>
      </c>
      <c r="BC13" s="56">
        <f t="shared" si="26"/>
        <v>-58.805000000000007</v>
      </c>
      <c r="BD13" s="57">
        <f t="shared" si="27"/>
        <v>3458.028025000001</v>
      </c>
      <c r="BE13" s="8">
        <f t="shared" si="28"/>
        <v>58.805000000000007</v>
      </c>
      <c r="BH13">
        <v>90</v>
      </c>
      <c r="BI13">
        <v>270</v>
      </c>
      <c r="BJ13" s="8">
        <f t="shared" si="29"/>
        <v>-180</v>
      </c>
    </row>
    <row r="14" spans="1:65" x14ac:dyDescent="0.25">
      <c r="A14" s="36">
        <v>42891.917361111111</v>
      </c>
      <c r="B14" s="36"/>
      <c r="C14" s="17">
        <v>0.17</v>
      </c>
      <c r="D14" s="12">
        <v>0.27280799999999999</v>
      </c>
      <c r="E14" s="8">
        <f t="shared" si="2"/>
        <v>2.8900000000000006E-2</v>
      </c>
      <c r="F14" s="8">
        <f t="shared" si="3"/>
        <v>-4.1666666666678731E-4</v>
      </c>
      <c r="G14" s="8">
        <f t="shared" si="4"/>
        <v>0.10263892321428572</v>
      </c>
      <c r="H14" s="8">
        <f t="shared" si="5"/>
        <v>-4.2766218005964765E-5</v>
      </c>
      <c r="I14" s="8">
        <f t="shared" si="6"/>
        <v>1.7361111111121165E-7</v>
      </c>
      <c r="J14" s="8">
        <f t="shared" si="7"/>
        <v>1.053474855858804E-2</v>
      </c>
      <c r="K14" s="8">
        <f t="shared" si="8"/>
        <v>0.10280799999999998</v>
      </c>
      <c r="L14" s="8">
        <f t="shared" si="9"/>
        <v>1.0569484863999997E-2</v>
      </c>
      <c r="M14" s="8">
        <f t="shared" si="10"/>
        <v>0.10280799999999998</v>
      </c>
      <c r="X14" s="67">
        <v>42891.917361111111</v>
      </c>
      <c r="Y14" s="68">
        <v>2.41</v>
      </c>
      <c r="Z14" s="16">
        <v>4.5722399999999999</v>
      </c>
      <c r="AA14" s="8">
        <f t="shared" si="11"/>
        <v>5.8081000000000005</v>
      </c>
      <c r="AB14" s="8">
        <f t="shared" si="12"/>
        <v>-0.58467065868263512</v>
      </c>
      <c r="AC14" s="56">
        <f t="shared" si="13"/>
        <v>1.1161446706586813</v>
      </c>
      <c r="AD14" s="8">
        <f t="shared" si="14"/>
        <v>-0.65257703977912407</v>
      </c>
      <c r="AE14" s="8">
        <f t="shared" si="15"/>
        <v>0.3418397791243864</v>
      </c>
      <c r="AF14" s="8">
        <f t="shared" si="16"/>
        <v>1.245778925839776</v>
      </c>
      <c r="AG14" s="8">
        <f t="shared" si="17"/>
        <v>2.1622399999999997</v>
      </c>
      <c r="AH14" s="8">
        <f t="shared" si="18"/>
        <v>4.6752818175999984</v>
      </c>
      <c r="AI14" s="8">
        <f t="shared" si="19"/>
        <v>2.1622399999999997</v>
      </c>
      <c r="AT14" s="67">
        <v>42891.917361111111</v>
      </c>
      <c r="AU14" s="68">
        <v>146.29</v>
      </c>
      <c r="AV14" s="16">
        <v>114.854</v>
      </c>
      <c r="AW14" s="8">
        <f t="shared" si="20"/>
        <v>21400.764099999997</v>
      </c>
      <c r="AX14" s="56">
        <f t="shared" si="21"/>
        <v>-14.967305389221565</v>
      </c>
      <c r="AY14" s="56">
        <f t="shared" si="22"/>
        <v>-7.8005568862274259</v>
      </c>
      <c r="AZ14" s="8">
        <f t="shared" si="23"/>
        <v>116.75331712216114</v>
      </c>
      <c r="BA14" s="8">
        <f t="shared" si="24"/>
        <v>224.02023061422091</v>
      </c>
      <c r="BB14" s="8">
        <f t="shared" si="25"/>
        <v>60.848687735270111</v>
      </c>
      <c r="BC14" s="56">
        <f t="shared" si="26"/>
        <v>-31.435999999999993</v>
      </c>
      <c r="BD14" s="57">
        <f t="shared" si="27"/>
        <v>988.22209599999951</v>
      </c>
      <c r="BE14" s="8">
        <f t="shared" si="28"/>
        <v>31.435999999999993</v>
      </c>
      <c r="BH14">
        <v>45</v>
      </c>
      <c r="BI14">
        <v>315</v>
      </c>
      <c r="BJ14" s="8">
        <f t="shared" si="29"/>
        <v>90</v>
      </c>
    </row>
    <row r="15" spans="1:65" x14ac:dyDescent="0.25">
      <c r="A15" s="36">
        <v>42891.959027777775</v>
      </c>
      <c r="B15" s="36"/>
      <c r="C15" s="17">
        <v>0.14000000000000001</v>
      </c>
      <c r="D15" s="12">
        <v>0.276115</v>
      </c>
      <c r="E15" s="8">
        <f t="shared" si="2"/>
        <v>1.9600000000000003E-2</v>
      </c>
      <c r="F15" s="8">
        <f t="shared" si="3"/>
        <v>-3.0416666666666786E-2</v>
      </c>
      <c r="G15" s="8">
        <f t="shared" si="4"/>
        <v>0.10594592321428573</v>
      </c>
      <c r="H15" s="8">
        <f t="shared" si="5"/>
        <v>-3.2225218311012034E-3</v>
      </c>
      <c r="I15" s="8">
        <f t="shared" si="6"/>
        <v>9.2517361111111836E-4</v>
      </c>
      <c r="J15" s="8">
        <f t="shared" si="7"/>
        <v>1.1224538645727327E-2</v>
      </c>
      <c r="K15" s="8">
        <f t="shared" si="8"/>
        <v>0.13611499999999999</v>
      </c>
      <c r="L15" s="8">
        <f t="shared" si="9"/>
        <v>1.8527293224999995E-2</v>
      </c>
      <c r="M15" s="8">
        <f t="shared" si="10"/>
        <v>0.13611499999999999</v>
      </c>
      <c r="X15" s="67">
        <v>42891.959027777775</v>
      </c>
      <c r="Y15" s="68">
        <v>2.64</v>
      </c>
      <c r="Z15" s="16">
        <v>4.58467</v>
      </c>
      <c r="AA15" s="8">
        <f t="shared" si="11"/>
        <v>6.9696000000000007</v>
      </c>
      <c r="AB15" s="8">
        <f t="shared" si="12"/>
        <v>-0.35467065868263514</v>
      </c>
      <c r="AC15" s="56">
        <f t="shared" si="13"/>
        <v>1.1285746706586814</v>
      </c>
      <c r="AD15" s="8">
        <f t="shared" si="14"/>
        <v>-0.40027232181505257</v>
      </c>
      <c r="AE15" s="8">
        <f t="shared" si="15"/>
        <v>0.12579127613037427</v>
      </c>
      <c r="AF15" s="8">
        <f t="shared" si="16"/>
        <v>1.2736807872523512</v>
      </c>
      <c r="AG15" s="8">
        <f t="shared" si="17"/>
        <v>1.9446699999999999</v>
      </c>
      <c r="AH15" s="8">
        <f t="shared" si="18"/>
        <v>3.7817414088999994</v>
      </c>
      <c r="AI15" s="8">
        <f t="shared" si="19"/>
        <v>1.9446699999999999</v>
      </c>
      <c r="AT15" s="67">
        <v>42891.959027777775</v>
      </c>
      <c r="AU15" s="68">
        <v>159.22999999999999</v>
      </c>
      <c r="AV15" s="16">
        <v>115.16200000000001</v>
      </c>
      <c r="AW15" s="8">
        <f t="shared" si="20"/>
        <v>25354.192899999998</v>
      </c>
      <c r="AX15" s="56">
        <f t="shared" si="21"/>
        <v>-2.0273053892215671</v>
      </c>
      <c r="AY15" s="56">
        <f t="shared" si="22"/>
        <v>-7.492556886227419</v>
      </c>
      <c r="AZ15" s="8">
        <f t="shared" si="23"/>
        <v>15.18970095449801</v>
      </c>
      <c r="BA15" s="8">
        <f t="shared" si="24"/>
        <v>4.1099671411668099</v>
      </c>
      <c r="BB15" s="8">
        <f t="shared" si="25"/>
        <v>56.138408693353917</v>
      </c>
      <c r="BC15" s="56">
        <f t="shared" si="26"/>
        <v>-44.067999999999984</v>
      </c>
      <c r="BD15" s="57">
        <f t="shared" si="27"/>
        <v>1941.9886239999985</v>
      </c>
      <c r="BE15" s="8">
        <f t="shared" si="28"/>
        <v>44.067999999999984</v>
      </c>
      <c r="BH15">
        <v>1</v>
      </c>
      <c r="BI15">
        <v>-1</v>
      </c>
      <c r="BJ15" s="8">
        <f t="shared" si="29"/>
        <v>2</v>
      </c>
    </row>
    <row r="16" spans="1:65" x14ac:dyDescent="0.25">
      <c r="A16" s="36">
        <v>42892.000694444447</v>
      </c>
      <c r="B16" s="36"/>
      <c r="C16" s="17">
        <v>0.16</v>
      </c>
      <c r="D16" s="12">
        <v>0.28197100000000003</v>
      </c>
      <c r="E16" s="8">
        <f t="shared" si="2"/>
        <v>2.5600000000000001E-2</v>
      </c>
      <c r="F16" s="8">
        <f t="shared" si="3"/>
        <v>-1.0416666666666796E-2</v>
      </c>
      <c r="G16" s="8">
        <f t="shared" si="4"/>
        <v>0.11180192321428575</v>
      </c>
      <c r="H16" s="8">
        <f t="shared" si="5"/>
        <v>-1.1646033668154911E-3</v>
      </c>
      <c r="I16" s="8">
        <f t="shared" si="6"/>
        <v>1.0850694444444715E-4</v>
      </c>
      <c r="J16" s="8">
        <f t="shared" si="7"/>
        <v>1.2499670034413048E-2</v>
      </c>
      <c r="K16" s="8">
        <f t="shared" si="8"/>
        <v>0.12197100000000002</v>
      </c>
      <c r="L16" s="8">
        <f t="shared" si="9"/>
        <v>1.4876924841000005E-2</v>
      </c>
      <c r="M16" s="8">
        <f t="shared" si="10"/>
        <v>0.12197100000000002</v>
      </c>
      <c r="X16" s="67">
        <v>42892.000694444447</v>
      </c>
      <c r="Y16" s="68">
        <v>3.13</v>
      </c>
      <c r="Z16" s="16">
        <v>4.5982099999999999</v>
      </c>
      <c r="AA16" s="8">
        <f t="shared" si="11"/>
        <v>9.7968999999999991</v>
      </c>
      <c r="AB16" s="8">
        <f t="shared" si="12"/>
        <v>0.13532934131736463</v>
      </c>
      <c r="AC16" s="56">
        <f t="shared" si="13"/>
        <v>1.1421146706586813</v>
      </c>
      <c r="AD16" s="8">
        <f t="shared" si="14"/>
        <v>0.15456162608913818</v>
      </c>
      <c r="AE16" s="8">
        <f t="shared" si="15"/>
        <v>1.8314030621391773E-2</v>
      </c>
      <c r="AF16" s="8">
        <f t="shared" si="16"/>
        <v>1.3044259209337881</v>
      </c>
      <c r="AG16" s="8">
        <f t="shared" si="17"/>
        <v>1.46821</v>
      </c>
      <c r="AH16" s="8">
        <f t="shared" si="18"/>
        <v>2.1556406041000002</v>
      </c>
      <c r="AI16" s="8">
        <f t="shared" si="19"/>
        <v>1.46821</v>
      </c>
      <c r="AT16" s="67">
        <v>42892.000694444447</v>
      </c>
      <c r="AU16" s="68">
        <v>155.86000000000001</v>
      </c>
      <c r="AV16" s="16">
        <v>115.455</v>
      </c>
      <c r="AW16" s="8">
        <f t="shared" si="20"/>
        <v>24292.339600000003</v>
      </c>
      <c r="AX16" s="56">
        <f t="shared" si="21"/>
        <v>-5.3973053892215432</v>
      </c>
      <c r="AY16" s="56">
        <f t="shared" si="22"/>
        <v>-7.1995568862274268</v>
      </c>
      <c r="AZ16" s="8">
        <f t="shared" si="23"/>
        <v>38.858207182042364</v>
      </c>
      <c r="BA16" s="8">
        <f t="shared" si="24"/>
        <v>29.130905464519913</v>
      </c>
      <c r="BB16" s="8">
        <f t="shared" si="25"/>
        <v>51.833619358024762</v>
      </c>
      <c r="BC16" s="56">
        <f t="shared" si="26"/>
        <v>-40.405000000000015</v>
      </c>
      <c r="BD16" s="57">
        <f t="shared" si="27"/>
        <v>1632.5640250000013</v>
      </c>
      <c r="BE16" s="8">
        <f t="shared" si="28"/>
        <v>40.405000000000015</v>
      </c>
      <c r="BH16">
        <v>1</v>
      </c>
      <c r="BI16">
        <v>359</v>
      </c>
      <c r="BJ16" s="8">
        <f t="shared" si="29"/>
        <v>2</v>
      </c>
    </row>
    <row r="17" spans="1:62" x14ac:dyDescent="0.25">
      <c r="A17" s="36">
        <v>42892.042361111111</v>
      </c>
      <c r="B17" s="36"/>
      <c r="C17" s="17">
        <v>0.19</v>
      </c>
      <c r="D17" s="12">
        <v>0.28570499999999999</v>
      </c>
      <c r="E17" s="8">
        <f t="shared" si="2"/>
        <v>3.61E-2</v>
      </c>
      <c r="F17" s="8">
        <f t="shared" si="3"/>
        <v>1.9583333333333203E-2</v>
      </c>
      <c r="G17" s="8">
        <f t="shared" si="4"/>
        <v>0.11553592321428571</v>
      </c>
      <c r="H17" s="8">
        <f t="shared" si="5"/>
        <v>2.2625784962797468E-3</v>
      </c>
      <c r="I17" s="8">
        <f t="shared" si="6"/>
        <v>3.8350694444443931E-4</v>
      </c>
      <c r="J17" s="8">
        <f t="shared" si="7"/>
        <v>1.3348549552977325E-2</v>
      </c>
      <c r="K17" s="8">
        <f t="shared" si="8"/>
        <v>9.5704999999999985E-2</v>
      </c>
      <c r="L17" s="8">
        <f t="shared" si="9"/>
        <v>9.1594470249999962E-3</v>
      </c>
      <c r="M17" s="8">
        <f t="shared" si="10"/>
        <v>9.5704999999999985E-2</v>
      </c>
      <c r="X17" s="67">
        <v>42892.042361111111</v>
      </c>
      <c r="Y17" s="68">
        <v>2.84</v>
      </c>
      <c r="Z17" s="16">
        <v>4.5656999999999996</v>
      </c>
      <c r="AA17" s="8">
        <f t="shared" si="11"/>
        <v>8.0655999999999999</v>
      </c>
      <c r="AB17" s="8">
        <f t="shared" si="12"/>
        <v>-0.15467065868263541</v>
      </c>
      <c r="AC17" s="56">
        <f t="shared" si="13"/>
        <v>1.1096046706586811</v>
      </c>
      <c r="AD17" s="8">
        <f t="shared" si="14"/>
        <v>-0.17162328528810694</v>
      </c>
      <c r="AE17" s="8">
        <f t="shared" si="15"/>
        <v>2.3923012657320299E-2</v>
      </c>
      <c r="AF17" s="8">
        <f t="shared" si="16"/>
        <v>1.2312225251475601</v>
      </c>
      <c r="AG17" s="8">
        <f t="shared" si="17"/>
        <v>1.7256999999999998</v>
      </c>
      <c r="AH17" s="8">
        <f t="shared" si="18"/>
        <v>2.9780404899999993</v>
      </c>
      <c r="AI17" s="8">
        <f t="shared" si="19"/>
        <v>1.7256999999999998</v>
      </c>
      <c r="AT17" s="67">
        <v>42892.042361111111</v>
      </c>
      <c r="AU17" s="68">
        <v>162.09</v>
      </c>
      <c r="AV17" s="16">
        <v>115.916</v>
      </c>
      <c r="AW17" s="8">
        <f t="shared" si="20"/>
        <v>26273.168100000003</v>
      </c>
      <c r="AX17" s="56">
        <f t="shared" si="21"/>
        <v>0.83269461077844653</v>
      </c>
      <c r="AY17" s="56">
        <f t="shared" si="22"/>
        <v>-6.7385568862274283</v>
      </c>
      <c r="AZ17" s="8">
        <f t="shared" si="23"/>
        <v>-5.6111600035855691</v>
      </c>
      <c r="BA17" s="8">
        <f t="shared" si="24"/>
        <v>0.6933803148194686</v>
      </c>
      <c r="BB17" s="8">
        <f t="shared" si="25"/>
        <v>45.408148908923096</v>
      </c>
      <c r="BC17" s="56">
        <f t="shared" si="26"/>
        <v>-46.174000000000007</v>
      </c>
      <c r="BD17" s="57">
        <f t="shared" si="27"/>
        <v>2132.0382760000007</v>
      </c>
      <c r="BE17" s="8">
        <f t="shared" si="28"/>
        <v>46.174000000000007</v>
      </c>
      <c r="BH17">
        <v>91</v>
      </c>
      <c r="BI17">
        <v>269</v>
      </c>
      <c r="BJ17">
        <f t="shared" si="29"/>
        <v>-178</v>
      </c>
    </row>
    <row r="18" spans="1:62" x14ac:dyDescent="0.25">
      <c r="A18" s="36">
        <v>42892.084027777775</v>
      </c>
      <c r="B18" s="36"/>
      <c r="C18" s="17">
        <v>0.16</v>
      </c>
      <c r="D18" s="12">
        <v>0.287607</v>
      </c>
      <c r="E18" s="8">
        <f t="shared" si="2"/>
        <v>2.5600000000000001E-2</v>
      </c>
      <c r="F18" s="8">
        <f t="shared" si="3"/>
        <v>-1.0416666666666796E-2</v>
      </c>
      <c r="G18" s="8">
        <f t="shared" si="4"/>
        <v>0.11743792321428573</v>
      </c>
      <c r="H18" s="8">
        <f t="shared" si="5"/>
        <v>-1.2233117001488249E-3</v>
      </c>
      <c r="I18" s="8">
        <f t="shared" si="6"/>
        <v>1.0850694444444715E-4</v>
      </c>
      <c r="J18" s="8">
        <f t="shared" si="7"/>
        <v>1.3791665808884471E-2</v>
      </c>
      <c r="K18" s="8">
        <f t="shared" si="8"/>
        <v>0.127607</v>
      </c>
      <c r="L18" s="8">
        <f t="shared" si="9"/>
        <v>1.6283546449E-2</v>
      </c>
      <c r="M18" s="8">
        <f t="shared" si="10"/>
        <v>0.127607</v>
      </c>
      <c r="X18" s="67">
        <v>42892.084027777775</v>
      </c>
      <c r="Y18" s="68">
        <v>3.34</v>
      </c>
      <c r="Z18" s="16">
        <v>4.5087799999999998</v>
      </c>
      <c r="AA18" s="8">
        <f t="shared" si="11"/>
        <v>11.1556</v>
      </c>
      <c r="AB18" s="8">
        <f t="shared" si="12"/>
        <v>0.34532934131736459</v>
      </c>
      <c r="AC18" s="56">
        <f t="shared" si="13"/>
        <v>1.0526846706586812</v>
      </c>
      <c r="AD18" s="8">
        <f t="shared" si="14"/>
        <v>0.36352290393344927</v>
      </c>
      <c r="AE18" s="8">
        <f t="shared" si="15"/>
        <v>0.11925235397468489</v>
      </c>
      <c r="AF18" s="8">
        <f t="shared" si="16"/>
        <v>1.1081450158397761</v>
      </c>
      <c r="AG18" s="8">
        <f t="shared" si="17"/>
        <v>1.1687799999999999</v>
      </c>
      <c r="AH18" s="8">
        <f t="shared" si="18"/>
        <v>1.3660466883999998</v>
      </c>
      <c r="AI18" s="8">
        <f t="shared" si="19"/>
        <v>1.1687799999999999</v>
      </c>
      <c r="AT18" s="67">
        <v>42892.084027777775</v>
      </c>
      <c r="AU18" s="68">
        <v>154.18</v>
      </c>
      <c r="AV18" s="16">
        <v>116.256</v>
      </c>
      <c r="AW18" s="8">
        <f t="shared" si="20"/>
        <v>23771.472400000002</v>
      </c>
      <c r="AX18" s="56">
        <f t="shared" si="21"/>
        <v>-7.0773053892215501</v>
      </c>
      <c r="AY18" s="56">
        <f t="shared" si="22"/>
        <v>-6.3985568862274249</v>
      </c>
      <c r="AZ18" s="8">
        <f t="shared" si="23"/>
        <v>45.284541134138017</v>
      </c>
      <c r="BA18" s="8">
        <f t="shared" si="24"/>
        <v>50.088251572304394</v>
      </c>
      <c r="BB18" s="8">
        <f t="shared" si="25"/>
        <v>40.9415302262884</v>
      </c>
      <c r="BC18" s="56">
        <f t="shared" si="26"/>
        <v>-37.924000000000007</v>
      </c>
      <c r="BD18" s="57">
        <f t="shared" si="27"/>
        <v>1438.2297760000006</v>
      </c>
      <c r="BE18" s="8">
        <f t="shared" si="28"/>
        <v>37.924000000000007</v>
      </c>
      <c r="BH18">
        <v>89</v>
      </c>
      <c r="BI18">
        <v>271</v>
      </c>
      <c r="BJ18">
        <f t="shared" si="29"/>
        <v>178</v>
      </c>
    </row>
    <row r="19" spans="1:62" x14ac:dyDescent="0.25">
      <c r="A19" s="36">
        <v>42892.125694444447</v>
      </c>
      <c r="B19" s="36"/>
      <c r="C19" s="17">
        <v>0.16</v>
      </c>
      <c r="D19" s="12">
        <v>0.28956500000000002</v>
      </c>
      <c r="E19" s="8">
        <f t="shared" si="2"/>
        <v>2.5600000000000001E-2</v>
      </c>
      <c r="F19" s="8">
        <f t="shared" si="3"/>
        <v>-1.0416666666666796E-2</v>
      </c>
      <c r="G19" s="8">
        <f t="shared" si="4"/>
        <v>0.11939592321428574</v>
      </c>
      <c r="H19" s="8">
        <f t="shared" si="5"/>
        <v>-1.2437075334821586E-3</v>
      </c>
      <c r="I19" s="8">
        <f t="shared" si="6"/>
        <v>1.0850694444444715E-4</v>
      </c>
      <c r="J19" s="8">
        <f t="shared" si="7"/>
        <v>1.4255386480191617E-2</v>
      </c>
      <c r="K19" s="8">
        <f t="shared" si="8"/>
        <v>0.12956500000000001</v>
      </c>
      <c r="L19" s="8">
        <f t="shared" si="9"/>
        <v>1.6787089225000003E-2</v>
      </c>
      <c r="M19" s="8">
        <f t="shared" si="10"/>
        <v>0.12956500000000001</v>
      </c>
      <c r="X19" s="67">
        <v>42892.125694444447</v>
      </c>
      <c r="Y19" s="68">
        <v>3.01</v>
      </c>
      <c r="Z19" s="16">
        <v>4.4575500000000003</v>
      </c>
      <c r="AA19" s="8">
        <f t="shared" si="11"/>
        <v>9.0600999999999985</v>
      </c>
      <c r="AB19" s="8">
        <f t="shared" si="12"/>
        <v>1.532934131736452E-2</v>
      </c>
      <c r="AC19" s="56">
        <f t="shared" si="13"/>
        <v>1.0014546706586818</v>
      </c>
      <c r="AD19" s="8">
        <f t="shared" si="14"/>
        <v>1.5351640460395808E-2</v>
      </c>
      <c r="AE19" s="8">
        <f t="shared" si="15"/>
        <v>2.34988705224259E-4</v>
      </c>
      <c r="AF19" s="8">
        <f t="shared" si="16"/>
        <v>1.0029114573840887</v>
      </c>
      <c r="AG19" s="8">
        <f t="shared" si="17"/>
        <v>1.4475500000000006</v>
      </c>
      <c r="AH19" s="8">
        <f t="shared" si="18"/>
        <v>2.0954010025000018</v>
      </c>
      <c r="AI19" s="8">
        <f t="shared" si="19"/>
        <v>1.4475500000000006</v>
      </c>
      <c r="AT19" s="67">
        <v>42892.125694444447</v>
      </c>
      <c r="AU19" s="68">
        <v>157.1</v>
      </c>
      <c r="AV19" s="16">
        <v>116.319</v>
      </c>
      <c r="AW19" s="8">
        <f t="shared" si="20"/>
        <v>24680.41</v>
      </c>
      <c r="AX19" s="56">
        <f t="shared" si="21"/>
        <v>-4.1573053892215626</v>
      </c>
      <c r="AY19" s="56">
        <f t="shared" si="22"/>
        <v>-6.3355568862274225</v>
      </c>
      <c r="AZ19" s="8">
        <f t="shared" si="23"/>
        <v>26.338844786833047</v>
      </c>
      <c r="BA19" s="8">
        <f t="shared" si="24"/>
        <v>17.283188099250648</v>
      </c>
      <c r="BB19" s="8">
        <f t="shared" si="25"/>
        <v>40.139281058623716</v>
      </c>
      <c r="BC19" s="56">
        <f t="shared" si="26"/>
        <v>-40.780999999999992</v>
      </c>
      <c r="BD19" s="57">
        <f t="shared" si="27"/>
        <v>1663.0899609999992</v>
      </c>
      <c r="BE19" s="8">
        <f t="shared" si="28"/>
        <v>40.780999999999992</v>
      </c>
    </row>
    <row r="20" spans="1:62" x14ac:dyDescent="0.25">
      <c r="A20" s="36">
        <v>42892.167361111111</v>
      </c>
      <c r="B20" s="36"/>
      <c r="C20" s="17">
        <v>0.16</v>
      </c>
      <c r="D20" s="12">
        <v>0.29099599999999998</v>
      </c>
      <c r="E20" s="8">
        <f t="shared" si="2"/>
        <v>2.5600000000000001E-2</v>
      </c>
      <c r="F20" s="8">
        <f t="shared" si="3"/>
        <v>-1.0416666666666796E-2</v>
      </c>
      <c r="G20" s="8">
        <f t="shared" si="4"/>
        <v>0.1208269232142857</v>
      </c>
      <c r="H20" s="8">
        <f t="shared" si="5"/>
        <v>-1.2586137834821585E-3</v>
      </c>
      <c r="I20" s="8">
        <f t="shared" si="6"/>
        <v>1.0850694444444715E-4</v>
      </c>
      <c r="J20" s="8">
        <f t="shared" si="7"/>
        <v>1.4599145373430893E-2</v>
      </c>
      <c r="K20" s="8">
        <f t="shared" si="8"/>
        <v>0.13099599999999997</v>
      </c>
      <c r="L20" s="8">
        <f t="shared" si="9"/>
        <v>1.7159952015999992E-2</v>
      </c>
      <c r="M20" s="8">
        <f t="shared" si="10"/>
        <v>0.13099599999999997</v>
      </c>
      <c r="X20" s="67">
        <v>42892.167361111111</v>
      </c>
      <c r="Y20" s="68">
        <v>3.16</v>
      </c>
      <c r="Z20" s="16">
        <v>4.4232899999999997</v>
      </c>
      <c r="AA20" s="8">
        <f t="shared" si="11"/>
        <v>9.9856000000000016</v>
      </c>
      <c r="AB20" s="8">
        <f t="shared" si="12"/>
        <v>0.16532934131736488</v>
      </c>
      <c r="AC20" s="56">
        <f t="shared" si="13"/>
        <v>0.96719467065868114</v>
      </c>
      <c r="AD20" s="8">
        <f t="shared" si="14"/>
        <v>0.1599056578256654</v>
      </c>
      <c r="AE20" s="8">
        <f t="shared" si="15"/>
        <v>2.7333791100433734E-2</v>
      </c>
      <c r="AF20" s="8">
        <f t="shared" si="16"/>
        <v>0.93546553095055474</v>
      </c>
      <c r="AG20" s="8">
        <f t="shared" si="17"/>
        <v>1.2632899999999996</v>
      </c>
      <c r="AH20" s="8">
        <f t="shared" si="18"/>
        <v>1.595901624099999</v>
      </c>
      <c r="AI20" s="8">
        <f t="shared" si="19"/>
        <v>1.2632899999999996</v>
      </c>
      <c r="AT20" s="67">
        <v>42892.167361111111</v>
      </c>
      <c r="AU20" s="68">
        <v>141.69</v>
      </c>
      <c r="AV20" s="16">
        <v>116.096</v>
      </c>
      <c r="AW20" s="8">
        <f t="shared" si="20"/>
        <v>20076.056099999998</v>
      </c>
      <c r="AX20" s="56">
        <f t="shared" si="21"/>
        <v>-19.567305389221559</v>
      </c>
      <c r="AY20" s="56">
        <f t="shared" si="22"/>
        <v>-6.5585568862274215</v>
      </c>
      <c r="AZ20" s="8">
        <f t="shared" si="23"/>
        <v>128.333285505394</v>
      </c>
      <c r="BA20" s="8">
        <f t="shared" si="24"/>
        <v>382.87944019505909</v>
      </c>
      <c r="BB20" s="8">
        <f t="shared" si="25"/>
        <v>43.014668429881134</v>
      </c>
      <c r="BC20" s="56">
        <f t="shared" si="26"/>
        <v>-25.593999999999994</v>
      </c>
      <c r="BD20" s="57">
        <f t="shared" si="27"/>
        <v>655.05283599999973</v>
      </c>
      <c r="BE20" s="8">
        <f t="shared" si="28"/>
        <v>25.593999999999994</v>
      </c>
    </row>
    <row r="21" spans="1:62" x14ac:dyDescent="0.25">
      <c r="A21" s="36">
        <v>42892.209027777775</v>
      </c>
      <c r="B21" s="36"/>
      <c r="C21" s="17">
        <v>0.18</v>
      </c>
      <c r="D21" s="12">
        <v>0.30019099999999999</v>
      </c>
      <c r="E21" s="8">
        <f t="shared" si="2"/>
        <v>3.2399999999999998E-2</v>
      </c>
      <c r="F21" s="8">
        <f t="shared" si="3"/>
        <v>9.5833333333331938E-3</v>
      </c>
      <c r="G21" s="8">
        <f t="shared" si="4"/>
        <v>0.13002192321428571</v>
      </c>
      <c r="H21" s="8">
        <f t="shared" si="5"/>
        <v>1.2460434308035533E-3</v>
      </c>
      <c r="I21" s="8">
        <f t="shared" si="6"/>
        <v>9.1840277777775108E-5</v>
      </c>
      <c r="J21" s="8">
        <f t="shared" si="7"/>
        <v>1.6905700516341611E-2</v>
      </c>
      <c r="K21" s="8">
        <f t="shared" si="8"/>
        <v>0.12019099999999999</v>
      </c>
      <c r="L21" s="8">
        <f t="shared" si="9"/>
        <v>1.4445876480999998E-2</v>
      </c>
      <c r="M21" s="8">
        <f t="shared" si="10"/>
        <v>0.12019099999999999</v>
      </c>
      <c r="X21" s="67">
        <v>42892.209027777775</v>
      </c>
      <c r="Y21" s="68">
        <v>3.31</v>
      </c>
      <c r="Z21" s="16">
        <v>4.50101</v>
      </c>
      <c r="AA21" s="8">
        <f t="shared" si="11"/>
        <v>10.956100000000001</v>
      </c>
      <c r="AB21" s="8">
        <f t="shared" si="12"/>
        <v>0.31532934131736479</v>
      </c>
      <c r="AC21" s="56">
        <f t="shared" si="13"/>
        <v>1.0449146706586814</v>
      </c>
      <c r="AD21" s="8">
        <f t="shared" si="14"/>
        <v>0.32949225483165318</v>
      </c>
      <c r="AE21" s="8">
        <f t="shared" si="15"/>
        <v>9.9432593495643137E-2</v>
      </c>
      <c r="AF21" s="8">
        <f t="shared" si="16"/>
        <v>1.0918466689577406</v>
      </c>
      <c r="AG21" s="8">
        <f t="shared" si="17"/>
        <v>1.1910099999999999</v>
      </c>
      <c r="AH21" s="8">
        <f t="shared" si="18"/>
        <v>1.4185048200999997</v>
      </c>
      <c r="AI21" s="8">
        <f t="shared" si="19"/>
        <v>1.1910099999999999</v>
      </c>
      <c r="AT21" s="67">
        <v>42892.209027777775</v>
      </c>
      <c r="AU21" s="68">
        <v>164.09</v>
      </c>
      <c r="AV21" s="16">
        <v>115.167</v>
      </c>
      <c r="AW21" s="8">
        <f t="shared" si="20"/>
        <v>26925.5281</v>
      </c>
      <c r="AX21" s="56">
        <f t="shared" si="21"/>
        <v>2.8326946107784465</v>
      </c>
      <c r="AY21" s="56">
        <f t="shared" si="22"/>
        <v>-7.4875568862274235</v>
      </c>
      <c r="AZ21" s="8">
        <f t="shared" si="23"/>
        <v>-21.209962039513467</v>
      </c>
      <c r="BA21" s="8">
        <f t="shared" si="24"/>
        <v>8.0241587579332538</v>
      </c>
      <c r="BB21" s="8">
        <f t="shared" si="25"/>
        <v>56.063508124491712</v>
      </c>
      <c r="BC21" s="56">
        <f t="shared" si="26"/>
        <v>-48.923000000000002</v>
      </c>
      <c r="BD21" s="57">
        <f t="shared" si="27"/>
        <v>2393.4599290000001</v>
      </c>
      <c r="BE21" s="8">
        <f t="shared" si="28"/>
        <v>48.923000000000002</v>
      </c>
    </row>
    <row r="22" spans="1:62" x14ac:dyDescent="0.25">
      <c r="A22" s="36">
        <v>42892.250694444447</v>
      </c>
      <c r="B22" s="36"/>
      <c r="C22" s="17">
        <v>0.17</v>
      </c>
      <c r="D22" s="12">
        <v>0.30044100000000001</v>
      </c>
      <c r="E22" s="8">
        <f t="shared" si="2"/>
        <v>2.8900000000000006E-2</v>
      </c>
      <c r="F22" s="8">
        <f t="shared" si="3"/>
        <v>-4.1666666666678731E-4</v>
      </c>
      <c r="G22" s="8">
        <f t="shared" si="4"/>
        <v>0.13027192321428574</v>
      </c>
      <c r="H22" s="8">
        <f t="shared" si="5"/>
        <v>-5.4279968005968107E-5</v>
      </c>
      <c r="I22" s="8">
        <f t="shared" si="6"/>
        <v>1.7361111111121165E-7</v>
      </c>
      <c r="J22" s="8">
        <f t="shared" si="7"/>
        <v>1.6970773977948758E-2</v>
      </c>
      <c r="K22" s="8">
        <f t="shared" si="8"/>
        <v>0.130441</v>
      </c>
      <c r="L22" s="8">
        <f t="shared" si="9"/>
        <v>1.7014854481E-2</v>
      </c>
      <c r="M22" s="8">
        <f t="shared" si="10"/>
        <v>0.130441</v>
      </c>
      <c r="X22" s="67">
        <v>42892.250694444447</v>
      </c>
      <c r="Y22" s="68">
        <v>3.3</v>
      </c>
      <c r="Z22" s="16">
        <v>4.4843599999999997</v>
      </c>
      <c r="AA22" s="8">
        <f t="shared" si="11"/>
        <v>10.889999999999999</v>
      </c>
      <c r="AB22" s="8">
        <f t="shared" si="12"/>
        <v>0.30532934131736456</v>
      </c>
      <c r="AC22" s="56">
        <f t="shared" si="13"/>
        <v>1.0282646706586811</v>
      </c>
      <c r="AD22" s="8">
        <f t="shared" si="14"/>
        <v>0.31395937459213191</v>
      </c>
      <c r="AE22" s="8">
        <f t="shared" si="15"/>
        <v>9.3226006669295702E-2</v>
      </c>
      <c r="AF22" s="8">
        <f t="shared" si="16"/>
        <v>1.0573282329248059</v>
      </c>
      <c r="AG22" s="8">
        <f t="shared" si="17"/>
        <v>1.1843599999999999</v>
      </c>
      <c r="AH22" s="8">
        <f t="shared" si="18"/>
        <v>1.4027086095999997</v>
      </c>
      <c r="AI22" s="8">
        <f t="shared" si="19"/>
        <v>1.1843599999999999</v>
      </c>
      <c r="AT22" s="67">
        <v>42892.250694444447</v>
      </c>
      <c r="AU22" s="68">
        <v>141.47</v>
      </c>
      <c r="AV22" s="16">
        <v>115.14100000000001</v>
      </c>
      <c r="AW22" s="8">
        <f t="shared" si="20"/>
        <v>20013.760900000001</v>
      </c>
      <c r="AX22" s="56">
        <f t="shared" si="21"/>
        <v>-19.787305389221558</v>
      </c>
      <c r="AY22" s="56">
        <f t="shared" si="22"/>
        <v>-7.5135568862274198</v>
      </c>
      <c r="AZ22" s="8">
        <f t="shared" si="23"/>
        <v>148.67304466707057</v>
      </c>
      <c r="BA22" s="8">
        <f t="shared" si="24"/>
        <v>391.53745456631651</v>
      </c>
      <c r="BB22" s="8">
        <f t="shared" si="25"/>
        <v>56.45353708257548</v>
      </c>
      <c r="BC22" s="56">
        <f t="shared" si="26"/>
        <v>-26.328999999999994</v>
      </c>
      <c r="BD22" s="57">
        <f t="shared" si="27"/>
        <v>693.21624099999963</v>
      </c>
      <c r="BE22" s="8">
        <f t="shared" si="28"/>
        <v>26.328999999999994</v>
      </c>
    </row>
    <row r="23" spans="1:62" x14ac:dyDescent="0.25">
      <c r="A23" s="36">
        <v>42892.292361111111</v>
      </c>
      <c r="B23" s="36"/>
      <c r="C23" s="17">
        <v>0.19</v>
      </c>
      <c r="D23" s="12">
        <v>0.29628300000000002</v>
      </c>
      <c r="E23" s="8">
        <f t="shared" si="2"/>
        <v>3.61E-2</v>
      </c>
      <c r="F23" s="8">
        <f t="shared" si="3"/>
        <v>1.9583333333333203E-2</v>
      </c>
      <c r="G23" s="8">
        <f t="shared" si="4"/>
        <v>0.12611392321428574</v>
      </c>
      <c r="H23" s="8">
        <f t="shared" si="5"/>
        <v>2.469730996279746E-3</v>
      </c>
      <c r="I23" s="8">
        <f t="shared" si="6"/>
        <v>3.8350694444443931E-4</v>
      </c>
      <c r="J23" s="8">
        <f t="shared" si="7"/>
        <v>1.590472162849876E-2</v>
      </c>
      <c r="K23" s="8">
        <f t="shared" si="8"/>
        <v>0.10628300000000002</v>
      </c>
      <c r="L23" s="8">
        <f t="shared" si="9"/>
        <v>1.1296076089000004E-2</v>
      </c>
      <c r="M23" s="8">
        <f t="shared" si="10"/>
        <v>0.10628300000000002</v>
      </c>
      <c r="X23" s="67">
        <v>42892.292361111111</v>
      </c>
      <c r="Y23" s="68">
        <v>3.07</v>
      </c>
      <c r="Z23" s="16">
        <v>4.4428200000000002</v>
      </c>
      <c r="AA23" s="8">
        <f t="shared" si="11"/>
        <v>9.4248999999999992</v>
      </c>
      <c r="AB23" s="8">
        <f t="shared" si="12"/>
        <v>7.5329341317364573E-2</v>
      </c>
      <c r="AC23" s="56">
        <f t="shared" si="13"/>
        <v>0.98672467065868164</v>
      </c>
      <c r="AD23" s="8">
        <f t="shared" si="14"/>
        <v>7.4329319502311975E-2</v>
      </c>
      <c r="AE23" s="8">
        <f t="shared" si="15"/>
        <v>5.6745096633080095E-3</v>
      </c>
      <c r="AF23" s="8">
        <f t="shared" si="16"/>
        <v>0.97362557568648378</v>
      </c>
      <c r="AG23" s="8">
        <f t="shared" si="17"/>
        <v>1.3728200000000004</v>
      </c>
      <c r="AH23" s="8">
        <f t="shared" si="18"/>
        <v>1.8846347524000011</v>
      </c>
      <c r="AI23" s="8">
        <f t="shared" si="19"/>
        <v>1.3728200000000004</v>
      </c>
      <c r="AT23" s="67">
        <v>42892.292361111111</v>
      </c>
      <c r="AU23" s="68">
        <v>142.22</v>
      </c>
      <c r="AV23" s="16">
        <v>115.318</v>
      </c>
      <c r="AW23" s="8">
        <f t="shared" si="20"/>
        <v>20226.528399999999</v>
      </c>
      <c r="AX23" s="56">
        <f t="shared" si="21"/>
        <v>-19.037305389221558</v>
      </c>
      <c r="AY23" s="56">
        <f t="shared" si="22"/>
        <v>-7.3365568862274273</v>
      </c>
      <c r="AZ23" s="8">
        <f t="shared" si="23"/>
        <v>139.66827394850793</v>
      </c>
      <c r="BA23" s="8">
        <f t="shared" si="24"/>
        <v>362.4189964824842</v>
      </c>
      <c r="BB23" s="8">
        <f t="shared" si="25"/>
        <v>53.825066944851081</v>
      </c>
      <c r="BC23" s="56">
        <f t="shared" si="26"/>
        <v>-26.902000000000001</v>
      </c>
      <c r="BD23" s="57">
        <f t="shared" si="27"/>
        <v>723.71760400000005</v>
      </c>
      <c r="BE23" s="8">
        <f t="shared" si="28"/>
        <v>26.902000000000001</v>
      </c>
    </row>
    <row r="24" spans="1:62" x14ac:dyDescent="0.25">
      <c r="A24" s="36">
        <v>42892.334027777775</v>
      </c>
      <c r="B24" s="36"/>
      <c r="C24" s="17">
        <v>0.21</v>
      </c>
      <c r="D24" s="12">
        <v>0.29178900000000002</v>
      </c>
      <c r="E24" s="8">
        <f t="shared" si="2"/>
        <v>4.4099999999999993E-2</v>
      </c>
      <c r="F24" s="8">
        <f t="shared" si="3"/>
        <v>3.9583333333333193E-2</v>
      </c>
      <c r="G24" s="8">
        <f t="shared" si="4"/>
        <v>0.12161992321428575</v>
      </c>
      <c r="H24" s="8">
        <f t="shared" si="5"/>
        <v>4.8141219605654607E-3</v>
      </c>
      <c r="I24" s="8">
        <f t="shared" si="6"/>
        <v>1.5668402777777666E-3</v>
      </c>
      <c r="J24" s="8">
        <f t="shared" si="7"/>
        <v>1.4791405722648761E-2</v>
      </c>
      <c r="K24" s="8">
        <f t="shared" si="8"/>
        <v>8.1789000000000028E-2</v>
      </c>
      <c r="L24" s="8">
        <f t="shared" si="9"/>
        <v>6.6894405210000049E-3</v>
      </c>
      <c r="M24" s="8">
        <f t="shared" si="10"/>
        <v>8.1789000000000028E-2</v>
      </c>
      <c r="X24" s="67">
        <v>42892.334027777775</v>
      </c>
      <c r="Y24" s="68">
        <v>3.74</v>
      </c>
      <c r="Z24" s="16">
        <v>4.4242400000000002</v>
      </c>
      <c r="AA24" s="8">
        <f t="shared" si="11"/>
        <v>13.987600000000002</v>
      </c>
      <c r="AB24" s="8">
        <f t="shared" si="12"/>
        <v>0.74532934131736495</v>
      </c>
      <c r="AC24" s="56">
        <f t="shared" si="13"/>
        <v>0.96814467065868159</v>
      </c>
      <c r="AD24" s="8">
        <f t="shared" si="14"/>
        <v>0.72158662968195242</v>
      </c>
      <c r="AE24" s="8">
        <f t="shared" si="15"/>
        <v>0.55551582702857705</v>
      </c>
      <c r="AF24" s="8">
        <f t="shared" si="16"/>
        <v>0.93730410332480707</v>
      </c>
      <c r="AG24" s="8">
        <f t="shared" si="17"/>
        <v>0.68423999999999996</v>
      </c>
      <c r="AH24" s="8">
        <f t="shared" si="18"/>
        <v>0.46818437759999992</v>
      </c>
      <c r="AI24" s="8">
        <f t="shared" si="19"/>
        <v>0.68423999999999996</v>
      </c>
      <c r="AT24" s="67">
        <v>42892.334027777775</v>
      </c>
      <c r="AU24" s="68">
        <v>153.21</v>
      </c>
      <c r="AV24" s="16">
        <v>115.297</v>
      </c>
      <c r="AW24" s="8">
        <f t="shared" si="20"/>
        <v>23473.304100000001</v>
      </c>
      <c r="AX24" s="56">
        <f t="shared" si="21"/>
        <v>-8.0473053892215489</v>
      </c>
      <c r="AY24" s="56">
        <f t="shared" si="22"/>
        <v>-7.3575568862274281</v>
      </c>
      <c r="AZ24" s="8">
        <f t="shared" si="23"/>
        <v>59.208507182042098</v>
      </c>
      <c r="BA24" s="8">
        <f t="shared" si="24"/>
        <v>64.759124027394179</v>
      </c>
      <c r="BB24" s="8">
        <f t="shared" si="25"/>
        <v>54.133643334072644</v>
      </c>
      <c r="BC24" s="56">
        <f t="shared" si="26"/>
        <v>-37.913000000000011</v>
      </c>
      <c r="BD24" s="57">
        <f t="shared" si="27"/>
        <v>1437.3955690000009</v>
      </c>
      <c r="BE24" s="8">
        <f t="shared" si="28"/>
        <v>37.913000000000011</v>
      </c>
    </row>
    <row r="25" spans="1:62" x14ac:dyDescent="0.25">
      <c r="A25" s="36">
        <v>42892.375694444447</v>
      </c>
      <c r="B25" s="36"/>
      <c r="C25" s="17">
        <v>0.22</v>
      </c>
      <c r="D25" s="12">
        <v>0.28492800000000001</v>
      </c>
      <c r="E25" s="8">
        <f t="shared" si="2"/>
        <v>4.8399999999999999E-2</v>
      </c>
      <c r="F25" s="8">
        <f t="shared" si="3"/>
        <v>4.9583333333333202E-2</v>
      </c>
      <c r="G25" s="8">
        <f t="shared" si="4"/>
        <v>0.11475892321428574</v>
      </c>
      <c r="H25" s="8">
        <f t="shared" si="5"/>
        <v>5.6901299427083198E-3</v>
      </c>
      <c r="I25" s="8">
        <f t="shared" si="6"/>
        <v>2.4585069444444316E-3</v>
      </c>
      <c r="J25" s="8">
        <f t="shared" si="7"/>
        <v>1.3169610457302331E-2</v>
      </c>
      <c r="K25" s="8">
        <f t="shared" si="8"/>
        <v>6.4928000000000013E-2</v>
      </c>
      <c r="L25" s="8">
        <f t="shared" si="9"/>
        <v>4.2156451840000015E-3</v>
      </c>
      <c r="M25" s="8">
        <f t="shared" si="10"/>
        <v>6.4928000000000013E-2</v>
      </c>
      <c r="X25" s="67">
        <v>42892.375694444447</v>
      </c>
      <c r="Y25" s="68">
        <v>3.47</v>
      </c>
      <c r="Z25" s="16">
        <v>4.39201</v>
      </c>
      <c r="AA25" s="8">
        <f t="shared" si="11"/>
        <v>12.040900000000001</v>
      </c>
      <c r="AB25" s="8">
        <f t="shared" si="12"/>
        <v>0.47532934131736493</v>
      </c>
      <c r="AC25" s="56">
        <f t="shared" si="13"/>
        <v>0.93591467065868139</v>
      </c>
      <c r="AD25" s="8">
        <f t="shared" si="14"/>
        <v>0.44486770393344954</v>
      </c>
      <c r="AE25" s="8">
        <f t="shared" si="15"/>
        <v>0.2259379827172</v>
      </c>
      <c r="AF25" s="8">
        <f t="shared" si="16"/>
        <v>0.87593627075414804</v>
      </c>
      <c r="AG25" s="8">
        <f t="shared" si="17"/>
        <v>0.92200999999999977</v>
      </c>
      <c r="AH25" s="8">
        <f t="shared" si="18"/>
        <v>0.85010244009999958</v>
      </c>
      <c r="AI25" s="8">
        <f t="shared" si="19"/>
        <v>0.92200999999999977</v>
      </c>
      <c r="AT25" s="67">
        <v>42892.375694444447</v>
      </c>
      <c r="AU25" s="68">
        <v>163.41999999999999</v>
      </c>
      <c r="AV25" s="16">
        <v>115.396</v>
      </c>
      <c r="AW25" s="8">
        <f t="shared" si="20"/>
        <v>26706.096399999995</v>
      </c>
      <c r="AX25" s="56">
        <f t="shared" si="21"/>
        <v>2.1626946107784306</v>
      </c>
      <c r="AY25" s="56">
        <f t="shared" si="22"/>
        <v>-7.2585568862274243</v>
      </c>
      <c r="AZ25" s="8">
        <f t="shared" si="23"/>
        <v>-15.698041859872717</v>
      </c>
      <c r="BA25" s="8">
        <f t="shared" si="24"/>
        <v>4.6772479794900672</v>
      </c>
      <c r="BB25" s="8">
        <f t="shared" si="25"/>
        <v>52.68664807059956</v>
      </c>
      <c r="BC25" s="56">
        <f t="shared" si="26"/>
        <v>-48.023999999999987</v>
      </c>
      <c r="BD25" s="57">
        <f t="shared" si="27"/>
        <v>2306.3045759999986</v>
      </c>
      <c r="BE25" s="8">
        <f t="shared" si="28"/>
        <v>48.023999999999987</v>
      </c>
    </row>
    <row r="26" spans="1:62" x14ac:dyDescent="0.25">
      <c r="A26" s="36">
        <v>42892.417361111111</v>
      </c>
      <c r="B26" s="36"/>
      <c r="C26" s="17">
        <v>0.19</v>
      </c>
      <c r="D26" s="12">
        <v>0.27823799999999999</v>
      </c>
      <c r="E26" s="8">
        <f t="shared" si="2"/>
        <v>3.61E-2</v>
      </c>
      <c r="F26" s="8">
        <f t="shared" si="3"/>
        <v>1.9583333333333203E-2</v>
      </c>
      <c r="G26" s="8">
        <f t="shared" si="4"/>
        <v>0.10806892321428571</v>
      </c>
      <c r="H26" s="8">
        <f t="shared" si="5"/>
        <v>2.1163497462797476E-3</v>
      </c>
      <c r="I26" s="8">
        <f t="shared" si="6"/>
        <v>3.8350694444443931E-4</v>
      </c>
      <c r="J26" s="8">
        <f t="shared" si="7"/>
        <v>1.1678892164695181E-2</v>
      </c>
      <c r="K26" s="8">
        <f t="shared" si="8"/>
        <v>8.8237999999999983E-2</v>
      </c>
      <c r="L26" s="8">
        <f t="shared" si="9"/>
        <v>7.7859446439999969E-3</v>
      </c>
      <c r="M26" s="8">
        <f t="shared" si="10"/>
        <v>8.8237999999999983E-2</v>
      </c>
      <c r="X26" s="67">
        <v>42892.417361111111</v>
      </c>
      <c r="Y26" s="68">
        <v>3.28</v>
      </c>
      <c r="Z26" s="16">
        <v>4.3651</v>
      </c>
      <c r="AA26" s="8">
        <f t="shared" si="11"/>
        <v>10.758399999999998</v>
      </c>
      <c r="AB26" s="8">
        <f t="shared" si="12"/>
        <v>0.28532934131736454</v>
      </c>
      <c r="AC26" s="56">
        <f t="shared" si="13"/>
        <v>0.9090046706586814</v>
      </c>
      <c r="AD26" s="8">
        <f t="shared" si="14"/>
        <v>0.25936570393344943</v>
      </c>
      <c r="AE26" s="8">
        <f t="shared" si="15"/>
        <v>8.1412833016601113E-2</v>
      </c>
      <c r="AF26" s="8">
        <f t="shared" si="16"/>
        <v>0.82628949127929785</v>
      </c>
      <c r="AG26" s="8">
        <f t="shared" si="17"/>
        <v>1.0851000000000002</v>
      </c>
      <c r="AH26" s="8">
        <f t="shared" si="18"/>
        <v>1.1774420100000005</v>
      </c>
      <c r="AI26" s="8">
        <f t="shared" si="19"/>
        <v>1.0851000000000002</v>
      </c>
      <c r="AT26" s="67">
        <v>42892.417361111111</v>
      </c>
      <c r="AU26" s="68">
        <v>153.25</v>
      </c>
      <c r="AV26" s="16">
        <v>115.514</v>
      </c>
      <c r="AW26" s="8">
        <f t="shared" si="20"/>
        <v>23485.5625</v>
      </c>
      <c r="AX26" s="56">
        <f t="shared" si="21"/>
        <v>-8.0073053892215569</v>
      </c>
      <c r="AY26" s="56">
        <f t="shared" si="22"/>
        <v>-7.1405568862274293</v>
      </c>
      <c r="AZ26" s="8">
        <f t="shared" si="23"/>
        <v>57.176619637131992</v>
      </c>
      <c r="BA26" s="8">
        <f t="shared" si="24"/>
        <v>64.116939596256586</v>
      </c>
      <c r="BB26" s="8">
        <f t="shared" si="25"/>
        <v>50.987552645449959</v>
      </c>
      <c r="BC26" s="56">
        <f t="shared" si="26"/>
        <v>-37.736000000000004</v>
      </c>
      <c r="BD26" s="57">
        <f t="shared" si="27"/>
        <v>1424.0056960000004</v>
      </c>
      <c r="BE26" s="8">
        <f t="shared" si="28"/>
        <v>37.736000000000004</v>
      </c>
    </row>
    <row r="27" spans="1:62" x14ac:dyDescent="0.25">
      <c r="A27" s="36">
        <v>42892.459027777775</v>
      </c>
      <c r="B27" s="36"/>
      <c r="C27" s="17">
        <v>0.2</v>
      </c>
      <c r="D27" s="12">
        <v>0.27349400000000001</v>
      </c>
      <c r="E27" s="8">
        <f t="shared" si="2"/>
        <v>4.0000000000000008E-2</v>
      </c>
      <c r="F27" s="8">
        <f t="shared" si="3"/>
        <v>2.9583333333333212E-2</v>
      </c>
      <c r="G27" s="8">
        <f t="shared" si="4"/>
        <v>0.10332492321428574</v>
      </c>
      <c r="H27" s="8">
        <f t="shared" si="5"/>
        <v>3.056695645089274E-3</v>
      </c>
      <c r="I27" s="8">
        <f t="shared" si="6"/>
        <v>8.7517361111110392E-4</v>
      </c>
      <c r="J27" s="8">
        <f t="shared" si="7"/>
        <v>1.0676039757238045E-2</v>
      </c>
      <c r="K27" s="8">
        <f t="shared" si="8"/>
        <v>7.3494000000000004E-2</v>
      </c>
      <c r="L27" s="8">
        <f t="shared" si="9"/>
        <v>5.4013680360000009E-3</v>
      </c>
      <c r="M27" s="8">
        <f t="shared" si="10"/>
        <v>7.3494000000000004E-2</v>
      </c>
      <c r="X27" s="67">
        <v>42892.459027777775</v>
      </c>
      <c r="Y27" s="68">
        <v>3.99</v>
      </c>
      <c r="Z27" s="16">
        <v>4.3610800000000003</v>
      </c>
      <c r="AA27" s="8">
        <f t="shared" si="11"/>
        <v>15.920100000000001</v>
      </c>
      <c r="AB27" s="8">
        <f t="shared" si="12"/>
        <v>0.99532934131736495</v>
      </c>
      <c r="AC27" s="56">
        <f t="shared" si="13"/>
        <v>0.90498467065868171</v>
      </c>
      <c r="AD27" s="8">
        <f t="shared" si="14"/>
        <v>0.90075779614901808</v>
      </c>
      <c r="AE27" s="8">
        <f t="shared" si="15"/>
        <v>0.99068049768725952</v>
      </c>
      <c r="AF27" s="8">
        <f t="shared" si="16"/>
        <v>0.81899725412720259</v>
      </c>
      <c r="AG27" s="8">
        <f t="shared" si="17"/>
        <v>0.37108000000000008</v>
      </c>
      <c r="AH27" s="8">
        <f t="shared" si="18"/>
        <v>0.13770036640000005</v>
      </c>
      <c r="AI27" s="8">
        <f t="shared" si="19"/>
        <v>0.37108000000000008</v>
      </c>
      <c r="AT27" s="67">
        <v>42892.459027777775</v>
      </c>
      <c r="AU27" s="68">
        <v>149.96</v>
      </c>
      <c r="AV27" s="16">
        <v>115.57</v>
      </c>
      <c r="AW27" s="8">
        <f t="shared" si="20"/>
        <v>22488.001600000003</v>
      </c>
      <c r="AX27" s="56">
        <f t="shared" si="21"/>
        <v>-11.297305389221549</v>
      </c>
      <c r="AY27" s="56">
        <f t="shared" si="22"/>
        <v>-7.084556886227432</v>
      </c>
      <c r="AZ27" s="8">
        <f t="shared" si="23"/>
        <v>80.03640269102381</v>
      </c>
      <c r="BA27" s="8">
        <f t="shared" si="24"/>
        <v>127.62910905733425</v>
      </c>
      <c r="BB27" s="8">
        <f t="shared" si="25"/>
        <v>50.190946274192527</v>
      </c>
      <c r="BC27" s="56">
        <f t="shared" si="26"/>
        <v>-34.390000000000015</v>
      </c>
      <c r="BD27" s="57">
        <f t="shared" si="27"/>
        <v>1182.6721000000009</v>
      </c>
      <c r="BE27" s="8">
        <f t="shared" si="28"/>
        <v>34.390000000000015</v>
      </c>
    </row>
    <row r="28" spans="1:62" x14ac:dyDescent="0.25">
      <c r="A28" s="36">
        <v>42892.500694444447</v>
      </c>
      <c r="B28" s="36"/>
      <c r="C28" s="17">
        <v>0.18</v>
      </c>
      <c r="D28" s="12">
        <v>0.26449800000000001</v>
      </c>
      <c r="E28" s="8">
        <f t="shared" si="2"/>
        <v>3.2399999999999998E-2</v>
      </c>
      <c r="F28" s="8">
        <f t="shared" si="3"/>
        <v>9.5833333333331938E-3</v>
      </c>
      <c r="G28" s="8">
        <f t="shared" si="4"/>
        <v>9.4328923214285737E-2</v>
      </c>
      <c r="H28" s="8">
        <f t="shared" si="5"/>
        <v>9.0398551413689186E-4</v>
      </c>
      <c r="I28" s="8">
        <f t="shared" si="6"/>
        <v>9.1840277777775108E-5</v>
      </c>
      <c r="J28" s="8">
        <f t="shared" si="7"/>
        <v>8.8979457547666146E-3</v>
      </c>
      <c r="K28" s="8">
        <f t="shared" si="8"/>
        <v>8.4498000000000018E-2</v>
      </c>
      <c r="L28" s="8">
        <f t="shared" si="9"/>
        <v>7.1399120040000026E-3</v>
      </c>
      <c r="M28" s="8">
        <f t="shared" si="10"/>
        <v>8.4498000000000018E-2</v>
      </c>
      <c r="X28" s="67">
        <v>42892.500694444447</v>
      </c>
      <c r="Y28" s="68">
        <v>3.31</v>
      </c>
      <c r="Z28" s="16">
        <v>4.2931999999999997</v>
      </c>
      <c r="AA28" s="8">
        <f t="shared" si="11"/>
        <v>10.956100000000001</v>
      </c>
      <c r="AB28" s="8">
        <f t="shared" si="12"/>
        <v>0.31532934131736479</v>
      </c>
      <c r="AC28" s="56">
        <f t="shared" si="13"/>
        <v>0.8371046706586811</v>
      </c>
      <c r="AD28" s="8">
        <f t="shared" si="14"/>
        <v>0.26396366441249147</v>
      </c>
      <c r="AE28" s="8">
        <f t="shared" si="15"/>
        <v>9.9432593495643137E-2</v>
      </c>
      <c r="AF28" s="8">
        <f t="shared" si="16"/>
        <v>0.70074422963857896</v>
      </c>
      <c r="AG28" s="8">
        <f t="shared" si="17"/>
        <v>0.98319999999999963</v>
      </c>
      <c r="AH28" s="8">
        <f t="shared" si="18"/>
        <v>0.96668223999999925</v>
      </c>
      <c r="AI28" s="8">
        <f t="shared" si="19"/>
        <v>0.98319999999999963</v>
      </c>
      <c r="AT28" s="67">
        <v>42892.500694444447</v>
      </c>
      <c r="AU28" s="68">
        <v>160.51</v>
      </c>
      <c r="AV28" s="16">
        <v>116.22499999999999</v>
      </c>
      <c r="AW28" s="8">
        <f t="shared" si="20"/>
        <v>25763.460099999997</v>
      </c>
      <c r="AX28" s="56">
        <f t="shared" si="21"/>
        <v>-0.74730538922156597</v>
      </c>
      <c r="AY28" s="56">
        <f t="shared" si="22"/>
        <v>-6.4295568862274308</v>
      </c>
      <c r="AZ28" s="8">
        <f t="shared" si="23"/>
        <v>4.8048425113843898</v>
      </c>
      <c r="BA28" s="8">
        <f t="shared" si="24"/>
        <v>0.55846534475959619</v>
      </c>
      <c r="BB28" s="8">
        <f t="shared" si="25"/>
        <v>41.339201753234576</v>
      </c>
      <c r="BC28" s="56">
        <f t="shared" si="26"/>
        <v>-44.284999999999997</v>
      </c>
      <c r="BD28" s="57">
        <f t="shared" si="27"/>
        <v>1961.1612249999996</v>
      </c>
      <c r="BE28" s="8">
        <f t="shared" si="28"/>
        <v>44.284999999999997</v>
      </c>
    </row>
    <row r="29" spans="1:62" x14ac:dyDescent="0.25">
      <c r="A29" s="36">
        <v>42892.542361111111</v>
      </c>
      <c r="B29" s="36"/>
      <c r="C29" s="17">
        <v>0.2</v>
      </c>
      <c r="D29" s="12">
        <v>0.24752000000000002</v>
      </c>
      <c r="E29" s="8">
        <f t="shared" si="2"/>
        <v>4.0000000000000008E-2</v>
      </c>
      <c r="F29" s="8">
        <f t="shared" si="3"/>
        <v>2.9583333333333212E-2</v>
      </c>
      <c r="G29" s="8">
        <f t="shared" si="4"/>
        <v>7.7350923214285744E-2</v>
      </c>
      <c r="H29" s="8">
        <f t="shared" si="5"/>
        <v>2.2882981450892772E-3</v>
      </c>
      <c r="I29" s="8">
        <f t="shared" si="6"/>
        <v>8.7517361111110392E-4</v>
      </c>
      <c r="J29" s="8">
        <f t="shared" si="7"/>
        <v>5.9831653221023295E-3</v>
      </c>
      <c r="K29" s="8">
        <f t="shared" si="8"/>
        <v>4.7520000000000007E-2</v>
      </c>
      <c r="L29" s="8">
        <f t="shared" si="9"/>
        <v>2.2581504000000006E-3</v>
      </c>
      <c r="M29" s="8">
        <f t="shared" si="10"/>
        <v>4.7520000000000007E-2</v>
      </c>
      <c r="X29" s="67">
        <v>42892.542361111111</v>
      </c>
      <c r="Y29" s="68">
        <v>3.42</v>
      </c>
      <c r="Z29" s="16">
        <v>4.1135900000000003</v>
      </c>
      <c r="AA29" s="8">
        <f t="shared" si="11"/>
        <v>11.696399999999999</v>
      </c>
      <c r="AB29" s="8">
        <f t="shared" si="12"/>
        <v>0.42532934131736466</v>
      </c>
      <c r="AC29" s="56">
        <f t="shared" si="13"/>
        <v>0.65749467065868172</v>
      </c>
      <c r="AD29" s="8">
        <f t="shared" si="14"/>
        <v>0.2796517751909347</v>
      </c>
      <c r="AE29" s="8">
        <f t="shared" si="15"/>
        <v>0.18090504858546327</v>
      </c>
      <c r="AF29" s="8">
        <f t="shared" si="16"/>
        <v>0.43229924194456837</v>
      </c>
      <c r="AG29" s="8">
        <f t="shared" si="17"/>
        <v>0.69359000000000037</v>
      </c>
      <c r="AH29" s="8">
        <f t="shared" si="18"/>
        <v>0.48106708810000054</v>
      </c>
      <c r="AI29" s="8">
        <f t="shared" si="19"/>
        <v>0.69359000000000037</v>
      </c>
      <c r="AT29" s="67">
        <v>42892.542361111111</v>
      </c>
      <c r="AU29" s="68">
        <v>147.13</v>
      </c>
      <c r="AV29" s="16">
        <v>117.69</v>
      </c>
      <c r="AW29" s="8">
        <f t="shared" si="20"/>
        <v>21647.2369</v>
      </c>
      <c r="AX29" s="56">
        <f t="shared" si="21"/>
        <v>-14.127305389221561</v>
      </c>
      <c r="AY29" s="56">
        <f t="shared" si="22"/>
        <v>-4.9645568862274274</v>
      </c>
      <c r="AZ29" s="8">
        <f t="shared" si="23"/>
        <v>70.135811253897757</v>
      </c>
      <c r="BA29" s="8">
        <f t="shared" si="24"/>
        <v>199.58075756032858</v>
      </c>
      <c r="BB29" s="8">
        <f t="shared" si="25"/>
        <v>24.646825076588168</v>
      </c>
      <c r="BC29" s="56">
        <f t="shared" si="26"/>
        <v>-29.439999999999998</v>
      </c>
      <c r="BD29" s="57">
        <f t="shared" si="27"/>
        <v>866.71359999999981</v>
      </c>
      <c r="BE29" s="8">
        <f t="shared" si="28"/>
        <v>29.439999999999998</v>
      </c>
    </row>
    <row r="30" spans="1:62" x14ac:dyDescent="0.25">
      <c r="A30" s="36">
        <v>42892.584027777775</v>
      </c>
      <c r="B30" s="36"/>
      <c r="C30" s="17">
        <v>0.18</v>
      </c>
      <c r="D30" s="12">
        <v>0.23298099999999999</v>
      </c>
      <c r="E30" s="8">
        <f t="shared" si="2"/>
        <v>3.2399999999999998E-2</v>
      </c>
      <c r="F30" s="8">
        <f t="shared" si="3"/>
        <v>9.5833333333331938E-3</v>
      </c>
      <c r="G30" s="8">
        <f t="shared" si="4"/>
        <v>6.281192321428572E-2</v>
      </c>
      <c r="H30" s="8">
        <f t="shared" si="5"/>
        <v>6.0194759747022935E-4</v>
      </c>
      <c r="I30" s="8">
        <f t="shared" si="6"/>
        <v>9.1840277777775108E-5</v>
      </c>
      <c r="J30" s="8">
        <f t="shared" si="7"/>
        <v>3.9453376978773255E-3</v>
      </c>
      <c r="K30" s="8">
        <f t="shared" si="8"/>
        <v>5.2981E-2</v>
      </c>
      <c r="L30" s="8">
        <f t="shared" si="9"/>
        <v>2.8069863609999999E-3</v>
      </c>
      <c r="M30" s="8">
        <f t="shared" si="10"/>
        <v>5.2981E-2</v>
      </c>
      <c r="X30" s="67">
        <v>42892.584027777775</v>
      </c>
      <c r="Y30" s="68">
        <v>4.01</v>
      </c>
      <c r="Z30" s="16">
        <v>3.9714</v>
      </c>
      <c r="AA30" s="8">
        <f t="shared" si="11"/>
        <v>16.080099999999998</v>
      </c>
      <c r="AB30" s="8">
        <f t="shared" si="12"/>
        <v>1.0153293413173645</v>
      </c>
      <c r="AC30" s="56">
        <f t="shared" si="13"/>
        <v>0.51530467065868146</v>
      </c>
      <c r="AD30" s="8">
        <f t="shared" si="14"/>
        <v>0.52320395183764046</v>
      </c>
      <c r="AE30" s="8">
        <f t="shared" si="15"/>
        <v>1.0308936713399532</v>
      </c>
      <c r="AF30" s="8">
        <f t="shared" si="16"/>
        <v>0.26553890360265214</v>
      </c>
      <c r="AG30" s="8">
        <f t="shared" si="17"/>
        <v>-3.8599999999999746E-2</v>
      </c>
      <c r="AH30" s="8">
        <f t="shared" si="18"/>
        <v>1.4899599999999803E-3</v>
      </c>
      <c r="AI30" s="8">
        <f t="shared" si="19"/>
        <v>3.8599999999999746E-2</v>
      </c>
      <c r="AT30" s="67">
        <v>42892.584027777775</v>
      </c>
      <c r="AU30" s="68">
        <v>163.25</v>
      </c>
      <c r="AV30" s="16">
        <v>118.64700000000001</v>
      </c>
      <c r="AW30" s="8">
        <f t="shared" si="20"/>
        <v>26650.5625</v>
      </c>
      <c r="AX30" s="56">
        <f t="shared" si="21"/>
        <v>1.9926946107784431</v>
      </c>
      <c r="AY30" s="56">
        <f t="shared" si="22"/>
        <v>-4.0075568862274196</v>
      </c>
      <c r="AZ30" s="8">
        <f t="shared" si="23"/>
        <v>-7.9858370095734177</v>
      </c>
      <c r="BA30" s="8">
        <f t="shared" si="24"/>
        <v>3.9708318118254509</v>
      </c>
      <c r="BB30" s="8">
        <f t="shared" si="25"/>
        <v>16.06051219634881</v>
      </c>
      <c r="BC30" s="56">
        <f t="shared" si="26"/>
        <v>-44.602999999999994</v>
      </c>
      <c r="BD30" s="57">
        <f t="shared" si="27"/>
        <v>1989.4276089999994</v>
      </c>
      <c r="BE30" s="8">
        <f t="shared" si="28"/>
        <v>44.602999999999994</v>
      </c>
    </row>
    <row r="31" spans="1:62" x14ac:dyDescent="0.25">
      <c r="A31" s="36">
        <v>42892.625694444447</v>
      </c>
      <c r="B31" s="36"/>
      <c r="C31" s="17">
        <v>0.3</v>
      </c>
      <c r="D31" s="12">
        <v>0.22169800000000001</v>
      </c>
      <c r="E31" s="8">
        <f t="shared" si="2"/>
        <v>0.09</v>
      </c>
      <c r="F31" s="8">
        <f t="shared" si="3"/>
        <v>0.12958333333333319</v>
      </c>
      <c r="G31" s="8">
        <f t="shared" si="4"/>
        <v>5.1528923214285732E-2</v>
      </c>
      <c r="H31" s="8">
        <f t="shared" si="5"/>
        <v>6.677289633184519E-3</v>
      </c>
      <c r="I31" s="8">
        <f t="shared" si="6"/>
        <v>1.6791840277777741E-2</v>
      </c>
      <c r="J31" s="8">
        <f t="shared" si="7"/>
        <v>2.655229927623755E-3</v>
      </c>
      <c r="K31" s="8">
        <f t="shared" si="8"/>
        <v>-7.8301999999999983E-2</v>
      </c>
      <c r="L31" s="8">
        <f t="shared" si="9"/>
        <v>6.1312032039999975E-3</v>
      </c>
      <c r="M31" s="8">
        <f t="shared" si="10"/>
        <v>7.8301999999999983E-2</v>
      </c>
      <c r="X31" s="67">
        <v>42892.625694444447</v>
      </c>
      <c r="Y31" s="68">
        <v>2.8</v>
      </c>
      <c r="Z31" s="16">
        <v>3.8784000000000001</v>
      </c>
      <c r="AA31" s="8">
        <f t="shared" si="11"/>
        <v>7.839999999999999</v>
      </c>
      <c r="AB31" s="8">
        <f t="shared" si="12"/>
        <v>-0.19467065868263544</v>
      </c>
      <c r="AC31" s="56">
        <f t="shared" si="13"/>
        <v>0.42230467065868149</v>
      </c>
      <c r="AD31" s="8">
        <f t="shared" si="14"/>
        <v>-8.221032840187896E-2</v>
      </c>
      <c r="AE31" s="8">
        <f t="shared" si="15"/>
        <v>3.7896665351931147E-2</v>
      </c>
      <c r="AF31" s="8">
        <f t="shared" si="16"/>
        <v>0.17834123486013745</v>
      </c>
      <c r="AG31" s="8">
        <f t="shared" si="17"/>
        <v>1.0784000000000002</v>
      </c>
      <c r="AH31" s="8">
        <f t="shared" si="18"/>
        <v>1.1629465600000006</v>
      </c>
      <c r="AI31" s="8">
        <f t="shared" si="19"/>
        <v>1.0784000000000002</v>
      </c>
      <c r="AT31" s="67">
        <v>42892.625694444447</v>
      </c>
      <c r="AU31" s="68">
        <v>257.51</v>
      </c>
      <c r="AV31" s="16">
        <v>119.03</v>
      </c>
      <c r="AW31" s="8">
        <f t="shared" si="20"/>
        <v>66311.400099999999</v>
      </c>
      <c r="AX31" s="56">
        <f t="shared" si="21"/>
        <v>96.252694610778434</v>
      </c>
      <c r="AY31" s="56">
        <f t="shared" si="22"/>
        <v>-3.624556886227424</v>
      </c>
      <c r="AZ31" s="8">
        <f t="shared" si="23"/>
        <v>-348.87336706944222</v>
      </c>
      <c r="BA31" s="8">
        <f t="shared" si="24"/>
        <v>9264.5812198357762</v>
      </c>
      <c r="BB31" s="8">
        <f t="shared" si="25"/>
        <v>13.137412621498639</v>
      </c>
      <c r="BC31" s="56">
        <f t="shared" si="26"/>
        <v>-138.47999999999999</v>
      </c>
      <c r="BD31" s="57">
        <f t="shared" si="27"/>
        <v>19176.710399999996</v>
      </c>
      <c r="BE31" s="8">
        <f t="shared" si="28"/>
        <v>138.47999999999999</v>
      </c>
    </row>
    <row r="32" spans="1:62" x14ac:dyDescent="0.25">
      <c r="A32" s="36">
        <v>42892.667361111111</v>
      </c>
      <c r="B32" s="36"/>
      <c r="C32" s="17">
        <v>0.28999999999999998</v>
      </c>
      <c r="D32" s="12">
        <v>0.21257799999999999</v>
      </c>
      <c r="E32" s="8">
        <f t="shared" si="2"/>
        <v>8.4099999999999994E-2</v>
      </c>
      <c r="F32" s="8">
        <f t="shared" si="3"/>
        <v>0.11958333333333318</v>
      </c>
      <c r="G32" s="8">
        <f t="shared" si="4"/>
        <v>4.2408923214285715E-2</v>
      </c>
      <c r="H32" s="8">
        <f t="shared" si="5"/>
        <v>5.0714004010416602E-3</v>
      </c>
      <c r="I32" s="8">
        <f t="shared" si="6"/>
        <v>1.4300173611111074E-2</v>
      </c>
      <c r="J32" s="8">
        <f t="shared" si="7"/>
        <v>1.7985167681951819E-3</v>
      </c>
      <c r="K32" s="8">
        <f t="shared" si="8"/>
        <v>-7.7421999999999991E-2</v>
      </c>
      <c r="L32" s="8">
        <f t="shared" si="9"/>
        <v>5.9941660839999984E-3</v>
      </c>
      <c r="M32" s="8">
        <f t="shared" si="10"/>
        <v>7.7421999999999991E-2</v>
      </c>
      <c r="X32" s="67">
        <v>42892.667361111111</v>
      </c>
      <c r="Y32" s="68">
        <v>2.72</v>
      </c>
      <c r="Z32" s="16">
        <v>3.81148</v>
      </c>
      <c r="AA32" s="8">
        <f t="shared" si="11"/>
        <v>7.3984000000000014</v>
      </c>
      <c r="AB32" s="8">
        <f t="shared" si="12"/>
        <v>-0.27467065868263507</v>
      </c>
      <c r="AC32" s="56">
        <f t="shared" si="13"/>
        <v>0.3553846706586814</v>
      </c>
      <c r="AD32" s="8">
        <f t="shared" si="14"/>
        <v>-9.7613741575531349E-2</v>
      </c>
      <c r="AE32" s="8">
        <f t="shared" si="15"/>
        <v>7.5443970741152611E-2</v>
      </c>
      <c r="AF32" s="8">
        <f t="shared" si="16"/>
        <v>0.12629826413917944</v>
      </c>
      <c r="AG32" s="8">
        <f t="shared" si="17"/>
        <v>1.0914799999999998</v>
      </c>
      <c r="AH32" s="8">
        <f t="shared" si="18"/>
        <v>1.1913285903999995</v>
      </c>
      <c r="AI32" s="8">
        <f t="shared" si="19"/>
        <v>1.0914799999999998</v>
      </c>
      <c r="AT32" s="67">
        <v>42892.667361111111</v>
      </c>
      <c r="AU32" s="68">
        <v>187.69</v>
      </c>
      <c r="AV32" s="16">
        <v>119.208</v>
      </c>
      <c r="AW32" s="8">
        <f t="shared" si="20"/>
        <v>35227.536099999998</v>
      </c>
      <c r="AX32" s="56">
        <f t="shared" si="21"/>
        <v>26.432694610778441</v>
      </c>
      <c r="AY32" s="56">
        <f t="shared" si="22"/>
        <v>-3.4465568862274267</v>
      </c>
      <c r="AZ32" s="8">
        <f t="shared" si="23"/>
        <v>-91.101785632325033</v>
      </c>
      <c r="BA32" s="8">
        <f t="shared" si="24"/>
        <v>698.68734438667559</v>
      </c>
      <c r="BB32" s="8">
        <f t="shared" si="25"/>
        <v>11.878754370001696</v>
      </c>
      <c r="BC32" s="56">
        <f t="shared" si="26"/>
        <v>-68.481999999999999</v>
      </c>
      <c r="BD32" s="57">
        <f t="shared" si="27"/>
        <v>4689.7843240000002</v>
      </c>
      <c r="BE32" s="8">
        <f t="shared" si="28"/>
        <v>68.481999999999999</v>
      </c>
    </row>
    <row r="33" spans="1:57" x14ac:dyDescent="0.25">
      <c r="A33" s="36">
        <v>42892.709027777775</v>
      </c>
      <c r="B33" s="36"/>
      <c r="C33" s="17">
        <v>0.28000000000000003</v>
      </c>
      <c r="D33" s="12">
        <v>0.20605099999999998</v>
      </c>
      <c r="E33" s="8">
        <f t="shared" si="2"/>
        <v>7.8400000000000011E-2</v>
      </c>
      <c r="F33" s="8">
        <f t="shared" si="3"/>
        <v>0.10958333333333323</v>
      </c>
      <c r="G33" s="8">
        <f t="shared" si="4"/>
        <v>3.588192321428571E-2</v>
      </c>
      <c r="H33" s="8">
        <f t="shared" si="5"/>
        <v>3.9320607522321388E-3</v>
      </c>
      <c r="I33" s="8">
        <f t="shared" si="6"/>
        <v>1.2008506944444421E-2</v>
      </c>
      <c r="J33" s="8">
        <f t="shared" si="7"/>
        <v>1.2875124135558957E-3</v>
      </c>
      <c r="K33" s="8">
        <f t="shared" si="8"/>
        <v>-7.3949000000000042E-2</v>
      </c>
      <c r="L33" s="8">
        <f t="shared" si="9"/>
        <v>5.468454601000006E-3</v>
      </c>
      <c r="M33" s="8">
        <f t="shared" si="10"/>
        <v>7.3949000000000042E-2</v>
      </c>
      <c r="X33" s="67">
        <v>42892.709027777775</v>
      </c>
      <c r="Y33" s="68">
        <v>2.78</v>
      </c>
      <c r="Z33" s="16">
        <v>3.7741400000000001</v>
      </c>
      <c r="AA33" s="8">
        <f t="shared" si="11"/>
        <v>7.7283999999999988</v>
      </c>
      <c r="AB33" s="8">
        <f t="shared" si="12"/>
        <v>-0.21467065868263546</v>
      </c>
      <c r="AC33" s="56">
        <f t="shared" si="13"/>
        <v>0.31804467065868147</v>
      </c>
      <c r="AD33" s="8">
        <f t="shared" si="14"/>
        <v>-6.8274858940801014E-2</v>
      </c>
      <c r="AE33" s="8">
        <f t="shared" si="15"/>
        <v>4.6083491699236576E-2</v>
      </c>
      <c r="AF33" s="8">
        <f t="shared" si="16"/>
        <v>0.10115241253438917</v>
      </c>
      <c r="AG33" s="8">
        <f t="shared" si="17"/>
        <v>0.99414000000000025</v>
      </c>
      <c r="AH33" s="8">
        <f t="shared" si="18"/>
        <v>0.98831433960000048</v>
      </c>
      <c r="AI33" s="8">
        <f t="shared" si="19"/>
        <v>0.99414000000000025</v>
      </c>
      <c r="AT33" s="67">
        <v>42892.709027777775</v>
      </c>
      <c r="AU33" s="68">
        <v>339.4</v>
      </c>
      <c r="AV33" s="16">
        <v>119.35</v>
      </c>
      <c r="AW33" s="8">
        <f t="shared" si="20"/>
        <v>115192.35999999999</v>
      </c>
      <c r="AX33" s="56">
        <f t="shared" si="21"/>
        <v>178.14269461077842</v>
      </c>
      <c r="AY33" s="56">
        <f t="shared" si="22"/>
        <v>-3.3045568862274308</v>
      </c>
      <c r="AZ33" s="8">
        <f t="shared" si="23"/>
        <v>-588.68266820715803</v>
      </c>
      <c r="BA33" s="8">
        <f t="shared" si="24"/>
        <v>31734.819643189065</v>
      </c>
      <c r="BB33" s="8">
        <f t="shared" si="25"/>
        <v>10.920096214313133</v>
      </c>
      <c r="BC33" s="56">
        <f t="shared" si="26"/>
        <v>-40.049999999999983</v>
      </c>
      <c r="BD33" s="57">
        <f t="shared" si="27"/>
        <v>1604.0024999999987</v>
      </c>
      <c r="BE33" s="8">
        <f t="shared" si="28"/>
        <v>40.049999999999983</v>
      </c>
    </row>
    <row r="34" spans="1:57" x14ac:dyDescent="0.25">
      <c r="A34" s="36">
        <v>42892.750694444447</v>
      </c>
      <c r="B34" s="36"/>
      <c r="C34" s="17">
        <v>0.24</v>
      </c>
      <c r="D34" s="12">
        <v>0.19797599999999999</v>
      </c>
      <c r="E34" s="8">
        <f t="shared" si="2"/>
        <v>5.7599999999999998E-2</v>
      </c>
      <c r="F34" s="8">
        <f t="shared" si="3"/>
        <v>6.9583333333333192E-2</v>
      </c>
      <c r="G34" s="8">
        <f t="shared" si="4"/>
        <v>2.7806923214285711E-2</v>
      </c>
      <c r="H34" s="8">
        <f t="shared" si="5"/>
        <v>1.9348984069940435E-3</v>
      </c>
      <c r="I34" s="8">
        <f t="shared" si="6"/>
        <v>4.8418402777777583E-3</v>
      </c>
      <c r="J34" s="8">
        <f t="shared" si="7"/>
        <v>7.7322497864518158E-4</v>
      </c>
      <c r="K34" s="8">
        <f t="shared" si="8"/>
        <v>-4.2024000000000006E-2</v>
      </c>
      <c r="L34" s="8">
        <f t="shared" si="9"/>
        <v>1.7660165760000005E-3</v>
      </c>
      <c r="M34" s="8">
        <f t="shared" si="10"/>
        <v>4.2024000000000006E-2</v>
      </c>
      <c r="X34" s="67">
        <v>42892.750694444447</v>
      </c>
      <c r="Y34" s="68">
        <v>2.72</v>
      </c>
      <c r="Z34" s="16">
        <v>3.6995800000000001</v>
      </c>
      <c r="AA34" s="8">
        <f t="shared" si="11"/>
        <v>7.3984000000000014</v>
      </c>
      <c r="AB34" s="8">
        <f t="shared" si="12"/>
        <v>-0.27467065868263507</v>
      </c>
      <c r="AC34" s="56">
        <f t="shared" si="13"/>
        <v>0.24348467065868151</v>
      </c>
      <c r="AD34" s="8">
        <f t="shared" si="14"/>
        <v>-6.6878094868944526E-2</v>
      </c>
      <c r="AE34" s="8">
        <f t="shared" si="15"/>
        <v>7.5443970741152611E-2</v>
      </c>
      <c r="AF34" s="8">
        <f t="shared" si="16"/>
        <v>5.9284784845766603E-2</v>
      </c>
      <c r="AG34" s="8">
        <f t="shared" si="17"/>
        <v>0.9795799999999999</v>
      </c>
      <c r="AH34" s="8">
        <f t="shared" si="18"/>
        <v>0.95957697639999984</v>
      </c>
      <c r="AI34" s="8">
        <f t="shared" si="19"/>
        <v>0.9795799999999999</v>
      </c>
      <c r="AT34" s="67">
        <v>42892.750694444447</v>
      </c>
      <c r="AU34" s="68">
        <v>179.57</v>
      </c>
      <c r="AV34" s="16">
        <v>120.047</v>
      </c>
      <c r="AW34" s="8">
        <f t="shared" si="20"/>
        <v>32245.384899999997</v>
      </c>
      <c r="AX34" s="56">
        <f t="shared" si="21"/>
        <v>18.312694610778436</v>
      </c>
      <c r="AY34" s="56">
        <f t="shared" si="22"/>
        <v>-2.6075568862274281</v>
      </c>
      <c r="AZ34" s="8">
        <f t="shared" si="23"/>
        <v>-47.751392937715224</v>
      </c>
      <c r="BA34" s="8">
        <f t="shared" si="24"/>
        <v>335.35478390763359</v>
      </c>
      <c r="BB34" s="8">
        <f t="shared" si="25"/>
        <v>6.7993529149120802</v>
      </c>
      <c r="BC34" s="56">
        <f t="shared" si="26"/>
        <v>-59.522999999999996</v>
      </c>
      <c r="BD34" s="57">
        <f t="shared" si="27"/>
        <v>3542.9875289999995</v>
      </c>
      <c r="BE34" s="8">
        <f t="shared" si="28"/>
        <v>59.522999999999996</v>
      </c>
    </row>
    <row r="35" spans="1:57" x14ac:dyDescent="0.25">
      <c r="A35" s="36">
        <v>42892.792361111111</v>
      </c>
      <c r="B35" s="36"/>
      <c r="C35" s="17">
        <v>0.21</v>
      </c>
      <c r="D35" s="12">
        <v>0.18967099999999998</v>
      </c>
      <c r="E35" s="8">
        <f t="shared" si="2"/>
        <v>4.4099999999999993E-2</v>
      </c>
      <c r="F35" s="8">
        <f t="shared" si="3"/>
        <v>3.9583333333333193E-2</v>
      </c>
      <c r="G35" s="8">
        <f t="shared" si="4"/>
        <v>1.9501923214285705E-2</v>
      </c>
      <c r="H35" s="8">
        <f t="shared" si="5"/>
        <v>7.7195112723213975E-4</v>
      </c>
      <c r="I35" s="8">
        <f t="shared" si="6"/>
        <v>1.5668402777777666E-3</v>
      </c>
      <c r="J35" s="8">
        <f t="shared" si="7"/>
        <v>3.8032500905589567E-4</v>
      </c>
      <c r="K35" s="8">
        <f t="shared" si="8"/>
        <v>-2.0329000000000014E-2</v>
      </c>
      <c r="L35" s="8">
        <f t="shared" si="9"/>
        <v>4.1326824100000056E-4</v>
      </c>
      <c r="M35" s="8">
        <f t="shared" si="10"/>
        <v>2.0329000000000014E-2</v>
      </c>
      <c r="X35" s="67">
        <v>42892.792361111111</v>
      </c>
      <c r="Y35" s="68">
        <v>2.94</v>
      </c>
      <c r="Z35" s="16">
        <v>3.6215000000000002</v>
      </c>
      <c r="AA35" s="8">
        <f t="shared" si="11"/>
        <v>8.6435999999999993</v>
      </c>
      <c r="AB35" s="8">
        <f t="shared" si="12"/>
        <v>-5.467065868263532E-2</v>
      </c>
      <c r="AC35" s="56">
        <f t="shared" si="13"/>
        <v>0.16540467065868159</v>
      </c>
      <c r="AD35" s="8">
        <f t="shared" si="14"/>
        <v>-9.0427822940944858E-3</v>
      </c>
      <c r="AE35" s="8">
        <f t="shared" si="15"/>
        <v>2.9888809207932088E-3</v>
      </c>
      <c r="AF35" s="8">
        <f t="shared" si="16"/>
        <v>2.735870507570692E-2</v>
      </c>
      <c r="AG35" s="8">
        <f t="shared" si="17"/>
        <v>0.68150000000000022</v>
      </c>
      <c r="AH35" s="8">
        <f t="shared" si="18"/>
        <v>0.46444225000000028</v>
      </c>
      <c r="AI35" s="8">
        <f t="shared" si="19"/>
        <v>0.68150000000000022</v>
      </c>
      <c r="AT35" s="67">
        <v>42892.792361111111</v>
      </c>
      <c r="AU35" s="68">
        <v>23.96</v>
      </c>
      <c r="AV35" s="16">
        <v>120.74</v>
      </c>
      <c r="AW35" s="8">
        <f t="shared" si="20"/>
        <v>574.08160000000009</v>
      </c>
      <c r="AX35" s="56">
        <f t="shared" si="21"/>
        <v>-137.29730538922155</v>
      </c>
      <c r="AY35" s="56">
        <f t="shared" si="22"/>
        <v>-1.9145568862274303</v>
      </c>
      <c r="AZ35" s="8">
        <f t="shared" si="23"/>
        <v>262.86350149340461</v>
      </c>
      <c r="BA35" s="8">
        <f t="shared" si="24"/>
        <v>18850.550067141165</v>
      </c>
      <c r="BB35" s="8">
        <f t="shared" si="25"/>
        <v>3.6655280706008733</v>
      </c>
      <c r="BC35" s="56">
        <f t="shared" si="26"/>
        <v>96.78</v>
      </c>
      <c r="BD35" s="57">
        <f t="shared" si="27"/>
        <v>9366.3683999999994</v>
      </c>
      <c r="BE35" s="8">
        <f t="shared" si="28"/>
        <v>96.78</v>
      </c>
    </row>
    <row r="36" spans="1:57" x14ac:dyDescent="0.25">
      <c r="A36" s="36">
        <v>42892.834027777775</v>
      </c>
      <c r="B36" s="36"/>
      <c r="C36" s="17">
        <v>0.19</v>
      </c>
      <c r="D36" s="12">
        <v>0.18469099999999999</v>
      </c>
      <c r="E36" s="8">
        <f t="shared" si="2"/>
        <v>3.61E-2</v>
      </c>
      <c r="F36" s="8">
        <f t="shared" si="3"/>
        <v>1.9583333333333203E-2</v>
      </c>
      <c r="G36" s="8">
        <f t="shared" si="4"/>
        <v>1.452192321428572E-2</v>
      </c>
      <c r="H36" s="8">
        <f t="shared" si="5"/>
        <v>2.843876629464268E-4</v>
      </c>
      <c r="I36" s="8">
        <f t="shared" si="6"/>
        <v>3.8350694444443931E-4</v>
      </c>
      <c r="J36" s="8">
        <f t="shared" si="7"/>
        <v>2.1088625384161049E-4</v>
      </c>
      <c r="K36" s="8">
        <f t="shared" si="8"/>
        <v>-5.3090000000000082E-3</v>
      </c>
      <c r="L36" s="8">
        <f t="shared" si="9"/>
        <v>2.8185481000000086E-5</v>
      </c>
      <c r="M36" s="8">
        <f t="shared" si="10"/>
        <v>5.3090000000000082E-3</v>
      </c>
      <c r="X36" s="67">
        <v>42892.834027777775</v>
      </c>
      <c r="Y36" s="68">
        <v>3.51</v>
      </c>
      <c r="Z36" s="16">
        <v>3.6063200000000002</v>
      </c>
      <c r="AA36" s="8">
        <f t="shared" si="11"/>
        <v>12.320099999999998</v>
      </c>
      <c r="AB36" s="8">
        <f t="shared" si="12"/>
        <v>0.51532934131736452</v>
      </c>
      <c r="AC36" s="56">
        <f t="shared" si="13"/>
        <v>0.15022467065868161</v>
      </c>
      <c r="AD36" s="8">
        <f t="shared" si="14"/>
        <v>7.7415180580156409E-2</v>
      </c>
      <c r="AE36" s="8">
        <f t="shared" si="15"/>
        <v>0.26556433002258878</v>
      </c>
      <c r="AF36" s="8">
        <f t="shared" si="16"/>
        <v>2.2567451674509357E-2</v>
      </c>
      <c r="AG36" s="8">
        <f t="shared" si="17"/>
        <v>9.6320000000000405E-2</v>
      </c>
      <c r="AH36" s="8">
        <f t="shared" si="18"/>
        <v>9.2775424000000779E-3</v>
      </c>
      <c r="AI36" s="8">
        <f t="shared" si="19"/>
        <v>9.6320000000000405E-2</v>
      </c>
      <c r="AT36" s="67">
        <v>42892.834027777775</v>
      </c>
      <c r="AU36" s="68">
        <v>125.28</v>
      </c>
      <c r="AV36" s="16">
        <v>120.742</v>
      </c>
      <c r="AW36" s="8">
        <f t="shared" si="20"/>
        <v>15695.0784</v>
      </c>
      <c r="AX36" s="56">
        <f t="shared" si="21"/>
        <v>-35.977305389221556</v>
      </c>
      <c r="AY36" s="56">
        <f t="shared" si="22"/>
        <v>-1.9125568862274207</v>
      </c>
      <c r="AZ36" s="8">
        <f t="shared" si="23"/>
        <v>68.808643170062581</v>
      </c>
      <c r="BA36" s="8">
        <f t="shared" si="24"/>
        <v>1294.3665030693105</v>
      </c>
      <c r="BB36" s="8">
        <f t="shared" si="25"/>
        <v>3.6578738430559272</v>
      </c>
      <c r="BC36" s="56">
        <f t="shared" si="26"/>
        <v>-4.5379999999999967</v>
      </c>
      <c r="BD36" s="57">
        <f t="shared" si="27"/>
        <v>20.59344399999997</v>
      </c>
      <c r="BE36" s="8">
        <f t="shared" si="28"/>
        <v>4.5379999999999967</v>
      </c>
    </row>
    <row r="37" spans="1:57" x14ac:dyDescent="0.25">
      <c r="A37" s="36">
        <v>42892.875694444447</v>
      </c>
      <c r="B37" s="36"/>
      <c r="C37" s="17">
        <v>0.17</v>
      </c>
      <c r="D37" s="12">
        <v>0.18349799999999999</v>
      </c>
      <c r="E37" s="8">
        <f t="shared" si="2"/>
        <v>2.8900000000000006E-2</v>
      </c>
      <c r="F37" s="8">
        <f t="shared" si="3"/>
        <v>-4.1666666666678731E-4</v>
      </c>
      <c r="G37" s="8">
        <f t="shared" si="4"/>
        <v>1.3328923214285721E-2</v>
      </c>
      <c r="H37" s="8">
        <f t="shared" si="5"/>
        <v>-5.5537180059539919E-6</v>
      </c>
      <c r="I37" s="8">
        <f t="shared" si="6"/>
        <v>1.7361111111121165E-7</v>
      </c>
      <c r="J37" s="8">
        <f t="shared" si="7"/>
        <v>1.7766019405232478E-4</v>
      </c>
      <c r="K37" s="8">
        <f t="shared" si="8"/>
        <v>1.3497999999999982E-2</v>
      </c>
      <c r="L37" s="8">
        <f t="shared" si="9"/>
        <v>1.8219600399999953E-4</v>
      </c>
      <c r="M37" s="8">
        <f t="shared" si="10"/>
        <v>1.3497999999999982E-2</v>
      </c>
      <c r="X37" s="67">
        <v>42892.875694444447</v>
      </c>
      <c r="Y37" s="68">
        <v>3.63</v>
      </c>
      <c r="Z37" s="16">
        <v>3.6556299999999999</v>
      </c>
      <c r="AA37" s="8">
        <f t="shared" si="11"/>
        <v>13.1769</v>
      </c>
      <c r="AB37" s="8">
        <f t="shared" si="12"/>
        <v>0.63532934131736463</v>
      </c>
      <c r="AC37" s="56">
        <f t="shared" si="13"/>
        <v>0.19953467065868136</v>
      </c>
      <c r="AD37" s="8">
        <f t="shared" si="14"/>
        <v>0.1267702308795573</v>
      </c>
      <c r="AE37" s="8">
        <f t="shared" si="15"/>
        <v>0.40364337193875638</v>
      </c>
      <c r="AF37" s="8">
        <f t="shared" si="16"/>
        <v>3.9814084794868435E-2</v>
      </c>
      <c r="AG37" s="8">
        <f t="shared" si="17"/>
        <v>2.5630000000000042E-2</v>
      </c>
      <c r="AH37" s="8">
        <f t="shared" si="18"/>
        <v>6.5689690000000217E-4</v>
      </c>
      <c r="AI37" s="8">
        <f t="shared" si="19"/>
        <v>2.5630000000000042E-2</v>
      </c>
      <c r="AT37" s="67">
        <v>42892.875694444447</v>
      </c>
      <c r="AU37" s="68">
        <v>101.02</v>
      </c>
      <c r="AV37" s="16">
        <v>120.185</v>
      </c>
      <c r="AW37" s="8">
        <f t="shared" si="20"/>
        <v>10205.0404</v>
      </c>
      <c r="AX37" s="56">
        <f t="shared" si="21"/>
        <v>-60.237305389221561</v>
      </c>
      <c r="AY37" s="56">
        <f t="shared" si="22"/>
        <v>-2.4695568862274229</v>
      </c>
      <c r="AZ37" s="8">
        <f t="shared" si="23"/>
        <v>148.75945233173636</v>
      </c>
      <c r="BA37" s="8">
        <f t="shared" si="24"/>
        <v>3628.5329605543411</v>
      </c>
      <c r="BB37" s="8">
        <f t="shared" si="25"/>
        <v>6.0987112143132842</v>
      </c>
      <c r="BC37" s="56">
        <f t="shared" si="26"/>
        <v>19.165000000000006</v>
      </c>
      <c r="BD37" s="57">
        <f t="shared" si="27"/>
        <v>367.29722500000025</v>
      </c>
      <c r="BE37" s="8">
        <f t="shared" si="28"/>
        <v>19.165000000000006</v>
      </c>
    </row>
    <row r="38" spans="1:57" x14ac:dyDescent="0.25">
      <c r="A38" s="36">
        <v>42892.917361111111</v>
      </c>
      <c r="B38" s="36"/>
      <c r="C38" s="17">
        <v>0.21</v>
      </c>
      <c r="D38" s="12">
        <v>0.18673899999999999</v>
      </c>
      <c r="E38" s="8">
        <f t="shared" si="2"/>
        <v>4.4099999999999993E-2</v>
      </c>
      <c r="F38" s="8">
        <f t="shared" si="3"/>
        <v>3.9583333333333193E-2</v>
      </c>
      <c r="G38" s="8">
        <f t="shared" si="4"/>
        <v>1.6569923214285714E-2</v>
      </c>
      <c r="H38" s="8">
        <f t="shared" si="5"/>
        <v>6.558927938988072E-4</v>
      </c>
      <c r="I38" s="8">
        <f t="shared" si="6"/>
        <v>1.5668402777777666E-3</v>
      </c>
      <c r="J38" s="8">
        <f t="shared" si="7"/>
        <v>2.7456235532732464E-4</v>
      </c>
      <c r="K38" s="8">
        <f t="shared" si="8"/>
        <v>-2.3261000000000004E-2</v>
      </c>
      <c r="L38" s="8">
        <f t="shared" si="9"/>
        <v>5.4107412100000017E-4</v>
      </c>
      <c r="M38" s="8">
        <f t="shared" si="10"/>
        <v>2.3261000000000004E-2</v>
      </c>
      <c r="X38" s="67">
        <v>42892.917361111111</v>
      </c>
      <c r="Y38" s="68">
        <v>4.51</v>
      </c>
      <c r="Z38" s="16">
        <v>3.7642799999999998</v>
      </c>
      <c r="AA38" s="8">
        <f t="shared" si="11"/>
        <v>20.3401</v>
      </c>
      <c r="AB38" s="8">
        <f t="shared" si="12"/>
        <v>1.5153293413173645</v>
      </c>
      <c r="AC38" s="56">
        <f t="shared" si="13"/>
        <v>0.30818467065868127</v>
      </c>
      <c r="AD38" s="8">
        <f t="shared" si="14"/>
        <v>0.46700127399332841</v>
      </c>
      <c r="AE38" s="8">
        <f t="shared" si="15"/>
        <v>2.2962230126573178</v>
      </c>
      <c r="AF38" s="8">
        <f t="shared" si="16"/>
        <v>9.4977791228999839E-2</v>
      </c>
      <c r="AG38" s="8">
        <f t="shared" si="17"/>
        <v>-0.74571999999999994</v>
      </c>
      <c r="AH38" s="8">
        <f t="shared" si="18"/>
        <v>0.5560983183999999</v>
      </c>
      <c r="AI38" s="8">
        <f t="shared" si="19"/>
        <v>0.74571999999999994</v>
      </c>
      <c r="AT38" s="67">
        <v>42892.917361111111</v>
      </c>
      <c r="AU38" s="68">
        <v>106.96</v>
      </c>
      <c r="AV38" s="16">
        <v>119.437</v>
      </c>
      <c r="AW38" s="8">
        <f t="shared" si="20"/>
        <v>11440.441599999998</v>
      </c>
      <c r="AX38" s="56">
        <f t="shared" si="21"/>
        <v>-54.297305389221563</v>
      </c>
      <c r="AY38" s="56">
        <f t="shared" si="22"/>
        <v>-3.2175568862274275</v>
      </c>
      <c r="AZ38" s="8">
        <f t="shared" si="23"/>
        <v>174.70466885868345</v>
      </c>
      <c r="BA38" s="8">
        <f t="shared" si="24"/>
        <v>2948.1973725303892</v>
      </c>
      <c r="BB38" s="8">
        <f t="shared" si="25"/>
        <v>10.352672316109539</v>
      </c>
      <c r="BC38" s="56">
        <f t="shared" si="26"/>
        <v>12.477000000000004</v>
      </c>
      <c r="BD38" s="57">
        <f t="shared" si="27"/>
        <v>155.6755290000001</v>
      </c>
      <c r="BE38" s="8">
        <f t="shared" si="28"/>
        <v>12.477000000000004</v>
      </c>
    </row>
    <row r="39" spans="1:57" x14ac:dyDescent="0.25">
      <c r="A39" s="36">
        <v>42892.959027777775</v>
      </c>
      <c r="B39" s="36"/>
      <c r="C39" s="17">
        <v>0.15</v>
      </c>
      <c r="D39" s="12">
        <v>0.19242599999999999</v>
      </c>
      <c r="E39" s="8">
        <f t="shared" si="2"/>
        <v>2.2499999999999999E-2</v>
      </c>
      <c r="F39" s="8">
        <f t="shared" si="3"/>
        <v>-2.0416666666666805E-2</v>
      </c>
      <c r="G39" s="8">
        <f t="shared" si="4"/>
        <v>2.2256923214285712E-2</v>
      </c>
      <c r="H39" s="8">
        <f t="shared" si="5"/>
        <v>-4.5441218229166973E-4</v>
      </c>
      <c r="I39" s="8">
        <f t="shared" si="6"/>
        <v>4.1684027777778344E-4</v>
      </c>
      <c r="J39" s="8">
        <f t="shared" si="7"/>
        <v>4.953706309666102E-4</v>
      </c>
      <c r="K39" s="8">
        <f t="shared" si="8"/>
        <v>4.2425999999999991E-2</v>
      </c>
      <c r="L39" s="8">
        <f t="shared" si="9"/>
        <v>1.7999654759999993E-3</v>
      </c>
      <c r="M39" s="8">
        <f t="shared" si="10"/>
        <v>4.2425999999999991E-2</v>
      </c>
      <c r="X39" s="67">
        <v>42892.959027777775</v>
      </c>
      <c r="Y39" s="68">
        <v>3.69</v>
      </c>
      <c r="Z39" s="16">
        <v>3.87182</v>
      </c>
      <c r="AA39" s="8">
        <f t="shared" si="11"/>
        <v>13.616099999999999</v>
      </c>
      <c r="AB39" s="8">
        <f t="shared" si="12"/>
        <v>0.69532934131736468</v>
      </c>
      <c r="AC39" s="56">
        <f t="shared" si="13"/>
        <v>0.41572467065868146</v>
      </c>
      <c r="AD39" s="8">
        <f t="shared" si="14"/>
        <v>0.28906556141847933</v>
      </c>
      <c r="AE39" s="8">
        <f t="shared" si="15"/>
        <v>0.48348289289684021</v>
      </c>
      <c r="AF39" s="8">
        <f t="shared" si="16"/>
        <v>0.17282700179426916</v>
      </c>
      <c r="AG39" s="8">
        <f t="shared" si="17"/>
        <v>0.18182000000000009</v>
      </c>
      <c r="AH39" s="8">
        <f t="shared" si="18"/>
        <v>3.3058512400000031E-2</v>
      </c>
      <c r="AI39" s="8">
        <f t="shared" si="19"/>
        <v>0.18182000000000009</v>
      </c>
      <c r="AT39" s="67">
        <v>42892.959027777775</v>
      </c>
      <c r="AU39" s="68">
        <v>125.66</v>
      </c>
      <c r="AV39" s="16">
        <v>119.172</v>
      </c>
      <c r="AW39" s="8">
        <f t="shared" si="20"/>
        <v>15790.435599999999</v>
      </c>
      <c r="AX39" s="56">
        <f t="shared" si="21"/>
        <v>-35.59730538922156</v>
      </c>
      <c r="AY39" s="56">
        <f t="shared" si="22"/>
        <v>-3.4825568862274281</v>
      </c>
      <c r="AZ39" s="8">
        <f t="shared" si="23"/>
        <v>123.96964101437428</v>
      </c>
      <c r="BA39" s="8">
        <f t="shared" si="24"/>
        <v>1267.1681509735024</v>
      </c>
      <c r="BB39" s="8">
        <f t="shared" si="25"/>
        <v>12.12820246581008</v>
      </c>
      <c r="BC39" s="56">
        <f t="shared" si="26"/>
        <v>-6.4879999999999995</v>
      </c>
      <c r="BD39" s="57">
        <f t="shared" si="27"/>
        <v>42.094143999999993</v>
      </c>
      <c r="BE39" s="8">
        <f t="shared" si="28"/>
        <v>6.4879999999999995</v>
      </c>
    </row>
    <row r="40" spans="1:57" x14ac:dyDescent="0.25">
      <c r="A40" s="36">
        <v>42893.000694444447</v>
      </c>
      <c r="B40" s="36"/>
      <c r="C40" s="17">
        <v>0.17</v>
      </c>
      <c r="D40" s="12">
        <v>0.200374</v>
      </c>
      <c r="E40" s="8">
        <f t="shared" si="2"/>
        <v>2.8900000000000006E-2</v>
      </c>
      <c r="F40" s="8">
        <f t="shared" si="3"/>
        <v>-4.1666666666678731E-4</v>
      </c>
      <c r="G40" s="8">
        <f t="shared" si="4"/>
        <v>3.0204923214285723E-2</v>
      </c>
      <c r="H40" s="8">
        <f t="shared" si="5"/>
        <v>-1.2585384672622695E-5</v>
      </c>
      <c r="I40" s="8">
        <f t="shared" si="6"/>
        <v>1.7361111111121165E-7</v>
      </c>
      <c r="J40" s="8">
        <f t="shared" si="7"/>
        <v>9.1233738638089651E-4</v>
      </c>
      <c r="K40" s="8">
        <f t="shared" si="8"/>
        <v>3.0373999999999984E-2</v>
      </c>
      <c r="L40" s="8">
        <f t="shared" si="9"/>
        <v>9.2257987599999908E-4</v>
      </c>
      <c r="M40" s="8">
        <f t="shared" si="10"/>
        <v>3.0373999999999984E-2</v>
      </c>
      <c r="X40" s="67">
        <v>42893.000694444447</v>
      </c>
      <c r="Y40" s="68">
        <v>3.54</v>
      </c>
      <c r="Z40" s="16">
        <v>3.96313</v>
      </c>
      <c r="AA40" s="8">
        <f t="shared" si="11"/>
        <v>12.531600000000001</v>
      </c>
      <c r="AB40" s="8">
        <f t="shared" si="12"/>
        <v>0.54532934131736477</v>
      </c>
      <c r="AC40" s="56">
        <f t="shared" si="13"/>
        <v>0.50703467065868146</v>
      </c>
      <c r="AD40" s="8">
        <f t="shared" si="14"/>
        <v>0.27650088297536574</v>
      </c>
      <c r="AE40" s="8">
        <f t="shared" si="15"/>
        <v>0.29738409050163095</v>
      </c>
      <c r="AF40" s="8">
        <f t="shared" si="16"/>
        <v>0.25708415724995759</v>
      </c>
      <c r="AG40" s="8">
        <f t="shared" si="17"/>
        <v>0.42313000000000001</v>
      </c>
      <c r="AH40" s="8">
        <f t="shared" si="18"/>
        <v>0.1790389969</v>
      </c>
      <c r="AI40" s="8">
        <f t="shared" si="19"/>
        <v>0.42313000000000001</v>
      </c>
      <c r="AT40" s="67">
        <v>42893.000694444447</v>
      </c>
      <c r="AU40" s="68">
        <v>118.39</v>
      </c>
      <c r="AV40" s="16">
        <v>119.28400000000001</v>
      </c>
      <c r="AW40" s="8">
        <f t="shared" si="20"/>
        <v>14016.1921</v>
      </c>
      <c r="AX40" s="56">
        <f t="shared" si="21"/>
        <v>-42.867305389221556</v>
      </c>
      <c r="AY40" s="56">
        <f t="shared" si="22"/>
        <v>-3.3705568862274191</v>
      </c>
      <c r="AZ40" s="8">
        <f t="shared" si="23"/>
        <v>144.48669137365448</v>
      </c>
      <c r="BA40" s="8">
        <f t="shared" si="24"/>
        <v>1837.6058713327834</v>
      </c>
      <c r="BB40" s="8">
        <f t="shared" si="25"/>
        <v>11.360653723295075</v>
      </c>
      <c r="BC40" s="56">
        <f t="shared" si="26"/>
        <v>0.89400000000000546</v>
      </c>
      <c r="BD40" s="57">
        <f t="shared" si="27"/>
        <v>0.79923600000000972</v>
      </c>
      <c r="BE40" s="8">
        <f t="shared" si="28"/>
        <v>0.89400000000000546</v>
      </c>
    </row>
    <row r="41" spans="1:57" x14ac:dyDescent="0.25">
      <c r="A41" s="36">
        <v>42893.042361111111</v>
      </c>
      <c r="B41" s="36"/>
      <c r="C41" s="17">
        <v>0.2</v>
      </c>
      <c r="D41" s="12">
        <v>0.211451</v>
      </c>
      <c r="E41" s="8">
        <f t="shared" si="2"/>
        <v>4.0000000000000008E-2</v>
      </c>
      <c r="F41" s="8">
        <f t="shared" si="3"/>
        <v>2.9583333333333212E-2</v>
      </c>
      <c r="G41" s="8">
        <f t="shared" si="4"/>
        <v>4.1281923214285726E-2</v>
      </c>
      <c r="H41" s="8">
        <f t="shared" si="5"/>
        <v>1.2212568950892811E-3</v>
      </c>
      <c r="I41" s="8">
        <f t="shared" si="6"/>
        <v>8.7517361111110392E-4</v>
      </c>
      <c r="J41" s="8">
        <f t="shared" si="7"/>
        <v>1.7041971842701828E-3</v>
      </c>
      <c r="K41" s="8">
        <f t="shared" si="8"/>
        <v>1.1450999999999989E-2</v>
      </c>
      <c r="L41" s="8">
        <f t="shared" si="9"/>
        <v>1.3112540099999976E-4</v>
      </c>
      <c r="M41" s="8">
        <f t="shared" si="10"/>
        <v>1.1450999999999989E-2</v>
      </c>
      <c r="X41" s="67">
        <v>42893.042361111111</v>
      </c>
      <c r="Y41" s="68">
        <v>3.9</v>
      </c>
      <c r="Z41" s="16">
        <v>4.0450400000000002</v>
      </c>
      <c r="AA41" s="8">
        <f t="shared" si="11"/>
        <v>15.209999999999999</v>
      </c>
      <c r="AB41" s="8">
        <f t="shared" si="12"/>
        <v>0.90532934131736464</v>
      </c>
      <c r="AC41" s="56">
        <f t="shared" si="13"/>
        <v>0.58894467065868161</v>
      </c>
      <c r="AD41" s="8">
        <f t="shared" si="14"/>
        <v>0.53318889075979647</v>
      </c>
      <c r="AE41" s="8">
        <f t="shared" si="15"/>
        <v>0.81962121625013329</v>
      </c>
      <c r="AF41" s="8">
        <f t="shared" si="16"/>
        <v>0.34685582509726293</v>
      </c>
      <c r="AG41" s="8">
        <f t="shared" si="17"/>
        <v>0.14504000000000028</v>
      </c>
      <c r="AH41" s="8">
        <f t="shared" si="18"/>
        <v>2.1036601600000083E-2</v>
      </c>
      <c r="AI41" s="8">
        <f t="shared" si="19"/>
        <v>0.14504000000000028</v>
      </c>
      <c r="AT41" s="67">
        <v>42893.042361111111</v>
      </c>
      <c r="AU41" s="68">
        <v>110.45</v>
      </c>
      <c r="AV41" s="16">
        <v>119.377</v>
      </c>
      <c r="AW41" s="8">
        <f t="shared" si="20"/>
        <v>12199.202500000001</v>
      </c>
      <c r="AX41" s="56">
        <f t="shared" si="21"/>
        <v>-50.807305389221554</v>
      </c>
      <c r="AY41" s="56">
        <f t="shared" si="22"/>
        <v>-3.2775568862274298</v>
      </c>
      <c r="AZ41" s="8">
        <f t="shared" si="23"/>
        <v>166.5238336491031</v>
      </c>
      <c r="BA41" s="8">
        <f t="shared" si="24"/>
        <v>2581.3822809136213</v>
      </c>
      <c r="BB41" s="8">
        <f t="shared" si="25"/>
        <v>10.742379142456846</v>
      </c>
      <c r="BC41" s="56">
        <f t="shared" si="26"/>
        <v>8.9269999999999925</v>
      </c>
      <c r="BD41" s="57">
        <f t="shared" si="27"/>
        <v>79.691328999999868</v>
      </c>
      <c r="BE41" s="8">
        <f t="shared" si="28"/>
        <v>8.9269999999999925</v>
      </c>
    </row>
    <row r="42" spans="1:57" x14ac:dyDescent="0.25">
      <c r="A42" s="36">
        <v>42893.084027777775</v>
      </c>
      <c r="B42" s="36"/>
      <c r="C42" s="17">
        <v>0.2</v>
      </c>
      <c r="D42" s="12">
        <v>0.22227999999999998</v>
      </c>
      <c r="E42" s="8">
        <f t="shared" si="2"/>
        <v>4.0000000000000008E-2</v>
      </c>
      <c r="F42" s="8">
        <f t="shared" si="3"/>
        <v>2.9583333333333212E-2</v>
      </c>
      <c r="G42" s="8">
        <f t="shared" si="4"/>
        <v>5.2110923214285704E-2</v>
      </c>
      <c r="H42" s="8">
        <f t="shared" si="5"/>
        <v>1.5416148117559456E-3</v>
      </c>
      <c r="I42" s="8">
        <f t="shared" si="6"/>
        <v>8.7517361111110392E-4</v>
      </c>
      <c r="J42" s="8">
        <f t="shared" si="7"/>
        <v>2.7155483182451806E-3</v>
      </c>
      <c r="K42" s="8">
        <f t="shared" si="8"/>
        <v>2.2279999999999966E-2</v>
      </c>
      <c r="L42" s="8">
        <f t="shared" si="9"/>
        <v>4.9639839999999851E-4</v>
      </c>
      <c r="M42" s="8">
        <f t="shared" si="10"/>
        <v>2.2279999999999966E-2</v>
      </c>
      <c r="X42" s="67">
        <v>42893.084027777775</v>
      </c>
      <c r="Y42" s="68">
        <v>3.68</v>
      </c>
      <c r="Z42" s="16">
        <v>4.0651999999999999</v>
      </c>
      <c r="AA42" s="8">
        <f t="shared" si="11"/>
        <v>13.542400000000001</v>
      </c>
      <c r="AB42" s="8">
        <f t="shared" si="12"/>
        <v>0.68532934131736489</v>
      </c>
      <c r="AC42" s="56">
        <f t="shared" si="13"/>
        <v>0.60910467065868135</v>
      </c>
      <c r="AD42" s="8">
        <f t="shared" si="14"/>
        <v>0.41743730273584456</v>
      </c>
      <c r="AE42" s="8">
        <f t="shared" si="15"/>
        <v>0.46967630607049321</v>
      </c>
      <c r="AF42" s="8">
        <f t="shared" si="16"/>
        <v>0.37100849981822065</v>
      </c>
      <c r="AG42" s="8">
        <f t="shared" si="17"/>
        <v>0.38519999999999976</v>
      </c>
      <c r="AH42" s="8">
        <f t="shared" si="18"/>
        <v>0.14837903999999982</v>
      </c>
      <c r="AI42" s="8">
        <f t="shared" si="19"/>
        <v>0.38519999999999976</v>
      </c>
      <c r="AT42" s="67">
        <v>42893.084027777775</v>
      </c>
      <c r="AU42" s="68">
        <v>129.51</v>
      </c>
      <c r="AV42" s="16">
        <v>119.55</v>
      </c>
      <c r="AW42" s="8">
        <f t="shared" si="20"/>
        <v>16772.840099999998</v>
      </c>
      <c r="AX42" s="56">
        <f t="shared" si="21"/>
        <v>-31.747305389221566</v>
      </c>
      <c r="AY42" s="56">
        <f t="shared" si="22"/>
        <v>-3.104556886227428</v>
      </c>
      <c r="AZ42" s="8">
        <f t="shared" si="23"/>
        <v>98.561315565272949</v>
      </c>
      <c r="BA42" s="8">
        <f t="shared" si="24"/>
        <v>1007.8913994764966</v>
      </c>
      <c r="BB42" s="8">
        <f t="shared" si="25"/>
        <v>9.6382734598221429</v>
      </c>
      <c r="BC42" s="56">
        <f t="shared" si="26"/>
        <v>-9.9599999999999937</v>
      </c>
      <c r="BD42" s="57">
        <f t="shared" si="27"/>
        <v>99.201599999999871</v>
      </c>
      <c r="BE42" s="8">
        <f t="shared" si="28"/>
        <v>9.9599999999999937</v>
      </c>
    </row>
    <row r="43" spans="1:57" x14ac:dyDescent="0.25">
      <c r="A43" s="36">
        <v>42893.125694444447</v>
      </c>
      <c r="B43" s="36"/>
      <c r="C43" s="17">
        <v>0.23</v>
      </c>
      <c r="D43" s="12">
        <v>0.233516</v>
      </c>
      <c r="E43" s="8">
        <f t="shared" si="2"/>
        <v>5.2900000000000003E-2</v>
      </c>
      <c r="F43" s="8">
        <f t="shared" si="3"/>
        <v>5.958333333333321E-2</v>
      </c>
      <c r="G43" s="8">
        <f t="shared" si="4"/>
        <v>6.3346923214285727E-2</v>
      </c>
      <c r="H43" s="8">
        <f t="shared" si="5"/>
        <v>3.7744208415178503E-3</v>
      </c>
      <c r="I43" s="8">
        <f t="shared" si="6"/>
        <v>3.5501736111110964E-3</v>
      </c>
      <c r="J43" s="8">
        <f t="shared" si="7"/>
        <v>4.0128326807166116E-3</v>
      </c>
      <c r="K43" s="8">
        <f t="shared" si="8"/>
        <v>3.5159999999999914E-3</v>
      </c>
      <c r="L43" s="8">
        <f t="shared" si="9"/>
        <v>1.2362255999999939E-5</v>
      </c>
      <c r="M43" s="8">
        <f t="shared" si="10"/>
        <v>3.5159999999999914E-3</v>
      </c>
      <c r="X43" s="67">
        <v>42893.125694444447</v>
      </c>
      <c r="Y43" s="68">
        <v>2.73</v>
      </c>
      <c r="Z43" s="16">
        <v>4.0710100000000002</v>
      </c>
      <c r="AA43" s="8">
        <f t="shared" si="11"/>
        <v>7.4528999999999996</v>
      </c>
      <c r="AB43" s="8">
        <f t="shared" si="12"/>
        <v>-0.26467065868263528</v>
      </c>
      <c r="AC43" s="56">
        <f t="shared" si="13"/>
        <v>0.61491467065868166</v>
      </c>
      <c r="AD43" s="8">
        <f t="shared" si="14"/>
        <v>-0.16274987091684903</v>
      </c>
      <c r="AE43" s="8">
        <f t="shared" si="15"/>
        <v>7.0050557567500019E-2</v>
      </c>
      <c r="AF43" s="8">
        <f t="shared" si="16"/>
        <v>0.37812005219127492</v>
      </c>
      <c r="AG43" s="8">
        <f t="shared" si="17"/>
        <v>1.3410100000000003</v>
      </c>
      <c r="AH43" s="8">
        <f t="shared" si="18"/>
        <v>1.7983078201000007</v>
      </c>
      <c r="AI43" s="8">
        <f t="shared" si="19"/>
        <v>1.3410100000000003</v>
      </c>
      <c r="AT43" s="67">
        <v>42893.125694444447</v>
      </c>
      <c r="AU43" s="68">
        <v>187.77</v>
      </c>
      <c r="AV43" s="16">
        <v>119.18300000000001</v>
      </c>
      <c r="AW43" s="8">
        <f t="shared" si="20"/>
        <v>35257.572900000006</v>
      </c>
      <c r="AX43" s="56">
        <f t="shared" si="21"/>
        <v>26.512694610778453</v>
      </c>
      <c r="AY43" s="56">
        <f t="shared" si="22"/>
        <v>-3.4715568862274182</v>
      </c>
      <c r="AZ43" s="8">
        <f t="shared" si="23"/>
        <v>-92.040327548492499</v>
      </c>
      <c r="BA43" s="8">
        <f t="shared" si="24"/>
        <v>702.92297552440084</v>
      </c>
      <c r="BB43" s="8">
        <f t="shared" si="25"/>
        <v>12.051707214313007</v>
      </c>
      <c r="BC43" s="56">
        <f t="shared" si="26"/>
        <v>-68.587000000000003</v>
      </c>
      <c r="BD43" s="57">
        <f t="shared" si="27"/>
        <v>4704.1765690000002</v>
      </c>
      <c r="BE43" s="8">
        <f t="shared" si="28"/>
        <v>68.587000000000003</v>
      </c>
    </row>
    <row r="44" spans="1:57" x14ac:dyDescent="0.25">
      <c r="A44" s="36">
        <v>42893.167361111111</v>
      </c>
      <c r="B44" s="36"/>
      <c r="C44" s="17">
        <v>0.25</v>
      </c>
      <c r="D44" s="12">
        <v>0.24765500000000001</v>
      </c>
      <c r="E44" s="8">
        <f t="shared" si="2"/>
        <v>6.25E-2</v>
      </c>
      <c r="F44" s="8">
        <f t="shared" si="3"/>
        <v>7.95833333333332E-2</v>
      </c>
      <c r="G44" s="8">
        <f t="shared" si="4"/>
        <v>7.748592321428574E-2</v>
      </c>
      <c r="H44" s="8">
        <f t="shared" si="5"/>
        <v>6.1665880558035629E-3</v>
      </c>
      <c r="I44" s="8">
        <f t="shared" si="6"/>
        <v>6.3335069444444229E-3</v>
      </c>
      <c r="J44" s="8">
        <f t="shared" si="7"/>
        <v>6.0040682963701858E-3</v>
      </c>
      <c r="K44" s="8">
        <f t="shared" si="8"/>
        <v>-2.344999999999986E-3</v>
      </c>
      <c r="L44" s="8">
        <f t="shared" si="9"/>
        <v>5.4990249999999342E-6</v>
      </c>
      <c r="M44" s="8">
        <f t="shared" si="10"/>
        <v>2.344999999999986E-3</v>
      </c>
      <c r="X44" s="67">
        <v>42893.167361111111</v>
      </c>
      <c r="Y44" s="68">
        <v>2.63</v>
      </c>
      <c r="Z44" s="16">
        <v>4.11761</v>
      </c>
      <c r="AA44" s="8">
        <f t="shared" si="11"/>
        <v>6.9168999999999992</v>
      </c>
      <c r="AB44" s="8">
        <f t="shared" si="12"/>
        <v>-0.36467065868263537</v>
      </c>
      <c r="AC44" s="56">
        <f t="shared" si="13"/>
        <v>0.66151467065868141</v>
      </c>
      <c r="AD44" s="8">
        <f t="shared" si="14"/>
        <v>-0.24123499067732795</v>
      </c>
      <c r="AE44" s="8">
        <f t="shared" si="15"/>
        <v>0.13298468930402715</v>
      </c>
      <c r="AF44" s="8">
        <f t="shared" si="16"/>
        <v>0.43760165949666374</v>
      </c>
      <c r="AG44" s="8">
        <f t="shared" si="17"/>
        <v>1.4876100000000001</v>
      </c>
      <c r="AH44" s="8">
        <f t="shared" si="18"/>
        <v>2.2129835121000001</v>
      </c>
      <c r="AI44" s="8">
        <f t="shared" si="19"/>
        <v>1.4876100000000001</v>
      </c>
      <c r="AT44" s="67">
        <v>42893.167361111111</v>
      </c>
      <c r="AU44" s="68">
        <v>186.29</v>
      </c>
      <c r="AV44" s="16">
        <v>118.24299999999999</v>
      </c>
      <c r="AW44" s="8">
        <f t="shared" si="20"/>
        <v>34703.964099999997</v>
      </c>
      <c r="AX44" s="56">
        <f t="shared" si="21"/>
        <v>25.032694610778435</v>
      </c>
      <c r="AY44" s="56">
        <f t="shared" si="22"/>
        <v>-4.4115568862274301</v>
      </c>
      <c r="AZ44" s="8">
        <f t="shared" si="23"/>
        <v>-110.43315629100789</v>
      </c>
      <c r="BA44" s="8">
        <f t="shared" si="24"/>
        <v>626.63579947649566</v>
      </c>
      <c r="BB44" s="8">
        <f t="shared" si="25"/>
        <v>19.461834160420658</v>
      </c>
      <c r="BC44" s="56">
        <f t="shared" si="26"/>
        <v>-68.046999999999997</v>
      </c>
      <c r="BD44" s="57">
        <f t="shared" si="27"/>
        <v>4630.394209</v>
      </c>
      <c r="BE44" s="8">
        <f t="shared" si="28"/>
        <v>68.046999999999997</v>
      </c>
    </row>
    <row r="45" spans="1:57" x14ac:dyDescent="0.25">
      <c r="A45" s="36">
        <v>42893.209027777775</v>
      </c>
      <c r="B45" s="36"/>
      <c r="C45" s="17">
        <v>0.25</v>
      </c>
      <c r="D45" s="12">
        <v>0.25485800000000003</v>
      </c>
      <c r="E45" s="8">
        <f t="shared" si="2"/>
        <v>6.25E-2</v>
      </c>
      <c r="F45" s="8">
        <f t="shared" si="3"/>
        <v>7.95833333333332E-2</v>
      </c>
      <c r="G45" s="8">
        <f t="shared" si="4"/>
        <v>8.4688923214285755E-2</v>
      </c>
      <c r="H45" s="8">
        <f t="shared" si="5"/>
        <v>6.7398268058035636E-3</v>
      </c>
      <c r="I45" s="8">
        <f t="shared" si="6"/>
        <v>6.3335069444444229E-3</v>
      </c>
      <c r="J45" s="8">
        <f t="shared" si="7"/>
        <v>7.1722137151951889E-3</v>
      </c>
      <c r="K45" s="8">
        <f t="shared" si="8"/>
        <v>4.858000000000029E-3</v>
      </c>
      <c r="L45" s="8">
        <f t="shared" si="9"/>
        <v>2.3600164000000281E-5</v>
      </c>
      <c r="M45" s="8">
        <f t="shared" si="10"/>
        <v>4.858000000000029E-3</v>
      </c>
      <c r="X45" s="67">
        <v>42893.209027777775</v>
      </c>
      <c r="Y45" s="68">
        <v>3.14</v>
      </c>
      <c r="Z45" s="16">
        <v>4.08683</v>
      </c>
      <c r="AA45" s="8">
        <f t="shared" si="11"/>
        <v>9.8596000000000004</v>
      </c>
      <c r="AB45" s="8">
        <f t="shared" si="12"/>
        <v>0.14532934131736486</v>
      </c>
      <c r="AC45" s="56">
        <f t="shared" si="13"/>
        <v>0.63073467065868138</v>
      </c>
      <c r="AD45" s="8">
        <f t="shared" si="14"/>
        <v>9.1664254232851225E-2</v>
      </c>
      <c r="AE45" s="8">
        <f t="shared" si="15"/>
        <v>2.1120617447739132E-2</v>
      </c>
      <c r="AF45" s="8">
        <f t="shared" si="16"/>
        <v>0.39782622477091528</v>
      </c>
      <c r="AG45" s="8">
        <f t="shared" si="17"/>
        <v>0.94682999999999984</v>
      </c>
      <c r="AH45" s="8">
        <f t="shared" si="18"/>
        <v>0.89648704889999964</v>
      </c>
      <c r="AI45" s="8">
        <f t="shared" si="19"/>
        <v>0.94682999999999984</v>
      </c>
      <c r="AT45" s="67">
        <v>42893.209027777775</v>
      </c>
      <c r="AU45" s="68">
        <v>181.75</v>
      </c>
      <c r="AV45" s="16">
        <v>118.111</v>
      </c>
      <c r="AW45" s="8">
        <f t="shared" si="20"/>
        <v>33033.0625</v>
      </c>
      <c r="AX45" s="56">
        <f t="shared" si="21"/>
        <v>20.492694610778443</v>
      </c>
      <c r="AY45" s="56">
        <f t="shared" si="22"/>
        <v>-4.5435568862274209</v>
      </c>
      <c r="AZ45" s="8">
        <f t="shared" si="23"/>
        <v>-93.109723716157959</v>
      </c>
      <c r="BA45" s="8">
        <f t="shared" si="24"/>
        <v>419.95053241062783</v>
      </c>
      <c r="BB45" s="8">
        <f t="shared" si="25"/>
        <v>20.643909178384618</v>
      </c>
      <c r="BC45" s="56">
        <f t="shared" si="26"/>
        <v>-63.638999999999996</v>
      </c>
      <c r="BD45" s="57">
        <f t="shared" si="27"/>
        <v>4049.9223209999996</v>
      </c>
      <c r="BE45" s="8">
        <f t="shared" si="28"/>
        <v>63.638999999999996</v>
      </c>
    </row>
    <row r="46" spans="1:57" x14ac:dyDescent="0.25">
      <c r="A46" s="36">
        <v>42893.250694444447</v>
      </c>
      <c r="B46" s="36"/>
      <c r="C46" s="17">
        <v>0.22</v>
      </c>
      <c r="D46" s="12">
        <v>0.25508599999999998</v>
      </c>
      <c r="E46" s="8">
        <f t="shared" si="2"/>
        <v>4.8399999999999999E-2</v>
      </c>
      <c r="F46" s="8">
        <f t="shared" si="3"/>
        <v>4.9583333333333202E-2</v>
      </c>
      <c r="G46" s="8">
        <f t="shared" si="4"/>
        <v>8.4916923214285706E-2</v>
      </c>
      <c r="H46" s="8">
        <f t="shared" si="5"/>
        <v>4.2104641093749888E-3</v>
      </c>
      <c r="I46" s="8">
        <f t="shared" si="6"/>
        <v>2.4585069444444316E-3</v>
      </c>
      <c r="J46" s="8">
        <f t="shared" si="7"/>
        <v>7.2108838481808948E-3</v>
      </c>
      <c r="K46" s="8">
        <f t="shared" si="8"/>
        <v>3.5085999999999978E-2</v>
      </c>
      <c r="L46" s="8">
        <f t="shared" si="9"/>
        <v>1.2310273959999984E-3</v>
      </c>
      <c r="M46" s="8">
        <f t="shared" si="10"/>
        <v>3.5085999999999978E-2</v>
      </c>
      <c r="X46" s="67">
        <v>42893.250694444447</v>
      </c>
      <c r="Y46" s="68">
        <v>3.36</v>
      </c>
      <c r="Z46" s="16">
        <v>4.0162399999999998</v>
      </c>
      <c r="AA46" s="8">
        <f t="shared" si="11"/>
        <v>11.289599999999998</v>
      </c>
      <c r="AB46" s="8">
        <f t="shared" si="12"/>
        <v>0.36532934131736461</v>
      </c>
      <c r="AC46" s="56">
        <f t="shared" si="13"/>
        <v>0.56014467065868123</v>
      </c>
      <c r="AD46" s="8">
        <f t="shared" si="14"/>
        <v>0.20463728357416813</v>
      </c>
      <c r="AE46" s="8">
        <f t="shared" si="15"/>
        <v>0.13346552762737948</v>
      </c>
      <c r="AF46" s="8">
        <f t="shared" si="16"/>
        <v>0.31376205206732244</v>
      </c>
      <c r="AG46" s="8">
        <f t="shared" si="17"/>
        <v>0.65623999999999993</v>
      </c>
      <c r="AH46" s="8">
        <f t="shared" si="18"/>
        <v>0.43065093759999989</v>
      </c>
      <c r="AI46" s="8">
        <f t="shared" si="19"/>
        <v>0.65623999999999993</v>
      </c>
      <c r="AT46" s="67">
        <v>42893.250694444447</v>
      </c>
      <c r="AU46" s="68">
        <v>178.52</v>
      </c>
      <c r="AV46" s="16">
        <v>118.383</v>
      </c>
      <c r="AW46" s="8">
        <f t="shared" si="20"/>
        <v>31869.390400000004</v>
      </c>
      <c r="AX46" s="56">
        <f t="shared" si="21"/>
        <v>17.262694610778453</v>
      </c>
      <c r="AY46" s="56">
        <f t="shared" si="22"/>
        <v>-4.2715568862274296</v>
      </c>
      <c r="AZ46" s="8">
        <f t="shared" si="23"/>
        <v>-73.73858203951184</v>
      </c>
      <c r="BA46" s="8">
        <f t="shared" si="24"/>
        <v>298.00062522499945</v>
      </c>
      <c r="BB46" s="8">
        <f t="shared" si="25"/>
        <v>18.246198232276974</v>
      </c>
      <c r="BC46" s="56">
        <f t="shared" si="26"/>
        <v>-60.137000000000015</v>
      </c>
      <c r="BD46" s="57">
        <f t="shared" si="27"/>
        <v>3616.4587690000017</v>
      </c>
      <c r="BE46" s="8">
        <f t="shared" si="28"/>
        <v>60.137000000000015</v>
      </c>
    </row>
    <row r="47" spans="1:57" x14ac:dyDescent="0.25">
      <c r="A47" s="36">
        <v>42893.292361111111</v>
      </c>
      <c r="B47" s="36"/>
      <c r="C47" s="17">
        <v>0.22</v>
      </c>
      <c r="D47" s="12">
        <v>0.25316100000000002</v>
      </c>
      <c r="E47" s="8">
        <f t="shared" si="2"/>
        <v>4.8399999999999999E-2</v>
      </c>
      <c r="F47" s="8">
        <f t="shared" si="3"/>
        <v>4.9583333333333202E-2</v>
      </c>
      <c r="G47" s="8">
        <f t="shared" si="4"/>
        <v>8.2991923214285751E-2</v>
      </c>
      <c r="H47" s="8">
        <f t="shared" si="5"/>
        <v>4.1150161927083241E-3</v>
      </c>
      <c r="I47" s="8">
        <f t="shared" si="6"/>
        <v>2.4585069444444316E-3</v>
      </c>
      <c r="J47" s="8">
        <f t="shared" si="7"/>
        <v>6.8876593188059018E-3</v>
      </c>
      <c r="K47" s="8">
        <f t="shared" si="8"/>
        <v>3.3161000000000024E-2</v>
      </c>
      <c r="L47" s="8">
        <f t="shared" si="9"/>
        <v>1.0996519210000016E-3</v>
      </c>
      <c r="M47" s="8">
        <f t="shared" si="10"/>
        <v>3.3161000000000024E-2</v>
      </c>
      <c r="X47" s="67">
        <v>42893.292361111111</v>
      </c>
      <c r="Y47" s="68">
        <v>2.74</v>
      </c>
      <c r="Z47" s="16">
        <v>3.9758599999999999</v>
      </c>
      <c r="AA47" s="8">
        <f t="shared" si="11"/>
        <v>7.5076000000000009</v>
      </c>
      <c r="AB47" s="8">
        <f t="shared" si="12"/>
        <v>-0.25467065868263505</v>
      </c>
      <c r="AC47" s="56">
        <f t="shared" si="13"/>
        <v>0.51976467065868137</v>
      </c>
      <c r="AD47" s="8">
        <f t="shared" si="14"/>
        <v>-0.13236881103660927</v>
      </c>
      <c r="AE47" s="8">
        <f t="shared" si="15"/>
        <v>6.4857144393847196E-2</v>
      </c>
      <c r="AF47" s="8">
        <f t="shared" si="16"/>
        <v>0.2701553128649275</v>
      </c>
      <c r="AG47" s="8">
        <f t="shared" si="17"/>
        <v>1.2358599999999997</v>
      </c>
      <c r="AH47" s="8">
        <f t="shared" si="18"/>
        <v>1.5273499395999994</v>
      </c>
      <c r="AI47" s="8">
        <f t="shared" si="19"/>
        <v>1.2358599999999997</v>
      </c>
      <c r="AT47" s="67">
        <v>42893.292361111111</v>
      </c>
      <c r="AU47" s="68">
        <v>184.49</v>
      </c>
      <c r="AV47" s="16">
        <v>118.446</v>
      </c>
      <c r="AW47" s="8">
        <f t="shared" si="20"/>
        <v>34036.560100000002</v>
      </c>
      <c r="AX47" s="56">
        <f t="shared" si="21"/>
        <v>23.232694610778452</v>
      </c>
      <c r="AY47" s="56">
        <f t="shared" si="22"/>
        <v>-4.2085568862274272</v>
      </c>
      <c r="AZ47" s="8">
        <f t="shared" si="23"/>
        <v>-97.776116889810496</v>
      </c>
      <c r="BA47" s="8">
        <f t="shared" si="24"/>
        <v>539.75809887769412</v>
      </c>
      <c r="BB47" s="8">
        <f t="shared" si="25"/>
        <v>17.711951064612297</v>
      </c>
      <c r="BC47" s="56">
        <f t="shared" si="26"/>
        <v>-66.044000000000011</v>
      </c>
      <c r="BD47" s="57">
        <f t="shared" si="27"/>
        <v>4361.8099360000015</v>
      </c>
      <c r="BE47" s="8">
        <f t="shared" si="28"/>
        <v>66.044000000000011</v>
      </c>
    </row>
    <row r="48" spans="1:57" x14ac:dyDescent="0.25">
      <c r="A48" s="36">
        <v>42893.334027777775</v>
      </c>
      <c r="B48" s="36"/>
      <c r="C48" s="17">
        <v>0.23</v>
      </c>
      <c r="D48" s="12">
        <v>0.24875200000000003</v>
      </c>
      <c r="E48" s="8">
        <f t="shared" si="2"/>
        <v>5.2900000000000003E-2</v>
      </c>
      <c r="F48" s="8">
        <f t="shared" si="3"/>
        <v>5.958333333333321E-2</v>
      </c>
      <c r="G48" s="8">
        <f t="shared" si="4"/>
        <v>7.8582923214285755E-2</v>
      </c>
      <c r="H48" s="8">
        <f t="shared" si="5"/>
        <v>4.6822325081845168E-3</v>
      </c>
      <c r="I48" s="8">
        <f t="shared" si="6"/>
        <v>3.5501736111110964E-3</v>
      </c>
      <c r="J48" s="8">
        <f t="shared" si="7"/>
        <v>6.1752758209023314E-3</v>
      </c>
      <c r="K48" s="8">
        <f t="shared" si="8"/>
        <v>1.8752000000000019E-2</v>
      </c>
      <c r="L48" s="8">
        <f t="shared" si="9"/>
        <v>3.5163750400000072E-4</v>
      </c>
      <c r="M48" s="8">
        <f t="shared" si="10"/>
        <v>1.8752000000000019E-2</v>
      </c>
      <c r="X48" s="67">
        <v>42893.334027777775</v>
      </c>
      <c r="Y48" s="68">
        <v>2.86</v>
      </c>
      <c r="Z48" s="16">
        <v>3.94102</v>
      </c>
      <c r="AA48" s="8">
        <f t="shared" si="11"/>
        <v>8.1795999999999989</v>
      </c>
      <c r="AB48" s="8">
        <f t="shared" si="12"/>
        <v>-0.13467065868263539</v>
      </c>
      <c r="AC48" s="56">
        <f t="shared" si="13"/>
        <v>0.48492467065868139</v>
      </c>
      <c r="AD48" s="8">
        <f t="shared" si="14"/>
        <v>-6.5305124809064655E-2</v>
      </c>
      <c r="AE48" s="8">
        <f t="shared" si="15"/>
        <v>1.813618631001488E-2</v>
      </c>
      <c r="AF48" s="8">
        <f t="shared" si="16"/>
        <v>0.23515193621343061</v>
      </c>
      <c r="AG48" s="8">
        <f t="shared" si="17"/>
        <v>1.0810200000000001</v>
      </c>
      <c r="AH48" s="8">
        <f t="shared" si="18"/>
        <v>1.1686042404000001</v>
      </c>
      <c r="AI48" s="8">
        <f t="shared" si="19"/>
        <v>1.0810200000000001</v>
      </c>
      <c r="AT48" s="67">
        <v>42893.334027777775</v>
      </c>
      <c r="AU48" s="68">
        <v>179.23</v>
      </c>
      <c r="AV48" s="16">
        <v>118.512</v>
      </c>
      <c r="AW48" s="8">
        <f t="shared" si="20"/>
        <v>32123.392899999995</v>
      </c>
      <c r="AX48" s="56">
        <f t="shared" si="21"/>
        <v>17.972694610778433</v>
      </c>
      <c r="AY48" s="56">
        <f t="shared" si="22"/>
        <v>-4.1425568862274247</v>
      </c>
      <c r="AZ48" s="8">
        <f t="shared" si="23"/>
        <v>-74.452909823942719</v>
      </c>
      <c r="BA48" s="8">
        <f t="shared" si="24"/>
        <v>323.01775157230412</v>
      </c>
      <c r="BB48" s="8">
        <f t="shared" si="25"/>
        <v>17.160777555630258</v>
      </c>
      <c r="BC48" s="56">
        <f t="shared" si="26"/>
        <v>-60.717999999999989</v>
      </c>
      <c r="BD48" s="57">
        <f t="shared" si="27"/>
        <v>3686.6755239999989</v>
      </c>
      <c r="BE48" s="8">
        <f t="shared" si="28"/>
        <v>60.717999999999989</v>
      </c>
    </row>
    <row r="49" spans="1:57" x14ac:dyDescent="0.25">
      <c r="A49" s="36">
        <v>42893.375694444447</v>
      </c>
      <c r="B49" s="36"/>
      <c r="C49" s="17">
        <v>0.24</v>
      </c>
      <c r="D49" s="12">
        <v>0.24267500000000003</v>
      </c>
      <c r="E49" s="8">
        <f t="shared" si="2"/>
        <v>5.7599999999999998E-2</v>
      </c>
      <c r="F49" s="8">
        <f t="shared" si="3"/>
        <v>6.9583333333333192E-2</v>
      </c>
      <c r="G49" s="8">
        <f t="shared" si="4"/>
        <v>7.2505923214285756E-2</v>
      </c>
      <c r="H49" s="8">
        <f t="shared" si="5"/>
        <v>5.0452038236607072E-3</v>
      </c>
      <c r="I49" s="8">
        <f t="shared" si="6"/>
        <v>4.8418402777777583E-3</v>
      </c>
      <c r="J49" s="8">
        <f t="shared" si="7"/>
        <v>5.2571089011559024E-3</v>
      </c>
      <c r="K49" s="8">
        <f t="shared" si="8"/>
        <v>2.6750000000000385E-3</v>
      </c>
      <c r="L49" s="8">
        <f t="shared" si="9"/>
        <v>7.1556250000002056E-6</v>
      </c>
      <c r="M49" s="8">
        <f t="shared" si="10"/>
        <v>2.6750000000000385E-3</v>
      </c>
      <c r="X49" s="67">
        <v>42893.375694444447</v>
      </c>
      <c r="Y49" s="68">
        <v>2.8</v>
      </c>
      <c r="Z49" s="16">
        <v>3.90185</v>
      </c>
      <c r="AA49" s="8">
        <f t="shared" si="11"/>
        <v>7.839999999999999</v>
      </c>
      <c r="AB49" s="8">
        <f t="shared" si="12"/>
        <v>-0.19467065868263544</v>
      </c>
      <c r="AC49" s="56">
        <f t="shared" si="13"/>
        <v>0.44575467065868146</v>
      </c>
      <c r="AD49" s="8">
        <f t="shared" si="14"/>
        <v>-8.6775355347986749E-2</v>
      </c>
      <c r="AE49" s="8">
        <f t="shared" si="15"/>
        <v>3.7896665351931147E-2</v>
      </c>
      <c r="AF49" s="8">
        <f t="shared" si="16"/>
        <v>0.19869722641402957</v>
      </c>
      <c r="AG49" s="8">
        <f t="shared" si="17"/>
        <v>1.1018500000000002</v>
      </c>
      <c r="AH49" s="8">
        <f t="shared" si="18"/>
        <v>1.2140734225000005</v>
      </c>
      <c r="AI49" s="8">
        <f t="shared" si="19"/>
        <v>1.1018500000000002</v>
      </c>
      <c r="AT49" s="67">
        <v>42893.375694444447</v>
      </c>
      <c r="AU49" s="68">
        <v>176.24</v>
      </c>
      <c r="AV49" s="16">
        <v>118.626</v>
      </c>
      <c r="AW49" s="8">
        <f t="shared" si="20"/>
        <v>31060.537600000003</v>
      </c>
      <c r="AX49" s="56">
        <f t="shared" si="21"/>
        <v>14.982694610778452</v>
      </c>
      <c r="AY49" s="56">
        <f t="shared" si="22"/>
        <v>-4.0285568862274204</v>
      </c>
      <c r="AZ49" s="8">
        <f t="shared" si="23"/>
        <v>-60.358637548493995</v>
      </c>
      <c r="BA49" s="8">
        <f t="shared" si="24"/>
        <v>224.48113779984968</v>
      </c>
      <c r="BB49" s="8">
        <f t="shared" si="25"/>
        <v>16.229270585570369</v>
      </c>
      <c r="BC49" s="56">
        <f t="shared" si="26"/>
        <v>-57.614000000000004</v>
      </c>
      <c r="BD49" s="57">
        <f t="shared" si="27"/>
        <v>3319.3729960000005</v>
      </c>
      <c r="BE49" s="8">
        <f t="shared" si="28"/>
        <v>57.614000000000004</v>
      </c>
    </row>
    <row r="50" spans="1:57" x14ac:dyDescent="0.25">
      <c r="A50" s="36">
        <v>42893.417361111111</v>
      </c>
      <c r="B50" s="36"/>
      <c r="C50" s="17">
        <v>0.24</v>
      </c>
      <c r="D50" s="12">
        <v>0.23750500000000002</v>
      </c>
      <c r="E50" s="8">
        <f t="shared" si="2"/>
        <v>5.7599999999999998E-2</v>
      </c>
      <c r="F50" s="8">
        <f t="shared" si="3"/>
        <v>6.9583333333333192E-2</v>
      </c>
      <c r="G50" s="8">
        <f t="shared" si="4"/>
        <v>6.7335923214285748E-2</v>
      </c>
      <c r="H50" s="8">
        <f t="shared" si="5"/>
        <v>4.6854579903273736E-3</v>
      </c>
      <c r="I50" s="8">
        <f t="shared" si="6"/>
        <v>4.8418402777777583E-3</v>
      </c>
      <c r="J50" s="8">
        <f t="shared" si="7"/>
        <v>4.5341265551201862E-3</v>
      </c>
      <c r="K50" s="8">
        <f t="shared" si="8"/>
        <v>-2.4949999999999695E-3</v>
      </c>
      <c r="L50" s="8">
        <f t="shared" si="9"/>
        <v>6.2250249999998473E-6</v>
      </c>
      <c r="M50" s="8">
        <f t="shared" si="10"/>
        <v>2.4949999999999695E-3</v>
      </c>
      <c r="X50" s="67">
        <v>42893.417361111111</v>
      </c>
      <c r="Y50" s="68">
        <v>2.75</v>
      </c>
      <c r="Z50" s="16">
        <v>3.88503</v>
      </c>
      <c r="AA50" s="8">
        <f t="shared" si="11"/>
        <v>7.5625</v>
      </c>
      <c r="AB50" s="8">
        <f t="shared" si="12"/>
        <v>-0.24467065868263527</v>
      </c>
      <c r="AC50" s="56">
        <f t="shared" si="13"/>
        <v>0.42893467065868141</v>
      </c>
      <c r="AD50" s="8">
        <f t="shared" si="14"/>
        <v>-0.10494772840187881</v>
      </c>
      <c r="AE50" s="8">
        <f t="shared" si="15"/>
        <v>5.9863731220194602E-2</v>
      </c>
      <c r="AF50" s="8">
        <f t="shared" si="16"/>
        <v>0.18398495169307147</v>
      </c>
      <c r="AG50" s="8">
        <f t="shared" si="17"/>
        <v>1.13503</v>
      </c>
      <c r="AH50" s="8">
        <f t="shared" si="18"/>
        <v>1.2882931009</v>
      </c>
      <c r="AI50" s="8">
        <f t="shared" si="19"/>
        <v>1.13503</v>
      </c>
      <c r="AT50" s="67">
        <v>42893.417361111111</v>
      </c>
      <c r="AU50" s="68">
        <v>174.27</v>
      </c>
      <c r="AV50" s="16">
        <v>118.62</v>
      </c>
      <c r="AW50" s="8">
        <f t="shared" si="20"/>
        <v>30370.032900000002</v>
      </c>
      <c r="AX50" s="56">
        <f t="shared" si="21"/>
        <v>13.012694610778453</v>
      </c>
      <c r="AY50" s="56">
        <f t="shared" si="22"/>
        <v>-4.0345568862274206</v>
      </c>
      <c r="AZ50" s="8">
        <f t="shared" si="23"/>
        <v>-52.500456650290651</v>
      </c>
      <c r="BA50" s="8">
        <f t="shared" si="24"/>
        <v>169.3302210333826</v>
      </c>
      <c r="BB50" s="8">
        <f t="shared" si="25"/>
        <v>16.277649268205099</v>
      </c>
      <c r="BC50" s="56">
        <f t="shared" si="26"/>
        <v>-55.650000000000006</v>
      </c>
      <c r="BD50" s="57">
        <f t="shared" si="27"/>
        <v>3096.9225000000006</v>
      </c>
      <c r="BE50" s="8">
        <f t="shared" si="28"/>
        <v>55.650000000000006</v>
      </c>
    </row>
    <row r="51" spans="1:57" x14ac:dyDescent="0.25">
      <c r="A51" s="36">
        <v>42893.459027777775</v>
      </c>
      <c r="B51" s="36"/>
      <c r="C51" s="17">
        <v>0.21</v>
      </c>
      <c r="D51" s="12">
        <v>0.23176200000000002</v>
      </c>
      <c r="E51" s="8">
        <f t="shared" si="2"/>
        <v>4.4099999999999993E-2</v>
      </c>
      <c r="F51" s="8">
        <f t="shared" si="3"/>
        <v>3.9583333333333193E-2</v>
      </c>
      <c r="G51" s="8">
        <f t="shared" si="4"/>
        <v>6.159292321428575E-2</v>
      </c>
      <c r="H51" s="8">
        <f t="shared" si="5"/>
        <v>2.4380532105654691E-3</v>
      </c>
      <c r="I51" s="8">
        <f t="shared" si="6"/>
        <v>1.5668402777777666E-3</v>
      </c>
      <c r="J51" s="8">
        <f t="shared" si="7"/>
        <v>3.7936881900809006E-3</v>
      </c>
      <c r="K51" s="8">
        <f t="shared" si="8"/>
        <v>2.1762000000000031E-2</v>
      </c>
      <c r="L51" s="8">
        <f t="shared" si="9"/>
        <v>4.7358464400000137E-4</v>
      </c>
      <c r="M51" s="8">
        <f t="shared" si="10"/>
        <v>2.1762000000000031E-2</v>
      </c>
      <c r="X51" s="67">
        <v>42893.459027777775</v>
      </c>
      <c r="Y51" s="68">
        <v>2.84</v>
      </c>
      <c r="Z51" s="16">
        <v>3.8635000000000002</v>
      </c>
      <c r="AA51" s="8">
        <f t="shared" si="11"/>
        <v>8.0655999999999999</v>
      </c>
      <c r="AB51" s="8">
        <f t="shared" si="12"/>
        <v>-0.15467065868263541</v>
      </c>
      <c r="AC51" s="56">
        <f t="shared" si="13"/>
        <v>0.40740467065868158</v>
      </c>
      <c r="AD51" s="8">
        <f t="shared" si="14"/>
        <v>-6.3013548761160429E-2</v>
      </c>
      <c r="AE51" s="8">
        <f t="shared" si="15"/>
        <v>2.3923012657320299E-2</v>
      </c>
      <c r="AF51" s="8">
        <f t="shared" si="16"/>
        <v>0.1659785656745088</v>
      </c>
      <c r="AG51" s="8">
        <f t="shared" si="17"/>
        <v>1.0235000000000003</v>
      </c>
      <c r="AH51" s="8">
        <f t="shared" si="18"/>
        <v>1.0475522500000005</v>
      </c>
      <c r="AI51" s="8">
        <f t="shared" si="19"/>
        <v>1.0235000000000003</v>
      </c>
      <c r="AT51" s="67">
        <v>42893.459027777775</v>
      </c>
      <c r="AU51" s="68">
        <v>186.25</v>
      </c>
      <c r="AV51" s="16">
        <v>118.79</v>
      </c>
      <c r="AW51" s="8">
        <f t="shared" si="20"/>
        <v>34689.0625</v>
      </c>
      <c r="AX51" s="56">
        <f t="shared" si="21"/>
        <v>24.992694610778443</v>
      </c>
      <c r="AY51" s="56">
        <f t="shared" si="22"/>
        <v>-3.8645568862274189</v>
      </c>
      <c r="AZ51" s="8">
        <f t="shared" si="23"/>
        <v>-96.585690063462735</v>
      </c>
      <c r="BA51" s="8">
        <f t="shared" si="24"/>
        <v>624.63478390763385</v>
      </c>
      <c r="BB51" s="8">
        <f t="shared" si="25"/>
        <v>14.934799926887763</v>
      </c>
      <c r="BC51" s="56">
        <f t="shared" si="26"/>
        <v>-67.459999999999994</v>
      </c>
      <c r="BD51" s="57">
        <f t="shared" si="27"/>
        <v>4550.8515999999991</v>
      </c>
      <c r="BE51" s="8">
        <f t="shared" si="28"/>
        <v>67.459999999999994</v>
      </c>
    </row>
    <row r="52" spans="1:57" x14ac:dyDescent="0.25">
      <c r="A52" s="36">
        <v>42893.500694444447</v>
      </c>
      <c r="B52" s="36"/>
      <c r="C52" s="17">
        <v>0.2</v>
      </c>
      <c r="D52" s="12">
        <v>0.22329900000000003</v>
      </c>
      <c r="E52" s="8">
        <f t="shared" si="2"/>
        <v>4.0000000000000008E-2</v>
      </c>
      <c r="F52" s="8">
        <f t="shared" si="3"/>
        <v>2.9583333333333212E-2</v>
      </c>
      <c r="G52" s="8">
        <f t="shared" si="4"/>
        <v>5.3129923214285751E-2</v>
      </c>
      <c r="H52" s="8">
        <f t="shared" si="5"/>
        <v>1.5717602284226137E-3</v>
      </c>
      <c r="I52" s="8">
        <f t="shared" si="6"/>
        <v>8.7517361111110392E-4</v>
      </c>
      <c r="J52" s="8">
        <f t="shared" si="7"/>
        <v>2.8227887407558999E-3</v>
      </c>
      <c r="K52" s="8">
        <f t="shared" si="8"/>
        <v>2.3299000000000014E-2</v>
      </c>
      <c r="L52" s="8">
        <f t="shared" si="9"/>
        <v>5.4284340100000067E-4</v>
      </c>
      <c r="M52" s="8">
        <f t="shared" si="10"/>
        <v>2.3299000000000014E-2</v>
      </c>
      <c r="X52" s="67">
        <v>42893.500694444447</v>
      </c>
      <c r="Y52" s="68">
        <v>3.3</v>
      </c>
      <c r="Z52" s="16">
        <v>3.7981600000000002</v>
      </c>
      <c r="AA52" s="8">
        <f t="shared" si="11"/>
        <v>10.889999999999999</v>
      </c>
      <c r="AB52" s="8">
        <f t="shared" si="12"/>
        <v>0.30532934131736456</v>
      </c>
      <c r="AC52" s="56">
        <f t="shared" si="13"/>
        <v>0.34206467065868162</v>
      </c>
      <c r="AD52" s="8">
        <f t="shared" si="14"/>
        <v>0.10444238058015649</v>
      </c>
      <c r="AE52" s="8">
        <f t="shared" si="15"/>
        <v>9.3226006669295702E-2</v>
      </c>
      <c r="AF52" s="8">
        <f t="shared" si="16"/>
        <v>0.11700823891283232</v>
      </c>
      <c r="AG52" s="8">
        <f t="shared" si="17"/>
        <v>0.49816000000000038</v>
      </c>
      <c r="AH52" s="8">
        <f t="shared" si="18"/>
        <v>0.24816338560000037</v>
      </c>
      <c r="AI52" s="8">
        <f t="shared" si="19"/>
        <v>0.49816000000000038</v>
      </c>
      <c r="AT52" s="67">
        <v>42893.500694444447</v>
      </c>
      <c r="AU52" s="68">
        <v>180.34</v>
      </c>
      <c r="AV52" s="16">
        <v>119.432</v>
      </c>
      <c r="AW52" s="8">
        <f t="shared" si="20"/>
        <v>32522.515600000002</v>
      </c>
      <c r="AX52" s="56">
        <f t="shared" si="21"/>
        <v>19.082694610778447</v>
      </c>
      <c r="AY52" s="56">
        <f t="shared" si="22"/>
        <v>-3.222556886227423</v>
      </c>
      <c r="AZ52" s="8">
        <f t="shared" si="23"/>
        <v>-61.495068925739012</v>
      </c>
      <c r="BA52" s="8">
        <f t="shared" si="24"/>
        <v>364.14923360823275</v>
      </c>
      <c r="BB52" s="8">
        <f t="shared" si="25"/>
        <v>10.384872884971784</v>
      </c>
      <c r="BC52" s="56">
        <f t="shared" si="26"/>
        <v>-60.908000000000001</v>
      </c>
      <c r="BD52" s="57">
        <f t="shared" si="27"/>
        <v>3709.7844640000003</v>
      </c>
      <c r="BE52" s="8">
        <f t="shared" si="28"/>
        <v>60.908000000000001</v>
      </c>
    </row>
    <row r="53" spans="1:57" x14ac:dyDescent="0.25">
      <c r="A53" s="36">
        <v>42893.542361111111</v>
      </c>
      <c r="B53" s="36"/>
      <c r="C53" s="17">
        <v>0.19</v>
      </c>
      <c r="D53" s="12">
        <v>0.21000800000000003</v>
      </c>
      <c r="E53" s="8">
        <f t="shared" si="2"/>
        <v>3.61E-2</v>
      </c>
      <c r="F53" s="8">
        <f t="shared" si="3"/>
        <v>1.9583333333333203E-2</v>
      </c>
      <c r="G53" s="8">
        <f t="shared" si="4"/>
        <v>3.9838923214285754E-2</v>
      </c>
      <c r="H53" s="8">
        <f t="shared" si="5"/>
        <v>7.8017891294642416E-4</v>
      </c>
      <c r="I53" s="8">
        <f t="shared" si="6"/>
        <v>3.8350694444443931E-4</v>
      </c>
      <c r="J53" s="8">
        <f t="shared" si="7"/>
        <v>1.5871398028737564E-3</v>
      </c>
      <c r="K53" s="8">
        <f t="shared" si="8"/>
        <v>2.0008000000000026E-2</v>
      </c>
      <c r="L53" s="8">
        <f t="shared" si="9"/>
        <v>4.0032006400000101E-4</v>
      </c>
      <c r="M53" s="8">
        <f t="shared" si="10"/>
        <v>2.0008000000000026E-2</v>
      </c>
      <c r="X53" s="67">
        <v>42893.542361111111</v>
      </c>
      <c r="Y53" s="68">
        <v>3.52</v>
      </c>
      <c r="Z53" s="16">
        <v>3.65185</v>
      </c>
      <c r="AA53" s="8">
        <f t="shared" si="11"/>
        <v>12.3904</v>
      </c>
      <c r="AB53" s="8">
        <f t="shared" si="12"/>
        <v>0.52532934131736475</v>
      </c>
      <c r="AC53" s="56">
        <f t="shared" si="13"/>
        <v>0.19575467065868146</v>
      </c>
      <c r="AD53" s="8">
        <f t="shared" si="14"/>
        <v>0.1028356721969228</v>
      </c>
      <c r="AE53" s="8">
        <f t="shared" si="15"/>
        <v>0.27597091684893632</v>
      </c>
      <c r="AF53" s="8">
        <f t="shared" si="16"/>
        <v>3.8319891084688848E-2</v>
      </c>
      <c r="AG53" s="8">
        <f t="shared" si="17"/>
        <v>0.13185000000000002</v>
      </c>
      <c r="AH53" s="8">
        <f t="shared" si="18"/>
        <v>1.7384422500000007E-2</v>
      </c>
      <c r="AI53" s="8">
        <f t="shared" si="19"/>
        <v>0.13185000000000002</v>
      </c>
      <c r="AT53" s="67">
        <v>42893.542361111111</v>
      </c>
      <c r="AU53" s="68">
        <v>179.48</v>
      </c>
      <c r="AV53" s="16">
        <v>120.773</v>
      </c>
      <c r="AW53" s="8">
        <f t="shared" si="20"/>
        <v>32213.070399999997</v>
      </c>
      <c r="AX53" s="56">
        <f t="shared" si="21"/>
        <v>18.222694610778433</v>
      </c>
      <c r="AY53" s="56">
        <f t="shared" si="22"/>
        <v>-1.881556886227429</v>
      </c>
      <c r="AZ53" s="8">
        <f t="shared" si="23"/>
        <v>-34.287036530529619</v>
      </c>
      <c r="BA53" s="8">
        <f t="shared" si="24"/>
        <v>332.06659887769337</v>
      </c>
      <c r="BB53" s="8">
        <f t="shared" si="25"/>
        <v>3.5402563161098581</v>
      </c>
      <c r="BC53" s="56">
        <f t="shared" si="26"/>
        <v>-58.706999999999994</v>
      </c>
      <c r="BD53" s="57">
        <f t="shared" si="27"/>
        <v>3446.5118489999991</v>
      </c>
      <c r="BE53" s="8">
        <f t="shared" si="28"/>
        <v>58.706999999999994</v>
      </c>
    </row>
    <row r="54" spans="1:57" x14ac:dyDescent="0.25">
      <c r="A54" s="36">
        <v>42893.584027777775</v>
      </c>
      <c r="B54" s="36"/>
      <c r="C54" s="17">
        <v>0.19</v>
      </c>
      <c r="D54" s="12">
        <v>0.19758300000000001</v>
      </c>
      <c r="E54" s="8">
        <f t="shared" si="2"/>
        <v>3.61E-2</v>
      </c>
      <c r="F54" s="8">
        <f t="shared" si="3"/>
        <v>1.9583333333333203E-2</v>
      </c>
      <c r="G54" s="8">
        <f t="shared" si="4"/>
        <v>2.7413923214285735E-2</v>
      </c>
      <c r="H54" s="8">
        <f t="shared" si="5"/>
        <v>5.3685599627975871E-4</v>
      </c>
      <c r="I54" s="8">
        <f t="shared" si="6"/>
        <v>3.8350694444443931E-4</v>
      </c>
      <c r="J54" s="8">
        <f t="shared" si="7"/>
        <v>7.515231859987543E-4</v>
      </c>
      <c r="K54" s="8">
        <f t="shared" si="8"/>
        <v>7.5830000000000064E-3</v>
      </c>
      <c r="L54" s="8">
        <f t="shared" si="9"/>
        <v>5.7501889000000097E-5</v>
      </c>
      <c r="M54" s="8">
        <f t="shared" si="10"/>
        <v>7.5830000000000064E-3</v>
      </c>
      <c r="X54" s="67">
        <v>42893.584027777775</v>
      </c>
      <c r="Y54" s="68">
        <v>3.41</v>
      </c>
      <c r="Z54" s="16">
        <v>3.51972</v>
      </c>
      <c r="AA54" s="8">
        <f t="shared" si="11"/>
        <v>11.628100000000002</v>
      </c>
      <c r="AB54" s="8">
        <f t="shared" si="12"/>
        <v>0.41532934131736488</v>
      </c>
      <c r="AC54" s="56">
        <f t="shared" si="13"/>
        <v>6.3624670658681381E-2</v>
      </c>
      <c r="AD54" s="8">
        <f t="shared" si="14"/>
        <v>2.6425192556204409E-2</v>
      </c>
      <c r="AE54" s="8">
        <f t="shared" si="15"/>
        <v>0.17249846175911618</v>
      </c>
      <c r="AF54" s="8">
        <f t="shared" si="16"/>
        <v>4.0480987164256714E-3</v>
      </c>
      <c r="AG54" s="8">
        <f t="shared" si="17"/>
        <v>0.10971999999999982</v>
      </c>
      <c r="AH54" s="8">
        <f t="shared" si="18"/>
        <v>1.203847839999996E-2</v>
      </c>
      <c r="AI54" s="8">
        <f t="shared" si="19"/>
        <v>0.10971999999999982</v>
      </c>
      <c r="AT54" s="67">
        <v>42893.584027777775</v>
      </c>
      <c r="AU54" s="68">
        <v>180.48</v>
      </c>
      <c r="AV54" s="16">
        <v>121.78100000000001</v>
      </c>
      <c r="AW54" s="8">
        <f t="shared" si="20"/>
        <v>32573.030399999996</v>
      </c>
      <c r="AX54" s="56">
        <f t="shared" si="21"/>
        <v>19.222694610778433</v>
      </c>
      <c r="AY54" s="56">
        <f t="shared" si="22"/>
        <v>-0.87355688622741923</v>
      </c>
      <c r="AZ54" s="8">
        <f t="shared" si="23"/>
        <v>-16.7921172490922</v>
      </c>
      <c r="BA54" s="8">
        <f t="shared" si="24"/>
        <v>369.51198809925023</v>
      </c>
      <c r="BB54" s="8">
        <f t="shared" si="25"/>
        <v>0.76310163347534421</v>
      </c>
      <c r="BC54" s="56">
        <f t="shared" si="26"/>
        <v>-58.698999999999984</v>
      </c>
      <c r="BD54" s="57">
        <f t="shared" si="27"/>
        <v>3445.572600999998</v>
      </c>
      <c r="BE54" s="8">
        <f t="shared" si="28"/>
        <v>58.698999999999984</v>
      </c>
    </row>
    <row r="55" spans="1:57" x14ac:dyDescent="0.25">
      <c r="A55" s="36">
        <v>42893.625694444447</v>
      </c>
      <c r="B55" s="36"/>
      <c r="C55" s="17">
        <v>0.19</v>
      </c>
      <c r="D55" s="12">
        <v>0.188442</v>
      </c>
      <c r="E55" s="8">
        <f t="shared" si="2"/>
        <v>3.61E-2</v>
      </c>
      <c r="F55" s="8">
        <f t="shared" si="3"/>
        <v>1.9583333333333203E-2</v>
      </c>
      <c r="G55" s="8">
        <f t="shared" si="4"/>
        <v>1.8272923214285725E-2</v>
      </c>
      <c r="H55" s="8">
        <f t="shared" si="5"/>
        <v>3.5784474627975973E-4</v>
      </c>
      <c r="I55" s="8">
        <f t="shared" si="6"/>
        <v>3.8350694444443931E-4</v>
      </c>
      <c r="J55" s="8">
        <f t="shared" si="7"/>
        <v>3.3389972279518213E-4</v>
      </c>
      <c r="K55" s="8">
        <f t="shared" si="8"/>
        <v>-1.5580000000000038E-3</v>
      </c>
      <c r="L55" s="8">
        <f t="shared" si="9"/>
        <v>2.427364000000012E-6</v>
      </c>
      <c r="M55" s="8">
        <f t="shared" si="10"/>
        <v>1.5580000000000038E-3</v>
      </c>
      <c r="X55" s="67">
        <v>42893.625694444447</v>
      </c>
      <c r="Y55" s="68">
        <v>3.22</v>
      </c>
      <c r="Z55" s="16">
        <v>3.4413999999999998</v>
      </c>
      <c r="AA55" s="8">
        <f t="shared" si="11"/>
        <v>10.368400000000001</v>
      </c>
      <c r="AB55" s="8">
        <f t="shared" si="12"/>
        <v>0.22532934131736493</v>
      </c>
      <c r="AC55" s="56">
        <f t="shared" si="13"/>
        <v>-1.4695329341318786E-2</v>
      </c>
      <c r="AD55" s="8">
        <f t="shared" si="14"/>
        <v>-3.3112888809211081E-3</v>
      </c>
      <c r="AE55" s="8">
        <f t="shared" si="15"/>
        <v>5.0773312058517539E-2</v>
      </c>
      <c r="AF55" s="8">
        <f t="shared" si="16"/>
        <v>2.1595270444982483E-4</v>
      </c>
      <c r="AG55" s="8">
        <f t="shared" si="17"/>
        <v>0.2213999999999996</v>
      </c>
      <c r="AH55" s="8">
        <f t="shared" si="18"/>
        <v>4.9017959999999819E-2</v>
      </c>
      <c r="AI55" s="8">
        <f t="shared" si="19"/>
        <v>0.2213999999999996</v>
      </c>
      <c r="AT55" s="67">
        <v>42893.625694444447</v>
      </c>
      <c r="AU55" s="68">
        <v>173.15</v>
      </c>
      <c r="AV55" s="16">
        <v>122.128</v>
      </c>
      <c r="AW55" s="8">
        <f t="shared" si="20"/>
        <v>29980.922500000001</v>
      </c>
      <c r="AX55" s="56">
        <f t="shared" si="21"/>
        <v>11.892694610778449</v>
      </c>
      <c r="AY55" s="56">
        <f t="shared" si="22"/>
        <v>-0.52655688622742503</v>
      </c>
      <c r="AZ55" s="8">
        <f t="shared" si="23"/>
        <v>-6.2621802431051785</v>
      </c>
      <c r="BA55" s="8">
        <f t="shared" si="24"/>
        <v>141.43618510523876</v>
      </c>
      <c r="BB55" s="8">
        <f t="shared" si="25"/>
        <v>0.27726215443352142</v>
      </c>
      <c r="BC55" s="56">
        <f t="shared" si="26"/>
        <v>-51.022000000000006</v>
      </c>
      <c r="BD55" s="57">
        <f t="shared" si="27"/>
        <v>2603.2444840000007</v>
      </c>
      <c r="BE55" s="8">
        <f t="shared" si="28"/>
        <v>51.022000000000006</v>
      </c>
    </row>
    <row r="56" spans="1:57" x14ac:dyDescent="0.25">
      <c r="A56" s="36">
        <v>42893.667361111111</v>
      </c>
      <c r="B56" s="36"/>
      <c r="C56" s="17">
        <v>0.25</v>
      </c>
      <c r="D56" s="12">
        <v>0.18129899999999999</v>
      </c>
      <c r="E56" s="8">
        <f t="shared" si="2"/>
        <v>6.25E-2</v>
      </c>
      <c r="F56" s="8">
        <f t="shared" si="3"/>
        <v>7.95833333333332E-2</v>
      </c>
      <c r="G56" s="8">
        <f t="shared" si="4"/>
        <v>1.1129923214285714E-2</v>
      </c>
      <c r="H56" s="8">
        <f t="shared" si="5"/>
        <v>8.8575638913690328E-4</v>
      </c>
      <c r="I56" s="8">
        <f t="shared" si="6"/>
        <v>6.3335069444444229E-3</v>
      </c>
      <c r="J56" s="8">
        <f t="shared" si="7"/>
        <v>1.2387519075589604E-4</v>
      </c>
      <c r="K56" s="8">
        <f t="shared" si="8"/>
        <v>-6.8701000000000012E-2</v>
      </c>
      <c r="L56" s="8">
        <f t="shared" si="9"/>
        <v>4.7198274010000017E-3</v>
      </c>
      <c r="M56" s="8">
        <f t="shared" si="10"/>
        <v>6.8701000000000012E-2</v>
      </c>
      <c r="X56" s="67">
        <v>42893.667361111111</v>
      </c>
      <c r="Y56" s="68">
        <v>2.97</v>
      </c>
      <c r="Z56" s="16">
        <v>3.3918599999999999</v>
      </c>
      <c r="AA56" s="8">
        <f t="shared" si="11"/>
        <v>8.8209000000000017</v>
      </c>
      <c r="AB56" s="8">
        <f t="shared" si="12"/>
        <v>-2.4670658682635072E-2</v>
      </c>
      <c r="AC56" s="56">
        <f t="shared" si="13"/>
        <v>-6.4235329341318703E-2</v>
      </c>
      <c r="AD56" s="8">
        <f t="shared" si="14"/>
        <v>1.5847278855463276E-3</v>
      </c>
      <c r="AE56" s="8">
        <f t="shared" si="15"/>
        <v>6.086413998350772E-4</v>
      </c>
      <c r="AF56" s="8">
        <f t="shared" si="16"/>
        <v>4.1261775355876792E-3</v>
      </c>
      <c r="AG56" s="8">
        <f t="shared" si="17"/>
        <v>0.42185999999999968</v>
      </c>
      <c r="AH56" s="8">
        <f t="shared" si="18"/>
        <v>0.17796585959999972</v>
      </c>
      <c r="AI56" s="8">
        <f t="shared" si="19"/>
        <v>0.42185999999999968</v>
      </c>
      <c r="AT56" s="67">
        <v>42893.667361111111</v>
      </c>
      <c r="AU56" s="68">
        <v>176.36</v>
      </c>
      <c r="AV56" s="16">
        <v>122.20099999999999</v>
      </c>
      <c r="AW56" s="8">
        <f t="shared" si="20"/>
        <v>31102.849600000005</v>
      </c>
      <c r="AX56" s="56">
        <f t="shared" si="21"/>
        <v>15.102694610778457</v>
      </c>
      <c r="AY56" s="56">
        <f t="shared" si="22"/>
        <v>-0.45355688622743173</v>
      </c>
      <c r="AZ56" s="8">
        <f t="shared" si="23"/>
        <v>-6.8499311413084909</v>
      </c>
      <c r="BA56" s="8">
        <f t="shared" si="24"/>
        <v>228.09138450643664</v>
      </c>
      <c r="BB56" s="8">
        <f t="shared" si="25"/>
        <v>0.20571384904432347</v>
      </c>
      <c r="BC56" s="56">
        <f t="shared" si="26"/>
        <v>-54.15900000000002</v>
      </c>
      <c r="BD56" s="57">
        <f t="shared" si="27"/>
        <v>2933.197281000002</v>
      </c>
      <c r="BE56" s="8">
        <f t="shared" si="28"/>
        <v>54.15900000000002</v>
      </c>
    </row>
    <row r="57" spans="1:57" x14ac:dyDescent="0.25">
      <c r="A57" s="36">
        <v>42893.709027777775</v>
      </c>
      <c r="B57" s="36"/>
      <c r="C57" s="17">
        <v>0.37</v>
      </c>
      <c r="D57" s="12">
        <v>0.17537200000000003</v>
      </c>
      <c r="E57" s="8">
        <f t="shared" si="2"/>
        <v>0.13689999999999999</v>
      </c>
      <c r="F57" s="8">
        <f t="shared" si="3"/>
        <v>0.1995833333333332</v>
      </c>
      <c r="G57" s="8">
        <f t="shared" si="4"/>
        <v>5.202923214285754E-3</v>
      </c>
      <c r="H57" s="8">
        <f t="shared" si="5"/>
        <v>1.0384167581845311E-3</v>
      </c>
      <c r="I57" s="8">
        <f t="shared" si="6"/>
        <v>3.9833506944444388E-2</v>
      </c>
      <c r="J57" s="8">
        <f t="shared" si="7"/>
        <v>2.7070409973753602E-5</v>
      </c>
      <c r="K57" s="8">
        <f t="shared" si="8"/>
        <v>-0.19462799999999997</v>
      </c>
      <c r="L57" s="8">
        <f t="shared" si="9"/>
        <v>3.7880058383999986E-2</v>
      </c>
      <c r="M57" s="8">
        <f t="shared" si="10"/>
        <v>0.19462799999999997</v>
      </c>
      <c r="X57" s="67">
        <v>42893.709027777775</v>
      </c>
      <c r="Y57" s="68">
        <v>2.84</v>
      </c>
      <c r="Z57" s="16">
        <v>3.3560599999999998</v>
      </c>
      <c r="AA57" s="8">
        <f t="shared" si="11"/>
        <v>8.0655999999999999</v>
      </c>
      <c r="AB57" s="8">
        <f t="shared" si="12"/>
        <v>-0.15467065868263541</v>
      </c>
      <c r="AC57" s="56">
        <f t="shared" si="13"/>
        <v>-0.10003532934131876</v>
      </c>
      <c r="AD57" s="8">
        <f t="shared" si="14"/>
        <v>1.5472530280756137E-2</v>
      </c>
      <c r="AE57" s="8">
        <f t="shared" si="15"/>
        <v>2.3923012657320299E-2</v>
      </c>
      <c r="AF57" s="8">
        <f t="shared" si="16"/>
        <v>1.000706711642611E-2</v>
      </c>
      <c r="AG57" s="8">
        <f t="shared" si="17"/>
        <v>0.51605999999999996</v>
      </c>
      <c r="AH57" s="8">
        <f t="shared" si="18"/>
        <v>0.26631792359999995</v>
      </c>
      <c r="AI57" s="8">
        <f t="shared" si="19"/>
        <v>0.51605999999999996</v>
      </c>
      <c r="AT57" s="67">
        <v>42893.709027777775</v>
      </c>
      <c r="AU57" s="68">
        <v>183.3</v>
      </c>
      <c r="AV57" s="16">
        <v>122.26600000000001</v>
      </c>
      <c r="AW57" s="8">
        <f t="shared" si="20"/>
        <v>33598.890000000007</v>
      </c>
      <c r="AX57" s="56">
        <f t="shared" si="21"/>
        <v>22.042694610778454</v>
      </c>
      <c r="AY57" s="56">
        <f t="shared" si="22"/>
        <v>-0.3885568862274198</v>
      </c>
      <c r="AZ57" s="8">
        <f t="shared" si="23"/>
        <v>-8.5648407820260033</v>
      </c>
      <c r="BA57" s="8">
        <f t="shared" si="24"/>
        <v>485.88038570404154</v>
      </c>
      <c r="BB57" s="8">
        <f t="shared" si="25"/>
        <v>0.15097645383474806</v>
      </c>
      <c r="BC57" s="56">
        <f t="shared" si="26"/>
        <v>-61.034000000000006</v>
      </c>
      <c r="BD57" s="57">
        <f t="shared" si="27"/>
        <v>3725.1491560000009</v>
      </c>
      <c r="BE57" s="8">
        <f t="shared" si="28"/>
        <v>61.034000000000006</v>
      </c>
    </row>
    <row r="58" spans="1:57" x14ac:dyDescent="0.25">
      <c r="A58" s="36">
        <v>42893.750694444447</v>
      </c>
      <c r="B58" s="36"/>
      <c r="C58" s="17">
        <v>0.32</v>
      </c>
      <c r="D58" s="12">
        <v>0.16971600000000001</v>
      </c>
      <c r="E58" s="8">
        <f t="shared" si="2"/>
        <v>0.1024</v>
      </c>
      <c r="F58" s="8">
        <f t="shared" si="3"/>
        <v>0.14958333333333321</v>
      </c>
      <c r="G58" s="8">
        <f t="shared" si="4"/>
        <v>-4.5307678571426813E-4</v>
      </c>
      <c r="H58" s="8">
        <f t="shared" si="5"/>
        <v>-6.7772735863092548E-5</v>
      </c>
      <c r="I58" s="8">
        <f t="shared" si="6"/>
        <v>2.2375173611111073E-2</v>
      </c>
      <c r="J58" s="8">
        <f t="shared" si="7"/>
        <v>2.0527857375317284E-7</v>
      </c>
      <c r="K58" s="8">
        <f t="shared" si="8"/>
        <v>-0.150284</v>
      </c>
      <c r="L58" s="8">
        <f t="shared" si="9"/>
        <v>2.2585280656E-2</v>
      </c>
      <c r="M58" s="8">
        <f t="shared" si="10"/>
        <v>0.150284</v>
      </c>
      <c r="X58" s="67">
        <v>42893.750694444447</v>
      </c>
      <c r="Y58" s="68">
        <v>3.07</v>
      </c>
      <c r="Z58" s="16">
        <v>3.3206799999999999</v>
      </c>
      <c r="AA58" s="8">
        <f t="shared" si="11"/>
        <v>9.4248999999999992</v>
      </c>
      <c r="AB58" s="8">
        <f t="shared" si="12"/>
        <v>7.5329341317364573E-2</v>
      </c>
      <c r="AC58" s="56">
        <f t="shared" si="13"/>
        <v>-0.13541532934131872</v>
      </c>
      <c r="AD58" s="8">
        <f t="shared" si="14"/>
        <v>-1.0200747563555532E-2</v>
      </c>
      <c r="AE58" s="8">
        <f t="shared" si="15"/>
        <v>5.6745096633080095E-3</v>
      </c>
      <c r="AF58" s="8">
        <f t="shared" si="16"/>
        <v>1.8337311420617817E-2</v>
      </c>
      <c r="AG58" s="8">
        <f t="shared" si="17"/>
        <v>0.25068000000000001</v>
      </c>
      <c r="AH58" s="8">
        <f t="shared" si="18"/>
        <v>6.2840462400000005E-2</v>
      </c>
      <c r="AI58" s="8">
        <f t="shared" si="19"/>
        <v>0.25068000000000001</v>
      </c>
      <c r="AT58" s="67">
        <v>42893.750694444447</v>
      </c>
      <c r="AU58" s="68">
        <v>165.73</v>
      </c>
      <c r="AV58" s="16">
        <v>122.446</v>
      </c>
      <c r="AW58" s="8">
        <f t="shared" si="20"/>
        <v>27466.432899999996</v>
      </c>
      <c r="AX58" s="56">
        <f t="shared" si="21"/>
        <v>4.4726946107784329</v>
      </c>
      <c r="AY58" s="56">
        <f t="shared" si="22"/>
        <v>-0.20855688622742719</v>
      </c>
      <c r="AZ58" s="8">
        <f t="shared" si="23"/>
        <v>-0.93281126107014434</v>
      </c>
      <c r="BA58" s="8">
        <f t="shared" si="24"/>
        <v>20.004997081286437</v>
      </c>
      <c r="BB58" s="8">
        <f t="shared" si="25"/>
        <v>4.3495974792880004E-2</v>
      </c>
      <c r="BC58" s="56">
        <f t="shared" si="26"/>
        <v>-43.283999999999992</v>
      </c>
      <c r="BD58" s="57">
        <f t="shared" si="27"/>
        <v>1873.5046559999994</v>
      </c>
      <c r="BE58" s="8">
        <f t="shared" si="28"/>
        <v>43.283999999999992</v>
      </c>
    </row>
    <row r="59" spans="1:57" x14ac:dyDescent="0.25">
      <c r="A59" s="36">
        <v>42893.792361111111</v>
      </c>
      <c r="B59" s="36"/>
      <c r="C59" s="17">
        <v>0.25</v>
      </c>
      <c r="D59" s="12">
        <v>0.16461500000000001</v>
      </c>
      <c r="E59" s="8">
        <f t="shared" si="2"/>
        <v>6.25E-2</v>
      </c>
      <c r="F59" s="8">
        <f t="shared" si="3"/>
        <v>7.95833333333332E-2</v>
      </c>
      <c r="G59" s="8">
        <f t="shared" si="4"/>
        <v>-5.5540767857142626E-3</v>
      </c>
      <c r="H59" s="8">
        <f t="shared" si="5"/>
        <v>-4.4201194419642598E-4</v>
      </c>
      <c r="I59" s="8">
        <f t="shared" si="6"/>
        <v>6.3335069444444229E-3</v>
      </c>
      <c r="J59" s="8">
        <f t="shared" si="7"/>
        <v>3.0847768941610077E-5</v>
      </c>
      <c r="K59" s="8">
        <f t="shared" si="8"/>
        <v>-8.5384999999999989E-2</v>
      </c>
      <c r="L59" s="8">
        <f t="shared" si="9"/>
        <v>7.2905982249999984E-3</v>
      </c>
      <c r="M59" s="8">
        <f t="shared" si="10"/>
        <v>8.5384999999999989E-2</v>
      </c>
      <c r="X59" s="67">
        <v>42893.792361111111</v>
      </c>
      <c r="Y59" s="68">
        <v>3.1</v>
      </c>
      <c r="Z59" s="16">
        <v>3.2986599999999999</v>
      </c>
      <c r="AA59" s="8">
        <f t="shared" si="11"/>
        <v>9.6100000000000012</v>
      </c>
      <c r="AB59" s="8">
        <f t="shared" si="12"/>
        <v>0.10532934131736482</v>
      </c>
      <c r="AC59" s="56">
        <f t="shared" si="13"/>
        <v>-0.15743532934131865</v>
      </c>
      <c r="AD59" s="8">
        <f t="shared" si="14"/>
        <v>-1.6582559539603494E-2</v>
      </c>
      <c r="AE59" s="8">
        <f t="shared" si="15"/>
        <v>1.1094270142349935E-2</v>
      </c>
      <c r="AF59" s="8">
        <f t="shared" si="16"/>
        <v>2.4785882924809471E-2</v>
      </c>
      <c r="AG59" s="8">
        <f t="shared" si="17"/>
        <v>0.19865999999999984</v>
      </c>
      <c r="AH59" s="8">
        <f t="shared" si="18"/>
        <v>3.9465795599999937E-2</v>
      </c>
      <c r="AI59" s="8">
        <f t="shared" si="19"/>
        <v>0.19865999999999984</v>
      </c>
      <c r="AT59" s="67">
        <v>42893.792361111111</v>
      </c>
      <c r="AU59" s="68">
        <v>181.12</v>
      </c>
      <c r="AV59" s="16">
        <v>122.498</v>
      </c>
      <c r="AW59" s="8">
        <f t="shared" si="20"/>
        <v>32804.454400000002</v>
      </c>
      <c r="AX59" s="56">
        <f t="shared" si="21"/>
        <v>19.862694610778448</v>
      </c>
      <c r="AY59" s="56">
        <f t="shared" si="22"/>
        <v>-0.15655688622742048</v>
      </c>
      <c r="AZ59" s="8">
        <f t="shared" si="23"/>
        <v>-3.1096416203496391</v>
      </c>
      <c r="BA59" s="8">
        <f t="shared" si="24"/>
        <v>394.52663720104721</v>
      </c>
      <c r="BB59" s="8">
        <f t="shared" si="25"/>
        <v>2.451005862522548E-2</v>
      </c>
      <c r="BC59" s="56">
        <f t="shared" si="26"/>
        <v>-58.622</v>
      </c>
      <c r="BD59" s="57">
        <f t="shared" si="27"/>
        <v>3436.5388840000001</v>
      </c>
      <c r="BE59" s="8">
        <f t="shared" si="28"/>
        <v>58.622</v>
      </c>
    </row>
    <row r="60" spans="1:57" x14ac:dyDescent="0.25">
      <c r="A60" s="36">
        <v>42893.834027777775</v>
      </c>
      <c r="B60" s="36"/>
      <c r="C60" s="17">
        <v>0.21</v>
      </c>
      <c r="D60" s="12">
        <v>0.16100200000000001</v>
      </c>
      <c r="E60" s="8">
        <f t="shared" si="2"/>
        <v>4.4099999999999993E-2</v>
      </c>
      <c r="F60" s="8">
        <f t="shared" si="3"/>
        <v>3.9583333333333193E-2</v>
      </c>
      <c r="G60" s="8">
        <f t="shared" si="4"/>
        <v>-9.1670767857142677E-3</v>
      </c>
      <c r="H60" s="8">
        <f t="shared" si="5"/>
        <v>-3.6286345610118845E-4</v>
      </c>
      <c r="I60" s="8">
        <f t="shared" si="6"/>
        <v>1.5668402777777666E-3</v>
      </c>
      <c r="J60" s="8">
        <f t="shared" si="7"/>
        <v>8.4035296795181426E-5</v>
      </c>
      <c r="K60" s="8">
        <f t="shared" si="8"/>
        <v>-4.8997999999999986E-2</v>
      </c>
      <c r="L60" s="8">
        <f t="shared" si="9"/>
        <v>2.4008040039999986E-3</v>
      </c>
      <c r="M60" s="8">
        <f t="shared" si="10"/>
        <v>4.8997999999999986E-2</v>
      </c>
      <c r="X60" s="67">
        <v>42893.834027777775</v>
      </c>
      <c r="Y60" s="68">
        <v>2.99</v>
      </c>
      <c r="Z60" s="16">
        <v>3.3098100000000001</v>
      </c>
      <c r="AA60" s="8">
        <f t="shared" si="11"/>
        <v>8.940100000000001</v>
      </c>
      <c r="AB60" s="8">
        <f t="shared" si="12"/>
        <v>-4.6706586826350538E-3</v>
      </c>
      <c r="AC60" s="56">
        <f t="shared" si="13"/>
        <v>-0.14628532934131844</v>
      </c>
      <c r="AD60" s="8">
        <f t="shared" si="14"/>
        <v>6.8324884363015739E-4</v>
      </c>
      <c r="AE60" s="8">
        <f t="shared" si="15"/>
        <v>2.1815052529674218E-5</v>
      </c>
      <c r="AF60" s="8">
        <f t="shared" si="16"/>
        <v>2.1399397580498001E-2</v>
      </c>
      <c r="AG60" s="8">
        <f t="shared" si="17"/>
        <v>0.31980999999999993</v>
      </c>
      <c r="AH60" s="8">
        <f t="shared" si="18"/>
        <v>0.10227843609999995</v>
      </c>
      <c r="AI60" s="8">
        <f t="shared" si="19"/>
        <v>0.31980999999999993</v>
      </c>
      <c r="AT60" s="67">
        <v>42893.834027777775</v>
      </c>
      <c r="AU60" s="68">
        <v>2.99</v>
      </c>
      <c r="AV60" s="16">
        <v>122.245</v>
      </c>
      <c r="AW60" s="8">
        <f t="shared" si="20"/>
        <v>8.940100000000001</v>
      </c>
      <c r="AX60" s="56">
        <f t="shared" si="21"/>
        <v>-158.26730538922155</v>
      </c>
      <c r="AY60" s="56">
        <f t="shared" si="22"/>
        <v>-0.40955688622742059</v>
      </c>
      <c r="AZ60" s="8">
        <f t="shared" si="23"/>
        <v>64.819464786813839</v>
      </c>
      <c r="BA60" s="8">
        <f t="shared" si="24"/>
        <v>25048.539955165117</v>
      </c>
      <c r="BB60" s="8">
        <f t="shared" si="25"/>
        <v>0.16773684305630032</v>
      </c>
      <c r="BC60" s="56">
        <f t="shared" si="26"/>
        <v>119.25500000000001</v>
      </c>
      <c r="BD60" s="57">
        <f t="shared" si="27"/>
        <v>14221.755025000002</v>
      </c>
      <c r="BE60" s="8">
        <f t="shared" si="28"/>
        <v>119.25500000000001</v>
      </c>
    </row>
    <row r="61" spans="1:57" x14ac:dyDescent="0.25">
      <c r="A61" s="36">
        <v>42893.875694444447</v>
      </c>
      <c r="B61" s="36"/>
      <c r="C61" s="17">
        <v>0.22</v>
      </c>
      <c r="D61" s="12">
        <v>0.15706700000000001</v>
      </c>
      <c r="E61" s="8">
        <f t="shared" si="2"/>
        <v>4.8399999999999999E-2</v>
      </c>
      <c r="F61" s="8">
        <f t="shared" si="3"/>
        <v>4.9583333333333202E-2</v>
      </c>
      <c r="G61" s="8">
        <f t="shared" si="4"/>
        <v>-1.3102076785714262E-2</v>
      </c>
      <c r="H61" s="8">
        <f t="shared" si="5"/>
        <v>-6.4964464062499706E-4</v>
      </c>
      <c r="I61" s="8">
        <f t="shared" si="6"/>
        <v>2.4585069444444316E-3</v>
      </c>
      <c r="J61" s="8">
        <f t="shared" si="7"/>
        <v>1.7166441609875257E-4</v>
      </c>
      <c r="K61" s="8">
        <f t="shared" si="8"/>
        <v>-6.2932999999999989E-2</v>
      </c>
      <c r="L61" s="8">
        <f t="shared" si="9"/>
        <v>3.9605624889999984E-3</v>
      </c>
      <c r="M61" s="8">
        <f t="shared" si="10"/>
        <v>6.2932999999999989E-2</v>
      </c>
      <c r="X61" s="67">
        <v>42893.875694444447</v>
      </c>
      <c r="Y61" s="68">
        <v>3.39</v>
      </c>
      <c r="Z61" s="16">
        <v>3.31108</v>
      </c>
      <c r="AA61" s="8">
        <f t="shared" si="11"/>
        <v>11.492100000000001</v>
      </c>
      <c r="AB61" s="8">
        <f t="shared" si="12"/>
        <v>0.39532934131736486</v>
      </c>
      <c r="AC61" s="56">
        <f t="shared" si="13"/>
        <v>-0.14501532934131856</v>
      </c>
      <c r="AD61" s="8">
        <f t="shared" si="14"/>
        <v>-5.7328814629424199E-2</v>
      </c>
      <c r="AE61" s="8">
        <f t="shared" si="15"/>
        <v>0.15628528810642156</v>
      </c>
      <c r="AF61" s="8">
        <f t="shared" si="16"/>
        <v>2.1029445743971087E-2</v>
      </c>
      <c r="AG61" s="8">
        <f t="shared" si="17"/>
        <v>-7.8920000000000101E-2</v>
      </c>
      <c r="AH61" s="8">
        <f t="shared" si="18"/>
        <v>6.2283664000000157E-3</v>
      </c>
      <c r="AI61" s="8">
        <f t="shared" si="19"/>
        <v>7.8920000000000101E-2</v>
      </c>
      <c r="AT61" s="67">
        <v>42893.875694444447</v>
      </c>
      <c r="AU61" s="68">
        <v>42.28</v>
      </c>
      <c r="AV61" s="16">
        <v>122.07899999999999</v>
      </c>
      <c r="AW61" s="8">
        <f t="shared" si="20"/>
        <v>1787.5984000000001</v>
      </c>
      <c r="AX61" s="56">
        <f t="shared" si="21"/>
        <v>-118.97730538922156</v>
      </c>
      <c r="AY61" s="56">
        <f t="shared" si="22"/>
        <v>-0.57555688622743162</v>
      </c>
      <c r="AZ61" s="8">
        <f t="shared" si="23"/>
        <v>68.478207421550579</v>
      </c>
      <c r="BA61" s="8">
        <f t="shared" si="24"/>
        <v>14155.599197680089</v>
      </c>
      <c r="BB61" s="8">
        <f t="shared" si="25"/>
        <v>0.33126572928381665</v>
      </c>
      <c r="BC61" s="56">
        <f t="shared" si="26"/>
        <v>79.798999999999992</v>
      </c>
      <c r="BD61" s="57">
        <f t="shared" si="27"/>
        <v>6367.8804009999985</v>
      </c>
      <c r="BE61" s="8">
        <f t="shared" si="28"/>
        <v>79.798999999999992</v>
      </c>
    </row>
    <row r="62" spans="1:57" x14ac:dyDescent="0.25">
      <c r="A62" s="36">
        <v>42893.917361111111</v>
      </c>
      <c r="B62" s="36"/>
      <c r="C62" s="17">
        <v>0.19</v>
      </c>
      <c r="D62" s="12">
        <v>0.15318100000000001</v>
      </c>
      <c r="E62" s="8">
        <f t="shared" si="2"/>
        <v>3.61E-2</v>
      </c>
      <c r="F62" s="8">
        <f t="shared" si="3"/>
        <v>1.9583333333333203E-2</v>
      </c>
      <c r="G62" s="8">
        <f t="shared" si="4"/>
        <v>-1.6988076785714262E-2</v>
      </c>
      <c r="H62" s="8">
        <f t="shared" si="5"/>
        <v>-3.3268317038690208E-4</v>
      </c>
      <c r="I62" s="8">
        <f t="shared" si="6"/>
        <v>3.8350694444443931E-4</v>
      </c>
      <c r="J62" s="8">
        <f t="shared" si="7"/>
        <v>2.8859475287732383E-4</v>
      </c>
      <c r="K62" s="8">
        <f t="shared" si="8"/>
        <v>-3.6818999999999991E-2</v>
      </c>
      <c r="L62" s="8">
        <f t="shared" si="9"/>
        <v>1.3556387609999993E-3</v>
      </c>
      <c r="M62" s="8">
        <f t="shared" si="10"/>
        <v>3.6818999999999991E-2</v>
      </c>
      <c r="X62" s="67">
        <v>42893.917361111111</v>
      </c>
      <c r="Y62" s="68">
        <v>3.43</v>
      </c>
      <c r="Z62" s="16">
        <v>3.3110300000000001</v>
      </c>
      <c r="AA62" s="8">
        <f t="shared" si="11"/>
        <v>11.764900000000001</v>
      </c>
      <c r="AB62" s="8">
        <f t="shared" si="12"/>
        <v>0.43532934131736489</v>
      </c>
      <c r="AC62" s="56">
        <f t="shared" si="13"/>
        <v>-0.14506532934131844</v>
      </c>
      <c r="AD62" s="8">
        <f t="shared" si="14"/>
        <v>-6.3151194270142763E-2</v>
      </c>
      <c r="AE62" s="8">
        <f t="shared" si="15"/>
        <v>0.18951163541181079</v>
      </c>
      <c r="AF62" s="8">
        <f t="shared" si="16"/>
        <v>2.1043949776905185E-2</v>
      </c>
      <c r="AG62" s="8">
        <f t="shared" si="17"/>
        <v>-0.11897000000000002</v>
      </c>
      <c r="AH62" s="8">
        <f t="shared" si="18"/>
        <v>1.4153860900000004E-2</v>
      </c>
      <c r="AI62" s="8">
        <f t="shared" si="19"/>
        <v>0.11897000000000002</v>
      </c>
      <c r="AT62" s="67">
        <v>42893.917361111111</v>
      </c>
      <c r="AU62" s="68">
        <v>224.84</v>
      </c>
      <c r="AV62" s="16">
        <v>121.857</v>
      </c>
      <c r="AW62" s="8">
        <f t="shared" si="20"/>
        <v>50553.025600000001</v>
      </c>
      <c r="AX62" s="56">
        <f t="shared" si="21"/>
        <v>63.582694610778447</v>
      </c>
      <c r="AY62" s="56">
        <f t="shared" si="22"/>
        <v>-0.79755688622742582</v>
      </c>
      <c r="AZ62" s="8">
        <f t="shared" si="23"/>
        <v>-50.71081593172179</v>
      </c>
      <c r="BA62" s="8">
        <f t="shared" si="24"/>
        <v>4042.7590539675143</v>
      </c>
      <c r="BB62" s="8">
        <f t="shared" si="25"/>
        <v>0.63609698676878701</v>
      </c>
      <c r="BC62" s="56">
        <f t="shared" si="26"/>
        <v>-102.983</v>
      </c>
      <c r="BD62" s="57">
        <f t="shared" si="27"/>
        <v>10605.498289000001</v>
      </c>
      <c r="BE62" s="8">
        <f t="shared" si="28"/>
        <v>102.983</v>
      </c>
    </row>
    <row r="63" spans="1:57" x14ac:dyDescent="0.25">
      <c r="A63" s="36">
        <v>42893.959027777775</v>
      </c>
      <c r="B63" s="36"/>
      <c r="C63" s="17">
        <v>0.21</v>
      </c>
      <c r="D63" s="12">
        <v>0.1492021</v>
      </c>
      <c r="E63" s="8">
        <f t="shared" si="2"/>
        <v>4.4099999999999993E-2</v>
      </c>
      <c r="F63" s="8">
        <f t="shared" si="3"/>
        <v>3.9583333333333193E-2</v>
      </c>
      <c r="G63" s="8">
        <f t="shared" si="4"/>
        <v>-2.096697678571427E-2</v>
      </c>
      <c r="H63" s="8">
        <f t="shared" si="5"/>
        <v>-8.2994283110118686E-4</v>
      </c>
      <c r="I63" s="8">
        <f t="shared" si="6"/>
        <v>1.5668402777777666E-3</v>
      </c>
      <c r="J63" s="8">
        <f t="shared" si="7"/>
        <v>4.3961411553268109E-4</v>
      </c>
      <c r="K63" s="8">
        <f t="shared" si="8"/>
        <v>-6.0797899999999988E-2</v>
      </c>
      <c r="L63" s="8">
        <f t="shared" si="9"/>
        <v>3.6963846444099985E-3</v>
      </c>
      <c r="M63" s="8">
        <f t="shared" si="10"/>
        <v>6.0797899999999988E-2</v>
      </c>
      <c r="X63" s="67">
        <v>42893.959027777775</v>
      </c>
      <c r="Y63" s="68">
        <v>3.44</v>
      </c>
      <c r="Z63" s="16">
        <v>3.3092700000000002</v>
      </c>
      <c r="AA63" s="8">
        <f t="shared" si="11"/>
        <v>11.833599999999999</v>
      </c>
      <c r="AB63" s="8">
        <f t="shared" si="12"/>
        <v>0.44532934131736468</v>
      </c>
      <c r="AC63" s="56">
        <f t="shared" si="13"/>
        <v>-0.14682532934131842</v>
      </c>
      <c r="AD63" s="8">
        <f t="shared" si="14"/>
        <v>-6.5385627204274474E-2</v>
      </c>
      <c r="AE63" s="8">
        <f t="shared" si="15"/>
        <v>0.1983182222381579</v>
      </c>
      <c r="AF63" s="8">
        <f t="shared" si="16"/>
        <v>2.1557677336186621E-2</v>
      </c>
      <c r="AG63" s="8">
        <f t="shared" si="17"/>
        <v>-0.13072999999999979</v>
      </c>
      <c r="AH63" s="8">
        <f t="shared" si="18"/>
        <v>1.7090332899999946E-2</v>
      </c>
      <c r="AI63" s="8">
        <f t="shared" si="19"/>
        <v>0.13072999999999979</v>
      </c>
      <c r="AT63" s="67">
        <v>42893.959027777775</v>
      </c>
      <c r="AU63" s="68">
        <v>186.68</v>
      </c>
      <c r="AV63" s="16">
        <v>121.60899999999999</v>
      </c>
      <c r="AW63" s="8">
        <f t="shared" si="20"/>
        <v>34849.422400000003</v>
      </c>
      <c r="AX63" s="56">
        <f t="shared" si="21"/>
        <v>25.42269461077845</v>
      </c>
      <c r="AY63" s="56">
        <f t="shared" si="22"/>
        <v>-1.0455568862274305</v>
      </c>
      <c r="AZ63" s="8">
        <f t="shared" si="23"/>
        <v>-26.580873416756393</v>
      </c>
      <c r="BA63" s="8">
        <f t="shared" si="24"/>
        <v>646.31340127290366</v>
      </c>
      <c r="BB63" s="8">
        <f t="shared" si="25"/>
        <v>1.0931892023376</v>
      </c>
      <c r="BC63" s="56">
        <f t="shared" si="26"/>
        <v>-65.071000000000012</v>
      </c>
      <c r="BD63" s="57">
        <f t="shared" si="27"/>
        <v>4234.2350410000017</v>
      </c>
      <c r="BE63" s="8">
        <f t="shared" si="28"/>
        <v>65.071000000000012</v>
      </c>
    </row>
    <row r="64" spans="1:57" x14ac:dyDescent="0.25">
      <c r="A64" s="36">
        <v>42894.000694444447</v>
      </c>
      <c r="B64" s="36"/>
      <c r="C64" s="17">
        <v>0.19</v>
      </c>
      <c r="D64" s="12">
        <v>0.1453285</v>
      </c>
      <c r="E64" s="8">
        <f t="shared" si="2"/>
        <v>3.61E-2</v>
      </c>
      <c r="F64" s="8">
        <f t="shared" si="3"/>
        <v>1.9583333333333203E-2</v>
      </c>
      <c r="G64" s="8">
        <f t="shared" si="4"/>
        <v>-2.4840576785714275E-2</v>
      </c>
      <c r="H64" s="8">
        <f t="shared" si="5"/>
        <v>-4.8646129538690129E-4</v>
      </c>
      <c r="I64" s="8">
        <f t="shared" si="6"/>
        <v>3.8350694444443931E-4</v>
      </c>
      <c r="J64" s="8">
        <f t="shared" si="7"/>
        <v>6.1705425504696696E-4</v>
      </c>
      <c r="K64" s="8">
        <f t="shared" si="8"/>
        <v>-4.4671500000000003E-2</v>
      </c>
      <c r="L64" s="8">
        <f t="shared" si="9"/>
        <v>1.9955429122500003E-3</v>
      </c>
      <c r="M64" s="8">
        <f t="shared" si="10"/>
        <v>4.4671500000000003E-2</v>
      </c>
      <c r="X64" s="67">
        <v>42894.000694444447</v>
      </c>
      <c r="Y64" s="68">
        <v>3.65</v>
      </c>
      <c r="Z64" s="16">
        <v>3.31575</v>
      </c>
      <c r="AA64" s="8">
        <f t="shared" si="11"/>
        <v>13.3225</v>
      </c>
      <c r="AB64" s="8">
        <f t="shared" si="12"/>
        <v>0.65532934131736464</v>
      </c>
      <c r="AC64" s="56">
        <f t="shared" si="13"/>
        <v>-0.1403453293413186</v>
      </c>
      <c r="AD64" s="8">
        <f t="shared" si="14"/>
        <v>-9.1972412234214929E-2</v>
      </c>
      <c r="AE64" s="8">
        <f t="shared" si="15"/>
        <v>0.42945654559145102</v>
      </c>
      <c r="AF64" s="8">
        <f t="shared" si="16"/>
        <v>1.9696811467923184E-2</v>
      </c>
      <c r="AG64" s="8">
        <f t="shared" si="17"/>
        <v>-0.33424999999999994</v>
      </c>
      <c r="AH64" s="8">
        <f t="shared" si="18"/>
        <v>0.11172306249999996</v>
      </c>
      <c r="AI64" s="8">
        <f t="shared" si="19"/>
        <v>0.33424999999999994</v>
      </c>
      <c r="AT64" s="67">
        <v>42894.000694444447</v>
      </c>
      <c r="AU64" s="68">
        <v>145.18</v>
      </c>
      <c r="AV64" s="16">
        <v>121.236</v>
      </c>
      <c r="AW64" s="8">
        <f t="shared" si="20"/>
        <v>21077.232400000001</v>
      </c>
      <c r="AX64" s="56">
        <f t="shared" si="21"/>
        <v>-16.07730538922155</v>
      </c>
      <c r="AY64" s="56">
        <f t="shared" si="22"/>
        <v>-1.4185568862274209</v>
      </c>
      <c r="AZ64" s="8">
        <f t="shared" si="23"/>
        <v>22.806572271861455</v>
      </c>
      <c r="BA64" s="8">
        <f t="shared" si="24"/>
        <v>258.47974857829229</v>
      </c>
      <c r="BB64" s="8">
        <f t="shared" si="25"/>
        <v>2.0123036394632359</v>
      </c>
      <c r="BC64" s="56">
        <f t="shared" si="26"/>
        <v>-23.944000000000003</v>
      </c>
      <c r="BD64" s="57">
        <f t="shared" si="27"/>
        <v>573.31513600000017</v>
      </c>
      <c r="BE64" s="8">
        <f t="shared" si="28"/>
        <v>23.944000000000003</v>
      </c>
    </row>
    <row r="65" spans="1:57" x14ac:dyDescent="0.25">
      <c r="A65" s="36">
        <v>42894.042361111111</v>
      </c>
      <c r="B65" s="36"/>
      <c r="C65" s="17">
        <v>0.19</v>
      </c>
      <c r="D65" s="12">
        <v>0.14097750000000001</v>
      </c>
      <c r="E65" s="8">
        <f t="shared" si="2"/>
        <v>3.61E-2</v>
      </c>
      <c r="F65" s="8">
        <f t="shared" si="3"/>
        <v>1.9583333333333203E-2</v>
      </c>
      <c r="G65" s="8">
        <f t="shared" si="4"/>
        <v>-2.9191576785714268E-2</v>
      </c>
      <c r="H65" s="8">
        <f t="shared" si="5"/>
        <v>-5.7166837872023389E-4</v>
      </c>
      <c r="I65" s="8">
        <f t="shared" si="6"/>
        <v>3.8350694444443931E-4</v>
      </c>
      <c r="J65" s="8">
        <f t="shared" si="7"/>
        <v>8.5214815523625218E-4</v>
      </c>
      <c r="K65" s="8">
        <f t="shared" si="8"/>
        <v>-4.9022499999999997E-2</v>
      </c>
      <c r="L65" s="8">
        <f t="shared" si="9"/>
        <v>2.4032055062499997E-3</v>
      </c>
      <c r="M65" s="8">
        <f t="shared" si="10"/>
        <v>4.9022499999999997E-2</v>
      </c>
      <c r="X65" s="67">
        <v>42894.042361111111</v>
      </c>
      <c r="Y65" s="68">
        <v>3.68</v>
      </c>
      <c r="Z65" s="16">
        <v>3.31311</v>
      </c>
      <c r="AA65" s="8">
        <f t="shared" si="11"/>
        <v>13.542400000000001</v>
      </c>
      <c r="AB65" s="8">
        <f t="shared" si="12"/>
        <v>0.68532934131736489</v>
      </c>
      <c r="AC65" s="56">
        <f t="shared" si="13"/>
        <v>-0.14298532934131858</v>
      </c>
      <c r="AD65" s="8">
        <f t="shared" si="14"/>
        <v>-9.7992041575532346E-2</v>
      </c>
      <c r="AE65" s="8">
        <f t="shared" si="15"/>
        <v>0.46967630607049321</v>
      </c>
      <c r="AF65" s="8">
        <f t="shared" si="16"/>
        <v>2.0444804406845339E-2</v>
      </c>
      <c r="AG65" s="8">
        <f t="shared" si="17"/>
        <v>-0.36689000000000016</v>
      </c>
      <c r="AH65" s="8">
        <f t="shared" si="18"/>
        <v>0.13460827210000012</v>
      </c>
      <c r="AI65" s="8">
        <f t="shared" si="19"/>
        <v>0.36689000000000016</v>
      </c>
      <c r="AT65" s="67">
        <v>42894.042361111111</v>
      </c>
      <c r="AU65" s="68">
        <v>166.73</v>
      </c>
      <c r="AV65" s="16">
        <v>120.976</v>
      </c>
      <c r="AW65" s="8">
        <f t="shared" si="20"/>
        <v>27798.892899999995</v>
      </c>
      <c r="AX65" s="56">
        <f t="shared" si="21"/>
        <v>5.4726946107784329</v>
      </c>
      <c r="AY65" s="56">
        <f t="shared" si="22"/>
        <v>-1.678556886227426</v>
      </c>
      <c r="AZ65" s="8">
        <f t="shared" si="23"/>
        <v>-9.1862292251418616</v>
      </c>
      <c r="BA65" s="8">
        <f t="shared" si="24"/>
        <v>29.950386302843302</v>
      </c>
      <c r="BB65" s="8">
        <f t="shared" si="25"/>
        <v>2.8175532203015119</v>
      </c>
      <c r="BC65" s="56">
        <f t="shared" si="26"/>
        <v>-45.753999999999991</v>
      </c>
      <c r="BD65" s="57">
        <f t="shared" si="27"/>
        <v>2093.428515999999</v>
      </c>
      <c r="BE65" s="8">
        <f t="shared" si="28"/>
        <v>45.753999999999991</v>
      </c>
    </row>
    <row r="66" spans="1:57" x14ac:dyDescent="0.25">
      <c r="A66" s="36">
        <v>42894.084027777775</v>
      </c>
      <c r="B66" s="36"/>
      <c r="C66" s="17">
        <v>0.2</v>
      </c>
      <c r="D66" s="12">
        <v>0.1365063</v>
      </c>
      <c r="E66" s="8">
        <f t="shared" si="2"/>
        <v>4.0000000000000008E-2</v>
      </c>
      <c r="F66" s="8">
        <f t="shared" si="3"/>
        <v>2.9583333333333212E-2</v>
      </c>
      <c r="G66" s="8">
        <f t="shared" si="4"/>
        <v>-3.3662776785714277E-2</v>
      </c>
      <c r="H66" s="8">
        <f t="shared" si="5"/>
        <v>-9.9585714657737649E-4</v>
      </c>
      <c r="I66" s="8">
        <f t="shared" si="6"/>
        <v>8.7517361111110392E-4</v>
      </c>
      <c r="J66" s="8">
        <f t="shared" si="7"/>
        <v>1.133182540924824E-3</v>
      </c>
      <c r="K66" s="8">
        <f t="shared" si="8"/>
        <v>-6.3493700000000014E-2</v>
      </c>
      <c r="L66" s="8">
        <f t="shared" si="9"/>
        <v>4.0314499396900015E-3</v>
      </c>
      <c r="M66" s="8">
        <f t="shared" si="10"/>
        <v>6.3493700000000014E-2</v>
      </c>
      <c r="X66" s="67">
        <v>42894.084027777775</v>
      </c>
      <c r="Y66" s="68">
        <v>3.63</v>
      </c>
      <c r="Z66" s="16">
        <v>3.3077899999999998</v>
      </c>
      <c r="AA66" s="8">
        <f t="shared" si="11"/>
        <v>13.1769</v>
      </c>
      <c r="AB66" s="8">
        <f t="shared" si="12"/>
        <v>0.63532934131736463</v>
      </c>
      <c r="AC66" s="56">
        <f t="shared" si="13"/>
        <v>-0.14830532934131879</v>
      </c>
      <c r="AD66" s="8">
        <f t="shared" si="14"/>
        <v>-9.4222727204274895E-2</v>
      </c>
      <c r="AE66" s="8">
        <f t="shared" si="15"/>
        <v>0.40364337193875638</v>
      </c>
      <c r="AF66" s="8">
        <f t="shared" si="16"/>
        <v>2.1994470711037033E-2</v>
      </c>
      <c r="AG66" s="8">
        <f t="shared" si="17"/>
        <v>-0.32221000000000011</v>
      </c>
      <c r="AH66" s="8">
        <f t="shared" si="18"/>
        <v>0.10381928410000008</v>
      </c>
      <c r="AI66" s="8">
        <f t="shared" si="19"/>
        <v>0.32221000000000011</v>
      </c>
      <c r="AT66" s="67">
        <v>42894.084027777775</v>
      </c>
      <c r="AU66" s="68">
        <v>186</v>
      </c>
      <c r="AV66" s="16">
        <v>120.80800000000001</v>
      </c>
      <c r="AW66" s="8">
        <f t="shared" si="20"/>
        <v>34596</v>
      </c>
      <c r="AX66" s="56">
        <f t="shared" si="21"/>
        <v>24.742694610778443</v>
      </c>
      <c r="AY66" s="56">
        <f t="shared" si="22"/>
        <v>-1.8465568862274182</v>
      </c>
      <c r="AZ66" s="8">
        <f t="shared" si="23"/>
        <v>-45.688793117354962</v>
      </c>
      <c r="BA66" s="8">
        <f t="shared" si="24"/>
        <v>612.20093660224461</v>
      </c>
      <c r="BB66" s="8">
        <f t="shared" si="25"/>
        <v>3.4097723340738981</v>
      </c>
      <c r="BC66" s="56">
        <f t="shared" si="26"/>
        <v>-65.191999999999993</v>
      </c>
      <c r="BD66" s="57">
        <f t="shared" si="27"/>
        <v>4249.9968639999988</v>
      </c>
      <c r="BE66" s="8">
        <f t="shared" si="28"/>
        <v>65.191999999999993</v>
      </c>
    </row>
    <row r="67" spans="1:57" x14ac:dyDescent="0.25">
      <c r="A67" s="36">
        <v>42894.125694444447</v>
      </c>
      <c r="B67" s="36"/>
      <c r="C67" s="17">
        <v>0.18</v>
      </c>
      <c r="D67" s="12">
        <v>0.13194529999999999</v>
      </c>
      <c r="E67" s="8">
        <f t="shared" si="2"/>
        <v>3.2399999999999998E-2</v>
      </c>
      <c r="F67" s="8">
        <f t="shared" si="3"/>
        <v>9.5833333333331938E-3</v>
      </c>
      <c r="G67" s="8">
        <f t="shared" si="4"/>
        <v>-3.8223776785714286E-2</v>
      </c>
      <c r="H67" s="8">
        <f t="shared" si="5"/>
        <v>-3.6631119419642323E-4</v>
      </c>
      <c r="I67" s="8">
        <f t="shared" si="6"/>
        <v>9.1840277777775108E-5</v>
      </c>
      <c r="J67" s="8">
        <f t="shared" si="7"/>
        <v>1.4610571117641103E-3</v>
      </c>
      <c r="K67" s="8">
        <f t="shared" si="8"/>
        <v>-4.8054700000000006E-2</v>
      </c>
      <c r="L67" s="8">
        <f t="shared" si="9"/>
        <v>2.3092541920900008E-3</v>
      </c>
      <c r="M67" s="8">
        <f t="shared" si="10"/>
        <v>4.8054700000000006E-2</v>
      </c>
      <c r="X67" s="67">
        <v>42894.125694444447</v>
      </c>
      <c r="Y67" s="68">
        <v>3.4</v>
      </c>
      <c r="Z67" s="16">
        <v>3.2987899999999999</v>
      </c>
      <c r="AA67" s="8">
        <f t="shared" si="11"/>
        <v>11.559999999999999</v>
      </c>
      <c r="AB67" s="8">
        <f t="shared" si="12"/>
        <v>0.40532934131736464</v>
      </c>
      <c r="AC67" s="56">
        <f t="shared" si="13"/>
        <v>-0.15730532934131869</v>
      </c>
      <c r="AD67" s="8">
        <f t="shared" si="14"/>
        <v>-6.3760465527627819E-2</v>
      </c>
      <c r="AE67" s="8">
        <f t="shared" si="15"/>
        <v>0.16429187493276867</v>
      </c>
      <c r="AF67" s="8">
        <f t="shared" si="16"/>
        <v>2.474496663918074E-2</v>
      </c>
      <c r="AG67" s="8">
        <f t="shared" si="17"/>
        <v>-0.10121000000000002</v>
      </c>
      <c r="AH67" s="8">
        <f t="shared" si="18"/>
        <v>1.0243464100000004E-2</v>
      </c>
      <c r="AI67" s="8">
        <f t="shared" si="19"/>
        <v>0.10121000000000002</v>
      </c>
      <c r="AT67" s="67">
        <v>42894.125694444447</v>
      </c>
      <c r="AU67" s="68">
        <v>179.48</v>
      </c>
      <c r="AV67" s="16">
        <v>120.819</v>
      </c>
      <c r="AW67" s="8">
        <f t="shared" si="20"/>
        <v>32213.070399999997</v>
      </c>
      <c r="AX67" s="56">
        <f t="shared" si="21"/>
        <v>18.222694610778433</v>
      </c>
      <c r="AY67" s="56">
        <f t="shared" si="22"/>
        <v>-1.8355568862274225</v>
      </c>
      <c r="AZ67" s="8">
        <f t="shared" si="23"/>
        <v>-33.448792578433697</v>
      </c>
      <c r="BA67" s="8">
        <f t="shared" si="24"/>
        <v>332.06659887769337</v>
      </c>
      <c r="BB67" s="8">
        <f t="shared" si="25"/>
        <v>3.3692690825769112</v>
      </c>
      <c r="BC67" s="56">
        <f t="shared" si="26"/>
        <v>-58.660999999999987</v>
      </c>
      <c r="BD67" s="57">
        <f t="shared" si="27"/>
        <v>3441.1129209999986</v>
      </c>
      <c r="BE67" s="8">
        <f t="shared" si="28"/>
        <v>58.660999999999987</v>
      </c>
    </row>
    <row r="68" spans="1:57" x14ac:dyDescent="0.25">
      <c r="A68" s="36">
        <v>42894.167361111111</v>
      </c>
      <c r="B68" s="36"/>
      <c r="C68" s="17">
        <v>0.18</v>
      </c>
      <c r="D68" s="12">
        <v>0.12810559999999999</v>
      </c>
      <c r="E68" s="8">
        <f t="shared" ref="E68:E131" si="30">C68^2</f>
        <v>3.2399999999999998E-2</v>
      </c>
      <c r="F68" s="8">
        <f t="shared" ref="F68:F131" si="31">C68 - $C$1</f>
        <v>9.5833333333331938E-3</v>
      </c>
      <c r="G68" s="8">
        <f t="shared" ref="G68:G131" si="32">D68 - $D$1</f>
        <v>-4.2063476785714288E-2</v>
      </c>
      <c r="H68" s="8">
        <f t="shared" ref="H68:H131" si="33">F68*G68</f>
        <v>-4.0310831919642271E-4</v>
      </c>
      <c r="I68" s="8">
        <f t="shared" ref="I68:I131" si="34">(C68-$C$1)^2</f>
        <v>9.1840277777775108E-5</v>
      </c>
      <c r="J68" s="8">
        <f t="shared" ref="J68:J131" si="35">(D68-$D$1)^2</f>
        <v>1.7693360793023247E-3</v>
      </c>
      <c r="K68" s="8">
        <f t="shared" ref="K68:K131" si="36">D68-C68</f>
        <v>-5.1894400000000007E-2</v>
      </c>
      <c r="L68" s="8">
        <f t="shared" ref="L68:L131" si="37">(D68-C68)^2</f>
        <v>2.6930287513600008E-3</v>
      </c>
      <c r="M68" s="8">
        <f t="shared" ref="M68:M131" si="38">ABS(C68-D68)</f>
        <v>5.1894400000000007E-2</v>
      </c>
      <c r="X68" s="67">
        <v>42894.167361111111</v>
      </c>
      <c r="Y68" s="68">
        <v>3.83</v>
      </c>
      <c r="Z68" s="16">
        <v>3.3138200000000002</v>
      </c>
      <c r="AA68" s="8">
        <f t="shared" ref="AA68:AA131" si="39">Y68^2</f>
        <v>14.668900000000001</v>
      </c>
      <c r="AB68" s="8">
        <f t="shared" ref="AB68:AB131" si="40">Y68 - $Y$1</f>
        <v>0.8353293413173648</v>
      </c>
      <c r="AC68" s="56">
        <f t="shared" ref="AC68:AC131" si="41">Z68 - $Z$1</f>
        <v>-0.14227532934131837</v>
      </c>
      <c r="AD68" s="8">
        <f t="shared" ref="AD68:AD131" si="42">AB68*AC68</f>
        <v>-0.11884675714439462</v>
      </c>
      <c r="AE68" s="8">
        <f t="shared" ref="AE68:AE131" si="43">(Y68-$Y$1)^2</f>
        <v>0.69777510846570256</v>
      </c>
      <c r="AF68" s="8">
        <f t="shared" ref="AF68:AF131" si="44">(Z68-$Z$1)^2</f>
        <v>2.0242269339180607E-2</v>
      </c>
      <c r="AG68" s="8">
        <f t="shared" ref="AG68:AG131" si="45">Z68-Y68</f>
        <v>-0.51617999999999986</v>
      </c>
      <c r="AH68" s="8">
        <f t="shared" ref="AH68:AH131" si="46">AG68^2</f>
        <v>0.26644179239999988</v>
      </c>
      <c r="AI68" s="8">
        <f t="shared" ref="AI68:AI131" si="47">ABS(AG68)</f>
        <v>0.51617999999999986</v>
      </c>
      <c r="AT68" s="67">
        <v>42894.167361111111</v>
      </c>
      <c r="AU68" s="68">
        <v>194.41</v>
      </c>
      <c r="AV68" s="16">
        <v>120.74</v>
      </c>
      <c r="AW68" s="8">
        <f t="shared" ref="AW68:AW131" si="48">AU68^2</f>
        <v>37795.248099999997</v>
      </c>
      <c r="AX68" s="56">
        <f t="shared" ref="AX68:AX131" si="49">SIGN(AU68 - $AU$1)*MOD(ABS(AU68-$AU$1),180)</f>
        <v>33.15269461077844</v>
      </c>
      <c r="AY68" s="56">
        <f t="shared" ref="AY68:AY131" si="50">SIGN(AV68 - $AV$1)*MOD(ABS(AV68-$AV$1),180)</f>
        <v>-1.9145568862274303</v>
      </c>
      <c r="AZ68" s="8">
        <f t="shared" ref="AZ68:AZ131" si="51">AX68*AY68</f>
        <v>-63.472719764060876</v>
      </c>
      <c r="BA68" s="8">
        <f t="shared" ref="BA68:BA131" si="52">(AU68-$AU$1)^2</f>
        <v>1099.1011599555377</v>
      </c>
      <c r="BB68" s="8">
        <f t="shared" ref="BB68:BB131" si="53">(AV68-$AV$1)^2</f>
        <v>3.6655280706008733</v>
      </c>
      <c r="BC68" s="56">
        <f t="shared" ref="BC68:BC131" si="54">SIGN(AV68-AU68)*MOD(ABS(AV68-AU68),180)</f>
        <v>-73.67</v>
      </c>
      <c r="BD68" s="57">
        <f t="shared" ref="BD68:BD131" si="55">BC68^2</f>
        <v>5427.2689</v>
      </c>
      <c r="BE68" s="8">
        <f t="shared" ref="BE68:BE131" si="56">ABS(BC68)</f>
        <v>73.67</v>
      </c>
    </row>
    <row r="69" spans="1:57" x14ac:dyDescent="0.25">
      <c r="A69" s="36">
        <v>42894.209027777775</v>
      </c>
      <c r="B69" s="36"/>
      <c r="C69" s="17">
        <v>0.17</v>
      </c>
      <c r="D69" s="12">
        <v>0.12505050000000001</v>
      </c>
      <c r="E69" s="8">
        <f t="shared" si="30"/>
        <v>2.8900000000000006E-2</v>
      </c>
      <c r="F69" s="8">
        <f t="shared" si="31"/>
        <v>-4.1666666666678731E-4</v>
      </c>
      <c r="G69" s="8">
        <f t="shared" si="32"/>
        <v>-4.5118576785714265E-2</v>
      </c>
      <c r="H69" s="8">
        <f t="shared" si="33"/>
        <v>1.8799406994053054E-5</v>
      </c>
      <c r="I69" s="8">
        <f t="shared" si="34"/>
        <v>1.7361111111121165E-7</v>
      </c>
      <c r="J69" s="8">
        <f t="shared" si="35"/>
        <v>2.0356859711683942E-3</v>
      </c>
      <c r="K69" s="8">
        <f t="shared" si="36"/>
        <v>-4.4949500000000003E-2</v>
      </c>
      <c r="L69" s="8">
        <f t="shared" si="37"/>
        <v>2.0204575502500003E-3</v>
      </c>
      <c r="M69" s="8">
        <f t="shared" si="38"/>
        <v>4.4949500000000003E-2</v>
      </c>
      <c r="X69" s="67">
        <v>42894.209027777775</v>
      </c>
      <c r="Y69" s="68">
        <v>3.71</v>
      </c>
      <c r="Z69" s="16">
        <v>3.3517000000000001</v>
      </c>
      <c r="AA69" s="8">
        <f t="shared" si="39"/>
        <v>13.764099999999999</v>
      </c>
      <c r="AB69" s="8">
        <f t="shared" si="40"/>
        <v>0.7153293413173647</v>
      </c>
      <c r="AC69" s="56">
        <f t="shared" si="41"/>
        <v>-0.10439532934131845</v>
      </c>
      <c r="AD69" s="8">
        <f t="shared" si="42"/>
        <v>-7.4677042174334685E-2</v>
      </c>
      <c r="AE69" s="8">
        <f t="shared" si="43"/>
        <v>0.51169606654953481</v>
      </c>
      <c r="AF69" s="8">
        <f t="shared" si="44"/>
        <v>1.0898384788282346E-2</v>
      </c>
      <c r="AG69" s="8">
        <f t="shared" si="45"/>
        <v>-0.35829999999999984</v>
      </c>
      <c r="AH69" s="8">
        <f t="shared" si="46"/>
        <v>0.12837888999999988</v>
      </c>
      <c r="AI69" s="8">
        <f t="shared" si="47"/>
        <v>0.35829999999999984</v>
      </c>
      <c r="AT69" s="67">
        <v>42894.209027777775</v>
      </c>
      <c r="AU69" s="68">
        <v>164.71</v>
      </c>
      <c r="AV69" s="16">
        <v>120.66800000000001</v>
      </c>
      <c r="AW69" s="8">
        <f t="shared" si="48"/>
        <v>27129.384100000003</v>
      </c>
      <c r="AX69" s="56">
        <f t="shared" si="49"/>
        <v>3.4526946107784511</v>
      </c>
      <c r="AY69" s="56">
        <f t="shared" si="50"/>
        <v>-1.9865568862274188</v>
      </c>
      <c r="AZ69" s="8">
        <f t="shared" si="51"/>
        <v>-6.858974255082229</v>
      </c>
      <c r="BA69" s="8">
        <f t="shared" si="52"/>
        <v>11.921100075298559</v>
      </c>
      <c r="BB69" s="8">
        <f t="shared" si="53"/>
        <v>3.9464082622175778</v>
      </c>
      <c r="BC69" s="56">
        <f t="shared" si="54"/>
        <v>-44.042000000000002</v>
      </c>
      <c r="BD69" s="57">
        <f t="shared" si="55"/>
        <v>1939.6977640000002</v>
      </c>
      <c r="BE69" s="8">
        <f t="shared" si="56"/>
        <v>44.042000000000002</v>
      </c>
    </row>
    <row r="70" spans="1:57" x14ac:dyDescent="0.25">
      <c r="A70" s="36">
        <v>42894.250694444447</v>
      </c>
      <c r="B70" s="36"/>
      <c r="C70" s="17">
        <v>0.16</v>
      </c>
      <c r="D70" s="12">
        <v>0.12224600000000001</v>
      </c>
      <c r="E70" s="8">
        <f t="shared" si="30"/>
        <v>2.5600000000000001E-2</v>
      </c>
      <c r="F70" s="8">
        <f t="shared" si="31"/>
        <v>-1.0416666666666796E-2</v>
      </c>
      <c r="G70" s="8">
        <f t="shared" si="32"/>
        <v>-4.7923076785714266E-2</v>
      </c>
      <c r="H70" s="8">
        <f t="shared" si="33"/>
        <v>4.9919871651786312E-4</v>
      </c>
      <c r="I70" s="8">
        <f t="shared" si="34"/>
        <v>1.0850694444444715E-4</v>
      </c>
      <c r="J70" s="8">
        <f t="shared" si="35"/>
        <v>2.2966212886094657E-3</v>
      </c>
      <c r="K70" s="8">
        <f t="shared" si="36"/>
        <v>-3.7753999999999996E-2</v>
      </c>
      <c r="L70" s="8">
        <f t="shared" si="37"/>
        <v>1.4253645159999996E-3</v>
      </c>
      <c r="M70" s="8">
        <f t="shared" si="38"/>
        <v>3.7753999999999996E-2</v>
      </c>
      <c r="X70" s="67">
        <v>42894.250694444447</v>
      </c>
      <c r="Y70" s="68">
        <v>3.43</v>
      </c>
      <c r="Z70" s="16">
        <v>3.3889</v>
      </c>
      <c r="AA70" s="8">
        <f t="shared" si="39"/>
        <v>11.764900000000001</v>
      </c>
      <c r="AB70" s="8">
        <f t="shared" si="40"/>
        <v>0.43532934131736489</v>
      </c>
      <c r="AC70" s="56">
        <f t="shared" si="41"/>
        <v>-6.7195329341318555E-2</v>
      </c>
      <c r="AD70" s="8">
        <f t="shared" si="42"/>
        <v>-2.925209846175961E-2</v>
      </c>
      <c r="AE70" s="8">
        <f t="shared" si="43"/>
        <v>0.18951163541181079</v>
      </c>
      <c r="AF70" s="8">
        <f t="shared" si="44"/>
        <v>4.5152122852882663E-3</v>
      </c>
      <c r="AG70" s="8">
        <f t="shared" si="45"/>
        <v>-4.1100000000000136E-2</v>
      </c>
      <c r="AH70" s="8">
        <f t="shared" si="46"/>
        <v>1.6892100000000113E-3</v>
      </c>
      <c r="AI70" s="8">
        <f t="shared" si="47"/>
        <v>4.1100000000000136E-2</v>
      </c>
      <c r="AT70" s="67">
        <v>42894.250694444447</v>
      </c>
      <c r="AU70" s="68">
        <v>303.57</v>
      </c>
      <c r="AV70" s="16">
        <v>120.79600000000001</v>
      </c>
      <c r="AW70" s="8">
        <f t="shared" si="48"/>
        <v>92154.744899999991</v>
      </c>
      <c r="AX70" s="56">
        <f t="shared" si="49"/>
        <v>142.31269461077844</v>
      </c>
      <c r="AY70" s="56">
        <f t="shared" si="50"/>
        <v>-1.8585568862274187</v>
      </c>
      <c r="AZ70" s="8">
        <f t="shared" si="51"/>
        <v>-264.49623856644189</v>
      </c>
      <c r="BA70" s="8">
        <f t="shared" si="52"/>
        <v>20252.903047380685</v>
      </c>
      <c r="BB70" s="8">
        <f t="shared" si="53"/>
        <v>3.4542336993433582</v>
      </c>
      <c r="BC70" s="56">
        <f t="shared" si="54"/>
        <v>-2.7740000000000009</v>
      </c>
      <c r="BD70" s="57">
        <f t="shared" si="55"/>
        <v>7.6950760000000047</v>
      </c>
      <c r="BE70" s="8">
        <f t="shared" si="56"/>
        <v>2.7740000000000009</v>
      </c>
    </row>
    <row r="71" spans="1:57" x14ac:dyDescent="0.25">
      <c r="A71" s="36">
        <v>42894.292361111111</v>
      </c>
      <c r="B71" s="36"/>
      <c r="C71" s="17">
        <v>0.16</v>
      </c>
      <c r="D71" s="12">
        <v>0.1199581</v>
      </c>
      <c r="E71" s="8">
        <f t="shared" si="30"/>
        <v>2.5600000000000001E-2</v>
      </c>
      <c r="F71" s="8">
        <f t="shared" si="31"/>
        <v>-1.0416666666666796E-2</v>
      </c>
      <c r="G71" s="8">
        <f t="shared" si="32"/>
        <v>-5.0210976785714276E-2</v>
      </c>
      <c r="H71" s="8">
        <f t="shared" si="33"/>
        <v>5.2303100818453018E-4</v>
      </c>
      <c r="I71" s="8">
        <f t="shared" si="34"/>
        <v>1.0850694444444715E-4</v>
      </c>
      <c r="J71" s="8">
        <f t="shared" si="35"/>
        <v>2.5211421897755378E-3</v>
      </c>
      <c r="K71" s="8">
        <f t="shared" si="36"/>
        <v>-4.0041900000000005E-2</v>
      </c>
      <c r="L71" s="8">
        <f t="shared" si="37"/>
        <v>1.6033537556100004E-3</v>
      </c>
      <c r="M71" s="8">
        <f t="shared" si="38"/>
        <v>4.0041900000000005E-2</v>
      </c>
      <c r="X71" s="67">
        <v>42894.292361111111</v>
      </c>
      <c r="Y71" s="68">
        <v>3.2</v>
      </c>
      <c r="Z71" s="16">
        <v>3.4279199999999999</v>
      </c>
      <c r="AA71" s="8">
        <f t="shared" si="39"/>
        <v>10.240000000000002</v>
      </c>
      <c r="AB71" s="8">
        <f t="shared" si="40"/>
        <v>0.20532934131736491</v>
      </c>
      <c r="AC71" s="56">
        <f t="shared" si="41"/>
        <v>-2.8175329341318722E-2</v>
      </c>
      <c r="AD71" s="8">
        <f t="shared" si="42"/>
        <v>-5.7852218150527979E-3</v>
      </c>
      <c r="AE71" s="8">
        <f t="shared" si="43"/>
        <v>4.2160138405822938E-2</v>
      </c>
      <c r="AF71" s="8">
        <f t="shared" si="44"/>
        <v>7.9384918349177571E-4</v>
      </c>
      <c r="AG71" s="8">
        <f t="shared" si="45"/>
        <v>0.22791999999999968</v>
      </c>
      <c r="AH71" s="8">
        <f t="shared" si="46"/>
        <v>5.1947526399999853E-2</v>
      </c>
      <c r="AI71" s="8">
        <f t="shared" si="47"/>
        <v>0.22791999999999968</v>
      </c>
      <c r="AT71" s="67">
        <v>42894.292361111111</v>
      </c>
      <c r="AU71" s="68">
        <v>174.37</v>
      </c>
      <c r="AV71" s="16">
        <v>120.98699999999999</v>
      </c>
      <c r="AW71" s="8">
        <f t="shared" si="48"/>
        <v>30404.896900000003</v>
      </c>
      <c r="AX71" s="56">
        <f t="shared" si="49"/>
        <v>13.112694610778448</v>
      </c>
      <c r="AY71" s="56">
        <f t="shared" si="50"/>
        <v>-1.6675568862274304</v>
      </c>
      <c r="AZ71" s="8">
        <f t="shared" si="51"/>
        <v>-21.866164195200916</v>
      </c>
      <c r="BA71" s="8">
        <f t="shared" si="52"/>
        <v>171.94275995553815</v>
      </c>
      <c r="BB71" s="8">
        <f t="shared" si="53"/>
        <v>2.7807459688045233</v>
      </c>
      <c r="BC71" s="56">
        <f t="shared" si="54"/>
        <v>-53.38300000000001</v>
      </c>
      <c r="BD71" s="57">
        <f t="shared" si="55"/>
        <v>2849.744689000001</v>
      </c>
      <c r="BE71" s="8">
        <f t="shared" si="56"/>
        <v>53.38300000000001</v>
      </c>
    </row>
    <row r="72" spans="1:57" x14ac:dyDescent="0.25">
      <c r="A72" s="36">
        <v>42894.334027777775</v>
      </c>
      <c r="B72" s="36"/>
      <c r="C72" s="17">
        <v>0.15</v>
      </c>
      <c r="D72" s="12">
        <v>0.11759070000000001</v>
      </c>
      <c r="E72" s="8">
        <f t="shared" si="30"/>
        <v>2.2499999999999999E-2</v>
      </c>
      <c r="F72" s="8">
        <f t="shared" si="31"/>
        <v>-2.0416666666666805E-2</v>
      </c>
      <c r="G72" s="8">
        <f t="shared" si="32"/>
        <v>-5.2578376785714268E-2</v>
      </c>
      <c r="H72" s="8">
        <f t="shared" si="33"/>
        <v>1.0734751927083403E-3</v>
      </c>
      <c r="I72" s="8">
        <f t="shared" si="34"/>
        <v>4.1684027777778344E-4</v>
      </c>
      <c r="J72" s="8">
        <f t="shared" si="35"/>
        <v>2.7644857054205372E-3</v>
      </c>
      <c r="K72" s="8">
        <f t="shared" si="36"/>
        <v>-3.2409299999999988E-2</v>
      </c>
      <c r="L72" s="8">
        <f t="shared" si="37"/>
        <v>1.0503627264899992E-3</v>
      </c>
      <c r="M72" s="8">
        <f t="shared" si="38"/>
        <v>3.2409299999999988E-2</v>
      </c>
      <c r="X72" s="67">
        <v>42894.334027777775</v>
      </c>
      <c r="Y72" s="68">
        <v>3.14</v>
      </c>
      <c r="Z72" s="16">
        <v>3.4394800000000001</v>
      </c>
      <c r="AA72" s="8">
        <f t="shared" si="39"/>
        <v>9.8596000000000004</v>
      </c>
      <c r="AB72" s="8">
        <f t="shared" si="40"/>
        <v>0.14532934131736486</v>
      </c>
      <c r="AC72" s="56">
        <f t="shared" si="41"/>
        <v>-1.6615329341318485E-2</v>
      </c>
      <c r="AD72" s="8">
        <f t="shared" si="42"/>
        <v>-2.4146948689449011E-3</v>
      </c>
      <c r="AE72" s="8">
        <f t="shared" si="43"/>
        <v>2.1120617447739132E-2</v>
      </c>
      <c r="AF72" s="8">
        <f t="shared" si="44"/>
        <v>2.76069169120479E-4</v>
      </c>
      <c r="AG72" s="8">
        <f t="shared" si="45"/>
        <v>0.29947999999999997</v>
      </c>
      <c r="AH72" s="8">
        <f t="shared" si="46"/>
        <v>8.9688270399999978E-2</v>
      </c>
      <c r="AI72" s="8">
        <f t="shared" si="47"/>
        <v>0.29947999999999997</v>
      </c>
      <c r="AT72" s="67">
        <v>42894.334027777775</v>
      </c>
      <c r="AU72" s="68">
        <v>128.13</v>
      </c>
      <c r="AV72" s="16">
        <v>121.38800000000001</v>
      </c>
      <c r="AW72" s="8">
        <f t="shared" si="48"/>
        <v>16417.296899999998</v>
      </c>
      <c r="AX72" s="56">
        <f t="shared" si="49"/>
        <v>-33.127305389221561</v>
      </c>
      <c r="AY72" s="56">
        <f t="shared" si="50"/>
        <v>-1.2665568862274199</v>
      </c>
      <c r="AZ72" s="8">
        <f t="shared" si="51"/>
        <v>41.957616762877286</v>
      </c>
      <c r="BA72" s="8">
        <f t="shared" si="52"/>
        <v>1097.4183623507479</v>
      </c>
      <c r="BB72" s="8">
        <f t="shared" si="53"/>
        <v>1.6041663460500974</v>
      </c>
      <c r="BC72" s="56">
        <f t="shared" si="54"/>
        <v>-6.7419999999999902</v>
      </c>
      <c r="BD72" s="57">
        <f t="shared" si="55"/>
        <v>45.45456399999987</v>
      </c>
      <c r="BE72" s="8">
        <f t="shared" si="56"/>
        <v>6.7419999999999902</v>
      </c>
    </row>
    <row r="73" spans="1:57" x14ac:dyDescent="0.25">
      <c r="A73" s="36">
        <v>42894.375694444447</v>
      </c>
      <c r="B73" s="36"/>
      <c r="C73" s="17">
        <v>0.15</v>
      </c>
      <c r="D73" s="12">
        <v>0.1151427</v>
      </c>
      <c r="E73" s="8">
        <f t="shared" si="30"/>
        <v>2.2499999999999999E-2</v>
      </c>
      <c r="F73" s="8">
        <f t="shared" si="31"/>
        <v>-2.0416666666666805E-2</v>
      </c>
      <c r="G73" s="8">
        <f t="shared" si="32"/>
        <v>-5.5026376785714273E-2</v>
      </c>
      <c r="H73" s="8">
        <f t="shared" si="33"/>
        <v>1.1234551927083406E-3</v>
      </c>
      <c r="I73" s="8">
        <f t="shared" si="34"/>
        <v>4.1684027777778344E-4</v>
      </c>
      <c r="J73" s="8">
        <f t="shared" si="35"/>
        <v>3.0279021421633946E-3</v>
      </c>
      <c r="K73" s="8">
        <f t="shared" si="36"/>
        <v>-3.4857299999999994E-2</v>
      </c>
      <c r="L73" s="8">
        <f t="shared" si="37"/>
        <v>1.2150313632899995E-3</v>
      </c>
      <c r="M73" s="8">
        <f t="shared" si="38"/>
        <v>3.4857299999999994E-2</v>
      </c>
      <c r="X73" s="67">
        <v>42894.375694444447</v>
      </c>
      <c r="Y73" s="68">
        <v>3.07</v>
      </c>
      <c r="Z73" s="16">
        <v>3.4164599999999998</v>
      </c>
      <c r="AA73" s="8">
        <f t="shared" si="39"/>
        <v>9.4248999999999992</v>
      </c>
      <c r="AB73" s="8">
        <f t="shared" si="40"/>
        <v>7.5329341317364573E-2</v>
      </c>
      <c r="AC73" s="56">
        <f t="shared" si="41"/>
        <v>-3.9635329341318748E-2</v>
      </c>
      <c r="AD73" s="8">
        <f t="shared" si="42"/>
        <v>-2.9857032521783547E-3</v>
      </c>
      <c r="AE73" s="8">
        <f t="shared" si="43"/>
        <v>5.6745096633080095E-3</v>
      </c>
      <c r="AF73" s="8">
        <f t="shared" si="44"/>
        <v>1.5709593319948028E-3</v>
      </c>
      <c r="AG73" s="8">
        <f t="shared" si="45"/>
        <v>0.34645999999999999</v>
      </c>
      <c r="AH73" s="8">
        <f t="shared" si="46"/>
        <v>0.12003453159999999</v>
      </c>
      <c r="AI73" s="8">
        <f t="shared" si="47"/>
        <v>0.34645999999999999</v>
      </c>
      <c r="AT73" s="67">
        <v>42894.375694444447</v>
      </c>
      <c r="AU73" s="68">
        <v>168.81</v>
      </c>
      <c r="AV73" s="16">
        <v>121.965</v>
      </c>
      <c r="AW73" s="8">
        <f t="shared" si="48"/>
        <v>28496.8161</v>
      </c>
      <c r="AX73" s="56">
        <f t="shared" si="49"/>
        <v>7.5526946107784454</v>
      </c>
      <c r="AY73" s="56">
        <f t="shared" si="50"/>
        <v>-0.68955688622742173</v>
      </c>
      <c r="AZ73" s="8">
        <f t="shared" si="51"/>
        <v>-5.2080125784350138</v>
      </c>
      <c r="BA73" s="8">
        <f t="shared" si="52"/>
        <v>57.043195883681776</v>
      </c>
      <c r="BB73" s="8">
        <f t="shared" si="53"/>
        <v>0.47548869934365745</v>
      </c>
      <c r="BC73" s="56">
        <f t="shared" si="54"/>
        <v>-46.844999999999999</v>
      </c>
      <c r="BD73" s="57">
        <f t="shared" si="55"/>
        <v>2194.454025</v>
      </c>
      <c r="BE73" s="8">
        <f t="shared" si="56"/>
        <v>46.844999999999999</v>
      </c>
    </row>
    <row r="74" spans="1:57" x14ac:dyDescent="0.25">
      <c r="A74" s="36">
        <v>42894.417361111111</v>
      </c>
      <c r="B74" s="36"/>
      <c r="C74" s="17">
        <v>0.15</v>
      </c>
      <c r="D74" s="12">
        <v>0.11207610000000001</v>
      </c>
      <c r="E74" s="8">
        <f t="shared" si="30"/>
        <v>2.2499999999999999E-2</v>
      </c>
      <c r="F74" s="8">
        <f t="shared" si="31"/>
        <v>-2.0416666666666805E-2</v>
      </c>
      <c r="G74" s="8">
        <f t="shared" si="32"/>
        <v>-5.8092976785714262E-2</v>
      </c>
      <c r="H74" s="8">
        <f t="shared" si="33"/>
        <v>1.186064942708341E-3</v>
      </c>
      <c r="I74" s="8">
        <f t="shared" si="34"/>
        <v>4.1684027777778344E-4</v>
      </c>
      <c r="J74" s="8">
        <f t="shared" si="35"/>
        <v>3.374793951825536E-3</v>
      </c>
      <c r="K74" s="8">
        <f t="shared" si="36"/>
        <v>-3.7923899999999983E-2</v>
      </c>
      <c r="L74" s="8">
        <f t="shared" si="37"/>
        <v>1.4382221912099986E-3</v>
      </c>
      <c r="M74" s="8">
        <f t="shared" si="38"/>
        <v>3.7923899999999983E-2</v>
      </c>
      <c r="X74" s="67">
        <v>42894.417361111111</v>
      </c>
      <c r="Y74" s="68">
        <v>3.63</v>
      </c>
      <c r="Z74" s="16">
        <v>3.3404699999999998</v>
      </c>
      <c r="AA74" s="8">
        <f t="shared" si="39"/>
        <v>13.1769</v>
      </c>
      <c r="AB74" s="8">
        <f t="shared" si="40"/>
        <v>0.63532934131736463</v>
      </c>
      <c r="AC74" s="56">
        <f t="shared" si="41"/>
        <v>-0.11562532934131875</v>
      </c>
      <c r="AD74" s="8">
        <f t="shared" si="42"/>
        <v>-7.3460164330023392E-2</v>
      </c>
      <c r="AE74" s="8">
        <f t="shared" si="43"/>
        <v>0.40364337193875638</v>
      </c>
      <c r="AF74" s="8">
        <f t="shared" si="44"/>
        <v>1.3369216785288426E-2</v>
      </c>
      <c r="AG74" s="8">
        <f t="shared" si="45"/>
        <v>-0.28953000000000007</v>
      </c>
      <c r="AH74" s="8">
        <f t="shared" si="46"/>
        <v>8.3827620900000038E-2</v>
      </c>
      <c r="AI74" s="8">
        <f t="shared" si="47"/>
        <v>0.28953000000000007</v>
      </c>
      <c r="AT74" s="67">
        <v>42894.417361111111</v>
      </c>
      <c r="AU74" s="68">
        <v>161.54</v>
      </c>
      <c r="AV74" s="16">
        <v>122.833</v>
      </c>
      <c r="AW74" s="8">
        <f t="shared" si="48"/>
        <v>26095.171599999998</v>
      </c>
      <c r="AX74" s="56">
        <f t="shared" si="49"/>
        <v>0.28269461077843516</v>
      </c>
      <c r="AY74" s="56">
        <f t="shared" si="50"/>
        <v>0.17844311377257327</v>
      </c>
      <c r="AZ74" s="8">
        <f t="shared" si="51"/>
        <v>5.0444906594029622E-2</v>
      </c>
      <c r="BA74" s="8">
        <f t="shared" si="52"/>
        <v>7.9916242963170944E-2</v>
      </c>
      <c r="BB74" s="8">
        <f t="shared" si="53"/>
        <v>3.1841944852851529E-2</v>
      </c>
      <c r="BC74" s="56">
        <f t="shared" si="54"/>
        <v>-38.706999999999994</v>
      </c>
      <c r="BD74" s="57">
        <f t="shared" si="55"/>
        <v>1498.2318489999996</v>
      </c>
      <c r="BE74" s="8">
        <f t="shared" si="56"/>
        <v>38.706999999999994</v>
      </c>
    </row>
    <row r="75" spans="1:57" x14ac:dyDescent="0.25">
      <c r="A75" s="36">
        <v>42894.459027777775</v>
      </c>
      <c r="B75" s="36"/>
      <c r="C75" s="17">
        <v>0.14000000000000001</v>
      </c>
      <c r="D75" s="12">
        <v>0.1087192</v>
      </c>
      <c r="E75" s="8">
        <f t="shared" si="30"/>
        <v>1.9600000000000003E-2</v>
      </c>
      <c r="F75" s="8">
        <f t="shared" si="31"/>
        <v>-3.0416666666666786E-2</v>
      </c>
      <c r="G75" s="8">
        <f t="shared" si="32"/>
        <v>-6.1449876785714272E-2</v>
      </c>
      <c r="H75" s="8">
        <f t="shared" si="33"/>
        <v>1.8691004188988165E-3</v>
      </c>
      <c r="I75" s="8">
        <f t="shared" si="34"/>
        <v>9.2517361111111836E-4</v>
      </c>
      <c r="J75" s="8">
        <f t="shared" si="35"/>
        <v>3.776087356979466E-3</v>
      </c>
      <c r="K75" s="8">
        <f t="shared" si="36"/>
        <v>-3.1280800000000011E-2</v>
      </c>
      <c r="L75" s="8">
        <f t="shared" si="37"/>
        <v>9.7848844864000081E-4</v>
      </c>
      <c r="M75" s="8">
        <f t="shared" si="38"/>
        <v>3.1280800000000011E-2</v>
      </c>
      <c r="X75" s="67">
        <v>42894.459027777775</v>
      </c>
      <c r="Y75" s="68">
        <v>3.88</v>
      </c>
      <c r="Z75" s="16">
        <v>3.2360099999999998</v>
      </c>
      <c r="AA75" s="8">
        <f t="shared" si="39"/>
        <v>15.054399999999999</v>
      </c>
      <c r="AB75" s="8">
        <f t="shared" si="40"/>
        <v>0.88532934131736463</v>
      </c>
      <c r="AC75" s="56">
        <f t="shared" si="41"/>
        <v>-0.22008532934131875</v>
      </c>
      <c r="AD75" s="8">
        <f t="shared" si="42"/>
        <v>-0.194847999659365</v>
      </c>
      <c r="AE75" s="8">
        <f t="shared" si="43"/>
        <v>0.78380804259743875</v>
      </c>
      <c r="AF75" s="8">
        <f t="shared" si="44"/>
        <v>4.8437552191276739E-2</v>
      </c>
      <c r="AG75" s="8">
        <f t="shared" si="45"/>
        <v>-0.64399000000000006</v>
      </c>
      <c r="AH75" s="8">
        <f t="shared" si="46"/>
        <v>0.41472312010000006</v>
      </c>
      <c r="AI75" s="8">
        <f t="shared" si="47"/>
        <v>0.64399000000000006</v>
      </c>
      <c r="AT75" s="67">
        <v>42894.459027777775</v>
      </c>
      <c r="AU75" s="68">
        <v>158.5</v>
      </c>
      <c r="AV75" s="16">
        <v>123.76600000000001</v>
      </c>
      <c r="AW75" s="8">
        <f t="shared" si="48"/>
        <v>25122.25</v>
      </c>
      <c r="AX75" s="56">
        <f t="shared" si="49"/>
        <v>-2.7573053892215569</v>
      </c>
      <c r="AY75" s="56">
        <f t="shared" si="50"/>
        <v>1.1114431137725802</v>
      </c>
      <c r="AZ75" s="8">
        <f t="shared" si="51"/>
        <v>-3.0645880874183233</v>
      </c>
      <c r="BA75" s="8">
        <f t="shared" si="52"/>
        <v>7.6027330094302412</v>
      </c>
      <c r="BB75" s="8">
        <f t="shared" si="53"/>
        <v>1.2353057951524886</v>
      </c>
      <c r="BC75" s="56">
        <f t="shared" si="54"/>
        <v>-34.733999999999995</v>
      </c>
      <c r="BD75" s="57">
        <f t="shared" si="55"/>
        <v>1206.4507559999997</v>
      </c>
      <c r="BE75" s="8">
        <f t="shared" si="56"/>
        <v>34.733999999999995</v>
      </c>
    </row>
    <row r="76" spans="1:57" x14ac:dyDescent="0.25">
      <c r="A76" s="36">
        <v>42894.500694444447</v>
      </c>
      <c r="B76" s="36"/>
      <c r="C76" s="17">
        <v>0.2</v>
      </c>
      <c r="D76" s="12">
        <v>0.10618</v>
      </c>
      <c r="E76" s="8">
        <f t="shared" si="30"/>
        <v>4.0000000000000008E-2</v>
      </c>
      <c r="F76" s="8">
        <f t="shared" si="31"/>
        <v>2.9583333333333212E-2</v>
      </c>
      <c r="G76" s="8">
        <f t="shared" si="32"/>
        <v>-6.3989076785714277E-2</v>
      </c>
      <c r="H76" s="8">
        <f t="shared" si="33"/>
        <v>-1.8930101882440396E-3</v>
      </c>
      <c r="I76" s="8">
        <f t="shared" si="34"/>
        <v>8.7517361111110392E-4</v>
      </c>
      <c r="J76" s="8">
        <f t="shared" si="35"/>
        <v>4.0946019478880378E-3</v>
      </c>
      <c r="K76" s="8">
        <f t="shared" si="36"/>
        <v>-9.3820000000000014E-2</v>
      </c>
      <c r="L76" s="8">
        <f t="shared" si="37"/>
        <v>8.8021924000000022E-3</v>
      </c>
      <c r="M76" s="8">
        <f t="shared" si="38"/>
        <v>9.3820000000000014E-2</v>
      </c>
      <c r="X76" s="67">
        <v>42894.500694444447</v>
      </c>
      <c r="Y76" s="68">
        <v>2.63</v>
      </c>
      <c r="Z76" s="16">
        <v>3.15863</v>
      </c>
      <c r="AA76" s="8">
        <f t="shared" si="39"/>
        <v>6.9168999999999992</v>
      </c>
      <c r="AB76" s="8">
        <f t="shared" si="40"/>
        <v>-0.36467065868263537</v>
      </c>
      <c r="AC76" s="56">
        <f t="shared" si="41"/>
        <v>-0.29746532934131853</v>
      </c>
      <c r="AD76" s="8">
        <f t="shared" si="42"/>
        <v>0.10847687758614569</v>
      </c>
      <c r="AE76" s="8">
        <f t="shared" si="43"/>
        <v>0.13298468930402715</v>
      </c>
      <c r="AF76" s="8">
        <f t="shared" si="44"/>
        <v>8.8485622160139096E-2</v>
      </c>
      <c r="AG76" s="8">
        <f t="shared" si="45"/>
        <v>0.52863000000000016</v>
      </c>
      <c r="AH76" s="8">
        <f t="shared" si="46"/>
        <v>0.27944967690000017</v>
      </c>
      <c r="AI76" s="8">
        <f t="shared" si="47"/>
        <v>0.52863000000000016</v>
      </c>
      <c r="AT76" s="67">
        <v>42894.500694444447</v>
      </c>
      <c r="AU76" s="68">
        <v>155.63</v>
      </c>
      <c r="AV76" s="16">
        <v>124.337</v>
      </c>
      <c r="AW76" s="8">
        <f t="shared" si="48"/>
        <v>24220.696899999999</v>
      </c>
      <c r="AX76" s="56">
        <f t="shared" si="49"/>
        <v>-5.6273053892215614</v>
      </c>
      <c r="AY76" s="56">
        <f t="shared" si="50"/>
        <v>1.6824431137725782</v>
      </c>
      <c r="AZ76" s="8">
        <f t="shared" si="51"/>
        <v>-9.4676212011911343</v>
      </c>
      <c r="BA76" s="8">
        <f t="shared" si="52"/>
        <v>31.666565943562031</v>
      </c>
      <c r="BB76" s="8">
        <f t="shared" si="53"/>
        <v>2.8306148310807684</v>
      </c>
      <c r="BC76" s="56">
        <f t="shared" si="54"/>
        <v>-31.292999999999992</v>
      </c>
      <c r="BD76" s="57">
        <f t="shared" si="55"/>
        <v>979.25184899999954</v>
      </c>
      <c r="BE76" s="8">
        <f t="shared" si="56"/>
        <v>31.292999999999992</v>
      </c>
    </row>
    <row r="77" spans="1:57" x14ac:dyDescent="0.25">
      <c r="A77" s="36">
        <v>42894.542361111111</v>
      </c>
      <c r="B77" s="36"/>
      <c r="C77" s="17">
        <v>0.28000000000000003</v>
      </c>
      <c r="D77" s="12">
        <v>0.1043039</v>
      </c>
      <c r="E77" s="8">
        <f t="shared" si="30"/>
        <v>7.8400000000000011E-2</v>
      </c>
      <c r="F77" s="8">
        <f t="shared" si="31"/>
        <v>0.10958333333333323</v>
      </c>
      <c r="G77" s="8">
        <f t="shared" si="32"/>
        <v>-6.5865176785714269E-2</v>
      </c>
      <c r="H77" s="8">
        <f t="shared" si="33"/>
        <v>-7.2177256227678481E-3</v>
      </c>
      <c r="I77" s="8">
        <f t="shared" si="34"/>
        <v>1.2008506944444421E-2</v>
      </c>
      <c r="J77" s="8">
        <f t="shared" si="35"/>
        <v>4.3382215130133937E-3</v>
      </c>
      <c r="K77" s="8">
        <f t="shared" si="36"/>
        <v>-0.17569610000000002</v>
      </c>
      <c r="L77" s="8">
        <f t="shared" si="37"/>
        <v>3.0869119555210007E-2</v>
      </c>
      <c r="M77" s="8">
        <f t="shared" si="38"/>
        <v>0.17569610000000002</v>
      </c>
      <c r="X77" s="67">
        <v>42894.542361111111</v>
      </c>
      <c r="Y77" s="68">
        <v>2.8</v>
      </c>
      <c r="Z77" s="16">
        <v>3.1099100000000002</v>
      </c>
      <c r="AA77" s="8">
        <f t="shared" si="39"/>
        <v>7.839999999999999</v>
      </c>
      <c r="AB77" s="8">
        <f t="shared" si="40"/>
        <v>-0.19467065868263544</v>
      </c>
      <c r="AC77" s="56">
        <f t="shared" si="41"/>
        <v>-0.3461853293413184</v>
      </c>
      <c r="AD77" s="8">
        <f t="shared" si="42"/>
        <v>6.739212608913954E-2</v>
      </c>
      <c r="AE77" s="8">
        <f t="shared" si="43"/>
        <v>3.7896665351931147E-2</v>
      </c>
      <c r="AF77" s="8">
        <f t="shared" si="44"/>
        <v>0.11984428225115709</v>
      </c>
      <c r="AG77" s="8">
        <f t="shared" si="45"/>
        <v>0.30991000000000035</v>
      </c>
      <c r="AH77" s="8">
        <f t="shared" si="46"/>
        <v>9.6044208100000222E-2</v>
      </c>
      <c r="AI77" s="8">
        <f t="shared" si="47"/>
        <v>0.30991000000000035</v>
      </c>
      <c r="AT77" s="67">
        <v>42894.542361111111</v>
      </c>
      <c r="AU77" s="68">
        <v>82.48</v>
      </c>
      <c r="AV77" s="16">
        <v>124.633</v>
      </c>
      <c r="AW77" s="8">
        <f t="shared" si="48"/>
        <v>6802.9504000000006</v>
      </c>
      <c r="AX77" s="56">
        <f t="shared" si="49"/>
        <v>-78.777305389221553</v>
      </c>
      <c r="AY77" s="56">
        <f t="shared" si="50"/>
        <v>1.9784431137725704</v>
      </c>
      <c r="AZ77" s="8">
        <f t="shared" si="51"/>
        <v>-155.85641736886419</v>
      </c>
      <c r="BA77" s="8">
        <f t="shared" si="52"/>
        <v>6205.8638443866748</v>
      </c>
      <c r="BB77" s="8">
        <f t="shared" si="53"/>
        <v>3.9142371544341041</v>
      </c>
      <c r="BC77" s="56">
        <f t="shared" si="54"/>
        <v>42.152999999999992</v>
      </c>
      <c r="BD77" s="57">
        <f t="shared" si="55"/>
        <v>1776.8754089999993</v>
      </c>
      <c r="BE77" s="8">
        <f t="shared" si="56"/>
        <v>42.152999999999992</v>
      </c>
    </row>
    <row r="78" spans="1:57" x14ac:dyDescent="0.25">
      <c r="A78" s="36">
        <v>42894.584027777775</v>
      </c>
      <c r="B78" s="36"/>
      <c r="C78" s="17">
        <v>0.28000000000000003</v>
      </c>
      <c r="D78" s="12">
        <v>0.10345560000000001</v>
      </c>
      <c r="E78" s="8">
        <f t="shared" si="30"/>
        <v>7.8400000000000011E-2</v>
      </c>
      <c r="F78" s="8">
        <f t="shared" si="31"/>
        <v>0.10958333333333323</v>
      </c>
      <c r="G78" s="8">
        <f t="shared" si="32"/>
        <v>-6.6713476785714265E-2</v>
      </c>
      <c r="H78" s="8">
        <f t="shared" si="33"/>
        <v>-7.3106851644345145E-3</v>
      </c>
      <c r="I78" s="8">
        <f t="shared" si="34"/>
        <v>1.2008506944444421E-2</v>
      </c>
      <c r="J78" s="8">
        <f t="shared" si="35"/>
        <v>4.4506879848380358E-3</v>
      </c>
      <c r="K78" s="8">
        <f t="shared" si="36"/>
        <v>-0.17654440000000002</v>
      </c>
      <c r="L78" s="8">
        <f t="shared" si="37"/>
        <v>3.1167925171360005E-2</v>
      </c>
      <c r="M78" s="8">
        <f t="shared" si="38"/>
        <v>0.17654440000000002</v>
      </c>
      <c r="X78" s="67">
        <v>42894.584027777775</v>
      </c>
      <c r="Y78" s="68">
        <v>2.75</v>
      </c>
      <c r="Z78" s="16">
        <v>3.1066199999999999</v>
      </c>
      <c r="AA78" s="8">
        <f t="shared" si="39"/>
        <v>7.5625</v>
      </c>
      <c r="AB78" s="8">
        <f t="shared" si="40"/>
        <v>-0.24467065868263527</v>
      </c>
      <c r="AC78" s="56">
        <f t="shared" si="41"/>
        <v>-0.34947532934131864</v>
      </c>
      <c r="AD78" s="8">
        <f t="shared" si="42"/>
        <v>8.5506359023271319E-2</v>
      </c>
      <c r="AE78" s="8">
        <f t="shared" si="43"/>
        <v>5.9863731220194602E-2</v>
      </c>
      <c r="AF78" s="8">
        <f t="shared" si="44"/>
        <v>0.12213300581822313</v>
      </c>
      <c r="AG78" s="8">
        <f t="shared" si="45"/>
        <v>0.35661999999999994</v>
      </c>
      <c r="AH78" s="8">
        <f t="shared" si="46"/>
        <v>0.12717782439999994</v>
      </c>
      <c r="AI78" s="8">
        <f t="shared" si="47"/>
        <v>0.35661999999999994</v>
      </c>
      <c r="AT78" s="67">
        <v>42894.584027777775</v>
      </c>
      <c r="AU78" s="68">
        <v>194.23</v>
      </c>
      <c r="AV78" s="16">
        <v>124.672</v>
      </c>
      <c r="AW78" s="8">
        <f t="shared" si="48"/>
        <v>37725.292899999993</v>
      </c>
      <c r="AX78" s="56">
        <f t="shared" si="49"/>
        <v>32.972694610778433</v>
      </c>
      <c r="AY78" s="56">
        <f t="shared" si="50"/>
        <v>2.0174431137725719</v>
      </c>
      <c r="AZ78" s="8">
        <f t="shared" si="51"/>
        <v>66.52053568504094</v>
      </c>
      <c r="BA78" s="8">
        <f t="shared" si="52"/>
        <v>1087.1985898956571</v>
      </c>
      <c r="BB78" s="8">
        <f t="shared" si="53"/>
        <v>4.0700767173083703</v>
      </c>
      <c r="BC78" s="56">
        <f t="shared" si="54"/>
        <v>-69.557999999999993</v>
      </c>
      <c r="BD78" s="57">
        <f t="shared" si="55"/>
        <v>4838.3153639999991</v>
      </c>
      <c r="BE78" s="8">
        <f t="shared" si="56"/>
        <v>69.557999999999993</v>
      </c>
    </row>
    <row r="79" spans="1:57" x14ac:dyDescent="0.25">
      <c r="A79" s="36">
        <v>42894.625694444447</v>
      </c>
      <c r="B79" s="36"/>
      <c r="C79" s="17">
        <v>0.28000000000000003</v>
      </c>
      <c r="D79" s="12">
        <v>0.10294250000000001</v>
      </c>
      <c r="E79" s="8">
        <f t="shared" si="30"/>
        <v>7.8400000000000011E-2</v>
      </c>
      <c r="F79" s="8">
        <f t="shared" si="31"/>
        <v>0.10958333333333323</v>
      </c>
      <c r="G79" s="8">
        <f t="shared" si="32"/>
        <v>-6.7226576785714268E-2</v>
      </c>
      <c r="H79" s="8">
        <f t="shared" si="33"/>
        <v>-7.3669123727678476E-3</v>
      </c>
      <c r="I79" s="8">
        <f t="shared" si="34"/>
        <v>1.2008506944444421E-2</v>
      </c>
      <c r="J79" s="8">
        <f t="shared" si="35"/>
        <v>4.5194126263255361E-3</v>
      </c>
      <c r="K79" s="8">
        <f t="shared" si="36"/>
        <v>-0.17705750000000003</v>
      </c>
      <c r="L79" s="8">
        <f t="shared" si="37"/>
        <v>3.1349358306250012E-2</v>
      </c>
      <c r="M79" s="8">
        <f t="shared" si="38"/>
        <v>0.17705750000000003</v>
      </c>
      <c r="X79" s="67">
        <v>42894.625694444447</v>
      </c>
      <c r="Y79" s="68">
        <v>2.73</v>
      </c>
      <c r="Z79" s="16">
        <v>3.1164399999999999</v>
      </c>
      <c r="AA79" s="8">
        <f t="shared" si="39"/>
        <v>7.4528999999999996</v>
      </c>
      <c r="AB79" s="8">
        <f t="shared" si="40"/>
        <v>-0.26467065868263528</v>
      </c>
      <c r="AC79" s="56">
        <f t="shared" si="41"/>
        <v>-0.3396553293413187</v>
      </c>
      <c r="AD79" s="8">
        <f t="shared" si="42"/>
        <v>8.9896799741834246E-2</v>
      </c>
      <c r="AE79" s="8">
        <f t="shared" si="43"/>
        <v>7.0050557567500019E-2</v>
      </c>
      <c r="AF79" s="8">
        <f t="shared" si="44"/>
        <v>0.11536574274995967</v>
      </c>
      <c r="AG79" s="8">
        <f t="shared" si="45"/>
        <v>0.38643999999999989</v>
      </c>
      <c r="AH79" s="8">
        <f t="shared" si="46"/>
        <v>0.14933587359999992</v>
      </c>
      <c r="AI79" s="8">
        <f t="shared" si="47"/>
        <v>0.38643999999999989</v>
      </c>
      <c r="AT79" s="67">
        <v>42894.625694444447</v>
      </c>
      <c r="AU79" s="68">
        <v>179.92</v>
      </c>
      <c r="AV79" s="16">
        <v>124.84</v>
      </c>
      <c r="AW79" s="8">
        <f t="shared" si="48"/>
        <v>32371.206399999995</v>
      </c>
      <c r="AX79" s="56">
        <f t="shared" si="49"/>
        <v>18.662694610778431</v>
      </c>
      <c r="AY79" s="56">
        <f t="shared" si="50"/>
        <v>2.1854431137725783</v>
      </c>
      <c r="AZ79" s="8">
        <f t="shared" si="51"/>
        <v>40.786257421566326</v>
      </c>
      <c r="BA79" s="8">
        <f t="shared" si="52"/>
        <v>348.29617013517827</v>
      </c>
      <c r="BB79" s="8">
        <f t="shared" si="53"/>
        <v>4.7761616035359822</v>
      </c>
      <c r="BC79" s="56">
        <f t="shared" si="54"/>
        <v>-55.079999999999984</v>
      </c>
      <c r="BD79" s="57">
        <f t="shared" si="55"/>
        <v>3033.8063999999981</v>
      </c>
      <c r="BE79" s="8">
        <f t="shared" si="56"/>
        <v>55.079999999999984</v>
      </c>
    </row>
    <row r="80" spans="1:57" x14ac:dyDescent="0.25">
      <c r="A80" s="36">
        <v>42894.667361111111</v>
      </c>
      <c r="B80" s="36"/>
      <c r="C80" s="17">
        <v>0.3</v>
      </c>
      <c r="D80" s="12">
        <v>0.1020797</v>
      </c>
      <c r="E80" s="8">
        <f t="shared" si="30"/>
        <v>0.09</v>
      </c>
      <c r="F80" s="8">
        <f t="shared" si="31"/>
        <v>0.12958333333333319</v>
      </c>
      <c r="G80" s="8">
        <f t="shared" si="32"/>
        <v>-6.8089376785714278E-2</v>
      </c>
      <c r="H80" s="8">
        <f t="shared" si="33"/>
        <v>-8.8232484084821323E-3</v>
      </c>
      <c r="I80" s="8">
        <f t="shared" si="34"/>
        <v>1.6791840277777741E-2</v>
      </c>
      <c r="J80" s="8">
        <f t="shared" si="35"/>
        <v>4.6361632310669663E-3</v>
      </c>
      <c r="K80" s="8">
        <f t="shared" si="36"/>
        <v>-0.19792029999999999</v>
      </c>
      <c r="L80" s="8">
        <f t="shared" si="37"/>
        <v>3.917244515209E-2</v>
      </c>
      <c r="M80" s="8">
        <f t="shared" si="38"/>
        <v>0.19792029999999999</v>
      </c>
      <c r="X80" s="67">
        <v>42894.667361111111</v>
      </c>
      <c r="Y80" s="68">
        <v>2.79</v>
      </c>
      <c r="Z80" s="16">
        <v>3.1096900000000001</v>
      </c>
      <c r="AA80" s="8">
        <f t="shared" si="39"/>
        <v>7.7841000000000005</v>
      </c>
      <c r="AB80" s="8">
        <f t="shared" si="40"/>
        <v>-0.20467065868263523</v>
      </c>
      <c r="AC80" s="56">
        <f t="shared" si="41"/>
        <v>-0.34640532934131851</v>
      </c>
      <c r="AD80" s="8">
        <f t="shared" si="42"/>
        <v>7.0899006927462843E-2</v>
      </c>
      <c r="AE80" s="8">
        <f t="shared" si="43"/>
        <v>4.1890078525583768E-2</v>
      </c>
      <c r="AF80" s="8">
        <f t="shared" si="44"/>
        <v>0.11999665219606734</v>
      </c>
      <c r="AG80" s="8">
        <f t="shared" si="45"/>
        <v>0.31969000000000003</v>
      </c>
      <c r="AH80" s="8">
        <f t="shared" si="46"/>
        <v>0.10220169610000002</v>
      </c>
      <c r="AI80" s="8">
        <f t="shared" si="47"/>
        <v>0.31969000000000003</v>
      </c>
      <c r="AT80" s="67">
        <v>42894.667361111111</v>
      </c>
      <c r="AU80" s="68">
        <v>158.25</v>
      </c>
      <c r="AV80" s="16">
        <v>125.29900000000001</v>
      </c>
      <c r="AW80" s="8">
        <f t="shared" si="48"/>
        <v>25043.0625</v>
      </c>
      <c r="AX80" s="56">
        <f t="shared" si="49"/>
        <v>-3.0073053892215569</v>
      </c>
      <c r="AY80" s="56">
        <f t="shared" si="50"/>
        <v>2.6444431137725815</v>
      </c>
      <c r="AZ80" s="8">
        <f t="shared" si="51"/>
        <v>-7.9526480275381193</v>
      </c>
      <c r="BA80" s="8">
        <f t="shared" si="52"/>
        <v>9.0438857040410205</v>
      </c>
      <c r="BB80" s="8">
        <f t="shared" si="53"/>
        <v>6.9930793819792259</v>
      </c>
      <c r="BC80" s="56">
        <f t="shared" si="54"/>
        <v>-32.950999999999993</v>
      </c>
      <c r="BD80" s="57">
        <f t="shared" si="55"/>
        <v>1085.7684009999996</v>
      </c>
      <c r="BE80" s="8">
        <f t="shared" si="56"/>
        <v>32.950999999999993</v>
      </c>
    </row>
    <row r="81" spans="1:57" x14ac:dyDescent="0.25">
      <c r="A81" s="36">
        <v>42894.709027777775</v>
      </c>
      <c r="B81" s="36"/>
      <c r="C81" s="17">
        <v>0.3</v>
      </c>
      <c r="D81" s="12">
        <v>0.10195700000000001</v>
      </c>
      <c r="E81" s="8">
        <f t="shared" si="30"/>
        <v>0.09</v>
      </c>
      <c r="F81" s="8">
        <f t="shared" si="31"/>
        <v>0.12958333333333319</v>
      </c>
      <c r="G81" s="8">
        <f t="shared" si="32"/>
        <v>-6.8212076785714268E-2</v>
      </c>
      <c r="H81" s="8">
        <f t="shared" si="33"/>
        <v>-8.8391482834821299E-3</v>
      </c>
      <c r="I81" s="8">
        <f t="shared" si="34"/>
        <v>1.6791840277777741E-2</v>
      </c>
      <c r="J81" s="8">
        <f t="shared" si="35"/>
        <v>4.6528874194201797E-3</v>
      </c>
      <c r="K81" s="8">
        <f t="shared" si="36"/>
        <v>-0.19804299999999997</v>
      </c>
      <c r="L81" s="8">
        <f t="shared" si="37"/>
        <v>3.9221029848999986E-2</v>
      </c>
      <c r="M81" s="8">
        <f t="shared" si="38"/>
        <v>0.19804299999999997</v>
      </c>
      <c r="X81" s="67">
        <v>42894.709027777775</v>
      </c>
      <c r="Y81" s="68">
        <v>2.82</v>
      </c>
      <c r="Z81" s="16">
        <v>3.13341</v>
      </c>
      <c r="AA81" s="8">
        <f t="shared" si="39"/>
        <v>7.952399999999999</v>
      </c>
      <c r="AB81" s="8">
        <f t="shared" si="40"/>
        <v>-0.17467065868263543</v>
      </c>
      <c r="AC81" s="56">
        <f t="shared" si="41"/>
        <v>-0.32268532934131855</v>
      </c>
      <c r="AD81" s="8">
        <f t="shared" si="42"/>
        <v>5.6363659023271256E-2</v>
      </c>
      <c r="AE81" s="8">
        <f t="shared" si="43"/>
        <v>3.0509839004625724E-2</v>
      </c>
      <c r="AF81" s="8">
        <f t="shared" si="44"/>
        <v>0.10412582177211521</v>
      </c>
      <c r="AG81" s="8">
        <f t="shared" si="45"/>
        <v>0.31341000000000019</v>
      </c>
      <c r="AH81" s="8">
        <f t="shared" si="46"/>
        <v>9.822582810000012E-2</v>
      </c>
      <c r="AI81" s="8">
        <f t="shared" si="47"/>
        <v>0.31341000000000019</v>
      </c>
      <c r="AT81" s="67">
        <v>42894.709027777775</v>
      </c>
      <c r="AU81" s="68">
        <v>203</v>
      </c>
      <c r="AV81" s="16">
        <v>125.499</v>
      </c>
      <c r="AW81" s="8">
        <f t="shared" si="48"/>
        <v>41209</v>
      </c>
      <c r="AX81" s="56">
        <f t="shared" si="49"/>
        <v>41.742694610778443</v>
      </c>
      <c r="AY81" s="56">
        <f t="shared" si="50"/>
        <v>2.8444431137725701</v>
      </c>
      <c r="AZ81" s="8">
        <f t="shared" si="51"/>
        <v>118.73472023594012</v>
      </c>
      <c r="BA81" s="8">
        <f t="shared" si="52"/>
        <v>1742.4525533687117</v>
      </c>
      <c r="BB81" s="8">
        <f t="shared" si="53"/>
        <v>8.0908566274881935</v>
      </c>
      <c r="BC81" s="56">
        <f t="shared" si="54"/>
        <v>-77.501000000000005</v>
      </c>
      <c r="BD81" s="57">
        <f t="shared" si="55"/>
        <v>6006.405001000001</v>
      </c>
      <c r="BE81" s="8">
        <f t="shared" si="56"/>
        <v>77.501000000000005</v>
      </c>
    </row>
    <row r="82" spans="1:57" x14ac:dyDescent="0.25">
      <c r="A82" s="36">
        <v>42894.750694444447</v>
      </c>
      <c r="B82" s="36"/>
      <c r="C82" s="17">
        <v>0.22</v>
      </c>
      <c r="D82" s="12">
        <v>0.1040679</v>
      </c>
      <c r="E82" s="8">
        <f t="shared" si="30"/>
        <v>4.8399999999999999E-2</v>
      </c>
      <c r="F82" s="8">
        <f t="shared" si="31"/>
        <v>4.9583333333333202E-2</v>
      </c>
      <c r="G82" s="8">
        <f t="shared" si="32"/>
        <v>-6.6101176785714269E-2</v>
      </c>
      <c r="H82" s="8">
        <f t="shared" si="33"/>
        <v>-3.277516682291657E-3</v>
      </c>
      <c r="I82" s="8">
        <f t="shared" si="34"/>
        <v>2.4585069444444316E-3</v>
      </c>
      <c r="J82" s="8">
        <f t="shared" si="35"/>
        <v>4.3693655724562509E-3</v>
      </c>
      <c r="K82" s="8">
        <f t="shared" si="36"/>
        <v>-0.1159321</v>
      </c>
      <c r="L82" s="8">
        <f t="shared" si="37"/>
        <v>1.344025181041E-2</v>
      </c>
      <c r="M82" s="8">
        <f t="shared" si="38"/>
        <v>0.1159321</v>
      </c>
      <c r="X82" s="67">
        <v>42894.750694444447</v>
      </c>
      <c r="Y82" s="68">
        <v>3.3</v>
      </c>
      <c r="Z82" s="16">
        <v>3.2349100000000002</v>
      </c>
      <c r="AA82" s="8">
        <f t="shared" si="39"/>
        <v>10.889999999999999</v>
      </c>
      <c r="AB82" s="8">
        <f t="shared" si="40"/>
        <v>0.30532934131736456</v>
      </c>
      <c r="AC82" s="56">
        <f t="shared" si="41"/>
        <v>-0.2211853293413184</v>
      </c>
      <c r="AD82" s="8">
        <f t="shared" si="42"/>
        <v>-6.7534370916849093E-2</v>
      </c>
      <c r="AE82" s="8">
        <f t="shared" si="43"/>
        <v>9.3226006669295702E-2</v>
      </c>
      <c r="AF82" s="8">
        <f t="shared" si="44"/>
        <v>4.8922949915827491E-2</v>
      </c>
      <c r="AG82" s="8">
        <f t="shared" si="45"/>
        <v>-6.5089999999999648E-2</v>
      </c>
      <c r="AH82" s="8">
        <f t="shared" si="46"/>
        <v>4.2367080999999541E-3</v>
      </c>
      <c r="AI82" s="8">
        <f t="shared" si="47"/>
        <v>6.5089999999999648E-2</v>
      </c>
      <c r="AT82" s="67">
        <v>42894.750694444447</v>
      </c>
      <c r="AU82" s="68">
        <v>7.84</v>
      </c>
      <c r="AV82" s="16">
        <v>125.252</v>
      </c>
      <c r="AW82" s="8">
        <f t="shared" si="48"/>
        <v>61.465599999999995</v>
      </c>
      <c r="AX82" s="56">
        <f t="shared" si="49"/>
        <v>-153.41730538922155</v>
      </c>
      <c r="AY82" s="56">
        <f t="shared" si="50"/>
        <v>2.5974431137725702</v>
      </c>
      <c r="AZ82" s="8">
        <f t="shared" si="51"/>
        <v>-398.49272341677693</v>
      </c>
      <c r="BA82" s="8">
        <f t="shared" si="52"/>
        <v>23536.86959288967</v>
      </c>
      <c r="BB82" s="8">
        <f t="shared" si="53"/>
        <v>6.746710729284545</v>
      </c>
      <c r="BC82" s="56">
        <f t="shared" si="54"/>
        <v>117.41199999999999</v>
      </c>
      <c r="BD82" s="57">
        <f t="shared" si="55"/>
        <v>13785.577743999998</v>
      </c>
      <c r="BE82" s="8">
        <f t="shared" si="56"/>
        <v>117.41199999999999</v>
      </c>
    </row>
    <row r="83" spans="1:57" x14ac:dyDescent="0.25">
      <c r="A83" s="36">
        <v>42894.792361111111</v>
      </c>
      <c r="B83" s="36"/>
      <c r="C83" s="17">
        <v>0.18</v>
      </c>
      <c r="D83" s="12">
        <v>0.10601769999999999</v>
      </c>
      <c r="E83" s="8">
        <f t="shared" si="30"/>
        <v>3.2399999999999998E-2</v>
      </c>
      <c r="F83" s="8">
        <f t="shared" si="31"/>
        <v>9.5833333333331938E-3</v>
      </c>
      <c r="G83" s="8">
        <f t="shared" si="32"/>
        <v>-6.4151376785714281E-2</v>
      </c>
      <c r="H83" s="8">
        <f t="shared" si="33"/>
        <v>-6.1478402752975295E-4</v>
      </c>
      <c r="I83" s="8">
        <f t="shared" si="34"/>
        <v>9.1840277777775108E-5</v>
      </c>
      <c r="J83" s="8">
        <f t="shared" si="35"/>
        <v>4.1153991435026816E-3</v>
      </c>
      <c r="K83" s="8">
        <f t="shared" si="36"/>
        <v>-7.3982300000000001E-2</v>
      </c>
      <c r="L83" s="8">
        <f t="shared" si="37"/>
        <v>5.4733807132899999E-3</v>
      </c>
      <c r="M83" s="8">
        <f t="shared" si="38"/>
        <v>7.3982300000000001E-2</v>
      </c>
      <c r="X83" s="67">
        <v>42894.792361111111</v>
      </c>
      <c r="Y83" s="68">
        <v>3.02</v>
      </c>
      <c r="Z83" s="16">
        <v>3.2980399999999999</v>
      </c>
      <c r="AA83" s="8">
        <f t="shared" si="39"/>
        <v>9.1204000000000001</v>
      </c>
      <c r="AB83" s="8">
        <f t="shared" si="40"/>
        <v>2.5329341317364751E-2</v>
      </c>
      <c r="AC83" s="56">
        <f t="shared" si="41"/>
        <v>-0.15805532934131872</v>
      </c>
      <c r="AD83" s="8">
        <f t="shared" si="42"/>
        <v>-4.0034373839147571E-3</v>
      </c>
      <c r="AE83" s="8">
        <f t="shared" si="43"/>
        <v>6.415755315715611E-4</v>
      </c>
      <c r="AF83" s="8">
        <f t="shared" si="44"/>
        <v>2.4981487133192724E-2</v>
      </c>
      <c r="AG83" s="8">
        <f t="shared" si="45"/>
        <v>0.27803999999999984</v>
      </c>
      <c r="AH83" s="8">
        <f t="shared" si="46"/>
        <v>7.7306241599999909E-2</v>
      </c>
      <c r="AI83" s="8">
        <f t="shared" si="47"/>
        <v>0.27803999999999984</v>
      </c>
      <c r="AT83" s="67">
        <v>42894.792361111111</v>
      </c>
      <c r="AU83" s="68">
        <v>75.11</v>
      </c>
      <c r="AV83" s="16">
        <v>125.407</v>
      </c>
      <c r="AW83" s="8">
        <f t="shared" si="48"/>
        <v>5641.5120999999999</v>
      </c>
      <c r="AX83" s="56">
        <f t="shared" si="49"/>
        <v>-86.147305389221557</v>
      </c>
      <c r="AY83" s="56">
        <f t="shared" si="50"/>
        <v>2.7524431137725713</v>
      </c>
      <c r="AZ83" s="8">
        <f t="shared" si="51"/>
        <v>-237.1155574886256</v>
      </c>
      <c r="BA83" s="8">
        <f t="shared" si="52"/>
        <v>7421.3582258238011</v>
      </c>
      <c r="BB83" s="8">
        <f t="shared" si="53"/>
        <v>7.5759430945540478</v>
      </c>
      <c r="BC83" s="56">
        <f t="shared" si="54"/>
        <v>50.296999999999997</v>
      </c>
      <c r="BD83" s="57">
        <f t="shared" si="55"/>
        <v>2529.7882089999998</v>
      </c>
      <c r="BE83" s="8">
        <f t="shared" si="56"/>
        <v>50.296999999999997</v>
      </c>
    </row>
    <row r="84" spans="1:57" x14ac:dyDescent="0.25">
      <c r="A84" s="36">
        <v>42894.834027777775</v>
      </c>
      <c r="B84" s="36"/>
      <c r="C84" s="17">
        <v>0.16</v>
      </c>
      <c r="D84" s="12">
        <v>0.1073645</v>
      </c>
      <c r="E84" s="8">
        <f t="shared" si="30"/>
        <v>2.5600000000000001E-2</v>
      </c>
      <c r="F84" s="8">
        <f t="shared" si="31"/>
        <v>-1.0416666666666796E-2</v>
      </c>
      <c r="G84" s="8">
        <f t="shared" si="32"/>
        <v>-6.2804576785714272E-2</v>
      </c>
      <c r="H84" s="8">
        <f t="shared" si="33"/>
        <v>6.5421434151786517E-4</v>
      </c>
      <c r="I84" s="8">
        <f t="shared" si="34"/>
        <v>1.0850694444444715E-4</v>
      </c>
      <c r="J84" s="8">
        <f t="shared" si="35"/>
        <v>3.94441486523268E-3</v>
      </c>
      <c r="K84" s="8">
        <f t="shared" si="36"/>
        <v>-5.2635500000000002E-2</v>
      </c>
      <c r="L84" s="8">
        <f t="shared" si="37"/>
        <v>2.7704958602500001E-3</v>
      </c>
      <c r="M84" s="8">
        <f t="shared" si="38"/>
        <v>5.2635500000000002E-2</v>
      </c>
      <c r="X84" s="67">
        <v>42894.834027777775</v>
      </c>
      <c r="Y84" s="68">
        <v>3.2</v>
      </c>
      <c r="Z84" s="16">
        <v>3.30688</v>
      </c>
      <c r="AA84" s="8">
        <f t="shared" si="39"/>
        <v>10.240000000000002</v>
      </c>
      <c r="AB84" s="8">
        <f t="shared" si="40"/>
        <v>0.20532934131736491</v>
      </c>
      <c r="AC84" s="56">
        <f t="shared" si="41"/>
        <v>-0.14921532934131854</v>
      </c>
      <c r="AD84" s="8">
        <f t="shared" si="42"/>
        <v>-3.0638285288106609E-2</v>
      </c>
      <c r="AE84" s="8">
        <f t="shared" si="43"/>
        <v>4.2160138405822938E-2</v>
      </c>
      <c r="AF84" s="8">
        <f t="shared" si="44"/>
        <v>2.2265214510438155E-2</v>
      </c>
      <c r="AG84" s="8">
        <f t="shared" si="45"/>
        <v>0.10687999999999986</v>
      </c>
      <c r="AH84" s="8">
        <f t="shared" si="46"/>
        <v>1.1423334399999971E-2</v>
      </c>
      <c r="AI84" s="8">
        <f t="shared" si="47"/>
        <v>0.10687999999999986</v>
      </c>
      <c r="AT84" s="67">
        <v>42894.834027777775</v>
      </c>
      <c r="AU84" s="68">
        <v>161.86000000000001</v>
      </c>
      <c r="AV84" s="16">
        <v>125.854</v>
      </c>
      <c r="AW84" s="8">
        <f t="shared" si="48"/>
        <v>26198.659600000003</v>
      </c>
      <c r="AX84" s="56">
        <f t="shared" si="49"/>
        <v>0.60269461077845676</v>
      </c>
      <c r="AY84" s="56">
        <f t="shared" si="50"/>
        <v>3.1994431137725741</v>
      </c>
      <c r="AZ84" s="8">
        <f t="shared" si="51"/>
        <v>1.9282871221629754</v>
      </c>
      <c r="BA84" s="8">
        <f t="shared" si="52"/>
        <v>0.36324079386139552</v>
      </c>
      <c r="BB84" s="8">
        <f t="shared" si="53"/>
        <v>10.236436238266744</v>
      </c>
      <c r="BC84" s="56">
        <f t="shared" si="54"/>
        <v>-36.006000000000014</v>
      </c>
      <c r="BD84" s="57">
        <f t="shared" si="55"/>
        <v>1296.4320360000011</v>
      </c>
      <c r="BE84" s="8">
        <f t="shared" si="56"/>
        <v>36.006000000000014</v>
      </c>
    </row>
    <row r="85" spans="1:57" x14ac:dyDescent="0.25">
      <c r="A85" s="36">
        <v>42894.875694444447</v>
      </c>
      <c r="B85" s="36"/>
      <c r="C85" s="17">
        <v>0.14000000000000001</v>
      </c>
      <c r="D85" s="12">
        <v>0.1083766</v>
      </c>
      <c r="E85" s="8">
        <f t="shared" si="30"/>
        <v>1.9600000000000003E-2</v>
      </c>
      <c r="F85" s="8">
        <f t="shared" si="31"/>
        <v>-3.0416666666666786E-2</v>
      </c>
      <c r="G85" s="8">
        <f t="shared" si="32"/>
        <v>-6.179247678571427E-2</v>
      </c>
      <c r="H85" s="8">
        <f t="shared" si="33"/>
        <v>1.8795211688988165E-3</v>
      </c>
      <c r="I85" s="8">
        <f t="shared" si="34"/>
        <v>9.2517361111111836E-4</v>
      </c>
      <c r="J85" s="8">
        <f t="shared" si="35"/>
        <v>3.8183101873130371E-3</v>
      </c>
      <c r="K85" s="8">
        <f t="shared" si="36"/>
        <v>-3.162340000000001E-2</v>
      </c>
      <c r="L85" s="8">
        <f t="shared" si="37"/>
        <v>1.0000394275600005E-3</v>
      </c>
      <c r="M85" s="8">
        <f t="shared" si="38"/>
        <v>3.162340000000001E-2</v>
      </c>
      <c r="X85" s="67">
        <v>42894.875694444447</v>
      </c>
      <c r="Y85" s="68">
        <v>3.37</v>
      </c>
      <c r="Z85" s="16">
        <v>3.27799</v>
      </c>
      <c r="AA85" s="8">
        <f t="shared" si="39"/>
        <v>11.356900000000001</v>
      </c>
      <c r="AB85" s="8">
        <f t="shared" si="40"/>
        <v>0.37532934131736484</v>
      </c>
      <c r="AC85" s="56">
        <f t="shared" si="41"/>
        <v>-0.17810532934131862</v>
      </c>
      <c r="AD85" s="8">
        <f t="shared" si="42"/>
        <v>-6.6848155946789445E-2</v>
      </c>
      <c r="AE85" s="8">
        <f t="shared" si="43"/>
        <v>0.14087211445372697</v>
      </c>
      <c r="AF85" s="8">
        <f t="shared" si="44"/>
        <v>3.1721508339779568E-2</v>
      </c>
      <c r="AG85" s="8">
        <f t="shared" si="45"/>
        <v>-9.2010000000000147E-2</v>
      </c>
      <c r="AH85" s="8">
        <f t="shared" si="46"/>
        <v>8.4658401000000279E-3</v>
      </c>
      <c r="AI85" s="8">
        <f t="shared" si="47"/>
        <v>9.2010000000000147E-2</v>
      </c>
      <c r="AT85" s="67">
        <v>42894.875694444447</v>
      </c>
      <c r="AU85" s="68">
        <v>205.44</v>
      </c>
      <c r="AV85" s="16">
        <v>126.381</v>
      </c>
      <c r="AW85" s="8">
        <f t="shared" si="48"/>
        <v>42205.5936</v>
      </c>
      <c r="AX85" s="56">
        <f t="shared" si="49"/>
        <v>44.182694610778441</v>
      </c>
      <c r="AY85" s="56">
        <f t="shared" si="50"/>
        <v>3.7264431137725751</v>
      </c>
      <c r="AZ85" s="8">
        <f t="shared" si="51"/>
        <v>164.64429808025199</v>
      </c>
      <c r="BA85" s="8">
        <f t="shared" si="52"/>
        <v>1952.1105030693102</v>
      </c>
      <c r="BB85" s="8">
        <f t="shared" si="53"/>
        <v>13.886378280183045</v>
      </c>
      <c r="BC85" s="56">
        <f t="shared" si="54"/>
        <v>-79.058999999999997</v>
      </c>
      <c r="BD85" s="57">
        <f t="shared" si="55"/>
        <v>6250.3254809999999</v>
      </c>
      <c r="BE85" s="8">
        <f t="shared" si="56"/>
        <v>79.058999999999997</v>
      </c>
    </row>
    <row r="86" spans="1:57" x14ac:dyDescent="0.25">
      <c r="A86" s="36">
        <v>42894.917361111111</v>
      </c>
      <c r="B86" s="36"/>
      <c r="C86" s="17">
        <v>0.12</v>
      </c>
      <c r="D86" s="12">
        <v>0.1086396</v>
      </c>
      <c r="E86" s="8">
        <f t="shared" si="30"/>
        <v>1.44E-2</v>
      </c>
      <c r="F86" s="8">
        <f t="shared" si="31"/>
        <v>-5.0416666666666804E-2</v>
      </c>
      <c r="G86" s="8">
        <f t="shared" si="32"/>
        <v>-6.1529476785714271E-2</v>
      </c>
      <c r="H86" s="8">
        <f t="shared" si="33"/>
        <v>3.1021111212797695E-3</v>
      </c>
      <c r="I86" s="8">
        <f t="shared" si="34"/>
        <v>2.5418402777777917E-3</v>
      </c>
      <c r="J86" s="8">
        <f t="shared" si="35"/>
        <v>3.7858765135237514E-3</v>
      </c>
      <c r="K86" s="8">
        <f t="shared" si="36"/>
        <v>-1.1360399999999993E-2</v>
      </c>
      <c r="L86" s="8">
        <f t="shared" si="37"/>
        <v>1.2905868815999983E-4</v>
      </c>
      <c r="M86" s="8">
        <f t="shared" si="38"/>
        <v>1.1360399999999993E-2</v>
      </c>
      <c r="X86" s="67">
        <v>42894.917361111111</v>
      </c>
      <c r="Y86" s="68">
        <v>3.48</v>
      </c>
      <c r="Z86" s="16">
        <v>3.2134299999999998</v>
      </c>
      <c r="AA86" s="8">
        <f t="shared" si="39"/>
        <v>12.1104</v>
      </c>
      <c r="AB86" s="8">
        <f t="shared" si="40"/>
        <v>0.48532934131736472</v>
      </c>
      <c r="AC86" s="56">
        <f t="shared" si="41"/>
        <v>-0.24266532934131879</v>
      </c>
      <c r="AD86" s="8">
        <f t="shared" si="42"/>
        <v>-0.11777260444978363</v>
      </c>
      <c r="AE86" s="8">
        <f t="shared" si="43"/>
        <v>0.23554456954354711</v>
      </c>
      <c r="AF86" s="8">
        <f t="shared" si="44"/>
        <v>5.8886462064330715E-2</v>
      </c>
      <c r="AG86" s="8">
        <f t="shared" si="45"/>
        <v>-0.2665700000000002</v>
      </c>
      <c r="AH86" s="8">
        <f t="shared" si="46"/>
        <v>7.1059564900000108E-2</v>
      </c>
      <c r="AI86" s="8">
        <f t="shared" si="47"/>
        <v>0.2665700000000002</v>
      </c>
      <c r="AT86" s="67">
        <v>42894.917361111111</v>
      </c>
      <c r="AU86" s="68">
        <v>133.87</v>
      </c>
      <c r="AV86" s="16">
        <v>126.923</v>
      </c>
      <c r="AW86" s="8">
        <f t="shared" si="48"/>
        <v>17921.176900000002</v>
      </c>
      <c r="AX86" s="56">
        <f t="shared" si="49"/>
        <v>-27.387305389221552</v>
      </c>
      <c r="AY86" s="56">
        <f t="shared" si="50"/>
        <v>4.2684431137725767</v>
      </c>
      <c r="AZ86" s="8">
        <f t="shared" si="51"/>
        <v>-116.90115509340932</v>
      </c>
      <c r="BA86" s="8">
        <f t="shared" si="52"/>
        <v>750.06449648248383</v>
      </c>
      <c r="BB86" s="8">
        <f t="shared" si="53"/>
        <v>18.219606615512529</v>
      </c>
      <c r="BC86" s="56">
        <f t="shared" si="54"/>
        <v>-6.9470000000000027</v>
      </c>
      <c r="BD86" s="57">
        <f t="shared" si="55"/>
        <v>48.260809000000037</v>
      </c>
      <c r="BE86" s="8">
        <f t="shared" si="56"/>
        <v>6.9470000000000027</v>
      </c>
    </row>
    <row r="87" spans="1:57" x14ac:dyDescent="0.25">
      <c r="A87" s="36">
        <v>42894.959027777775</v>
      </c>
      <c r="B87" s="36"/>
      <c r="C87" s="17">
        <v>0.13</v>
      </c>
      <c r="D87" s="12">
        <v>0.10871220000000001</v>
      </c>
      <c r="E87" s="8">
        <f t="shared" si="30"/>
        <v>1.6900000000000002E-2</v>
      </c>
      <c r="F87" s="8">
        <f t="shared" si="31"/>
        <v>-4.0416666666666795E-2</v>
      </c>
      <c r="G87" s="8">
        <f t="shared" si="32"/>
        <v>-6.1456876785714265E-2</v>
      </c>
      <c r="H87" s="8">
        <f t="shared" si="33"/>
        <v>2.4838821034226261E-3</v>
      </c>
      <c r="I87" s="8">
        <f t="shared" si="34"/>
        <v>1.6335069444444548E-3</v>
      </c>
      <c r="J87" s="8">
        <f t="shared" si="35"/>
        <v>3.7769477042544648E-3</v>
      </c>
      <c r="K87" s="8">
        <f t="shared" si="36"/>
        <v>-2.1287799999999996E-2</v>
      </c>
      <c r="L87" s="8">
        <f t="shared" si="37"/>
        <v>4.5317042883999983E-4</v>
      </c>
      <c r="M87" s="8">
        <f t="shared" si="38"/>
        <v>2.1287799999999996E-2</v>
      </c>
      <c r="X87" s="67">
        <v>42894.959027777775</v>
      </c>
      <c r="Y87" s="68">
        <v>2.77</v>
      </c>
      <c r="Z87" s="16">
        <v>3.1414300000000002</v>
      </c>
      <c r="AA87" s="8">
        <f t="shared" si="39"/>
        <v>7.6729000000000003</v>
      </c>
      <c r="AB87" s="8">
        <f t="shared" si="40"/>
        <v>-0.22467065868263525</v>
      </c>
      <c r="AC87" s="56">
        <f t="shared" si="41"/>
        <v>-0.31466532934131841</v>
      </c>
      <c r="AD87" s="8">
        <f t="shared" si="42"/>
        <v>7.0696066807702365E-2</v>
      </c>
      <c r="AE87" s="8">
        <f t="shared" si="43"/>
        <v>5.0476904872889188E-2</v>
      </c>
      <c r="AF87" s="8">
        <f t="shared" si="44"/>
        <v>9.9014269489480375E-2</v>
      </c>
      <c r="AG87" s="8">
        <f t="shared" si="45"/>
        <v>0.37143000000000015</v>
      </c>
      <c r="AH87" s="8">
        <f t="shared" si="46"/>
        <v>0.13796024490000011</v>
      </c>
      <c r="AI87" s="8">
        <f t="shared" si="47"/>
        <v>0.37143000000000015</v>
      </c>
      <c r="AT87" s="67">
        <v>42894.959027777775</v>
      </c>
      <c r="AU87" s="68">
        <v>168.31</v>
      </c>
      <c r="AV87" s="16">
        <v>127.34399999999999</v>
      </c>
      <c r="AW87" s="8">
        <f t="shared" si="48"/>
        <v>28328.256100000002</v>
      </c>
      <c r="AX87" s="56">
        <f t="shared" si="49"/>
        <v>7.0526946107784454</v>
      </c>
      <c r="AY87" s="56">
        <f t="shared" si="50"/>
        <v>4.6894431137725689</v>
      </c>
      <c r="AZ87" s="8">
        <f t="shared" si="51"/>
        <v>33.073210176055888</v>
      </c>
      <c r="BA87" s="8">
        <f t="shared" si="52"/>
        <v>49.74050127290333</v>
      </c>
      <c r="BB87" s="8">
        <f t="shared" si="53"/>
        <v>21.990876717308968</v>
      </c>
      <c r="BC87" s="56">
        <f t="shared" si="54"/>
        <v>-40.966000000000008</v>
      </c>
      <c r="BD87" s="57">
        <f t="shared" si="55"/>
        <v>1678.2131560000007</v>
      </c>
      <c r="BE87" s="8">
        <f t="shared" si="56"/>
        <v>40.966000000000008</v>
      </c>
    </row>
    <row r="88" spans="1:57" x14ac:dyDescent="0.25">
      <c r="A88" s="36">
        <v>42895.000694444447</v>
      </c>
      <c r="B88" s="36"/>
      <c r="C88" s="17">
        <v>0.12</v>
      </c>
      <c r="D88" s="12">
        <v>0.1089017</v>
      </c>
      <c r="E88" s="8">
        <f t="shared" si="30"/>
        <v>1.44E-2</v>
      </c>
      <c r="F88" s="8">
        <f t="shared" si="31"/>
        <v>-5.0416666666666804E-2</v>
      </c>
      <c r="G88" s="8">
        <f t="shared" si="32"/>
        <v>-6.126737678571427E-2</v>
      </c>
      <c r="H88" s="8">
        <f t="shared" si="33"/>
        <v>3.0888969129464362E-3</v>
      </c>
      <c r="I88" s="8">
        <f t="shared" si="34"/>
        <v>2.5418402777777917E-3</v>
      </c>
      <c r="J88" s="8">
        <f t="shared" si="35"/>
        <v>3.7536914582026798E-3</v>
      </c>
      <c r="K88" s="8">
        <f t="shared" si="36"/>
        <v>-1.1098299999999992E-2</v>
      </c>
      <c r="L88" s="8">
        <f t="shared" si="37"/>
        <v>1.2317226288999981E-4</v>
      </c>
      <c r="M88" s="8">
        <f t="shared" si="38"/>
        <v>1.1098299999999992E-2</v>
      </c>
      <c r="X88" s="67">
        <v>42895.000694444447</v>
      </c>
      <c r="Y88" s="68">
        <v>3.41</v>
      </c>
      <c r="Z88" s="16">
        <v>3.0760900000000002</v>
      </c>
      <c r="AA88" s="8">
        <f t="shared" si="39"/>
        <v>11.628100000000002</v>
      </c>
      <c r="AB88" s="8">
        <f t="shared" si="40"/>
        <v>0.41532934131736488</v>
      </c>
      <c r="AC88" s="56">
        <f t="shared" si="41"/>
        <v>-0.38000532934131837</v>
      </c>
      <c r="AD88" s="8">
        <f t="shared" si="42"/>
        <v>-0.15782736313241807</v>
      </c>
      <c r="AE88" s="8">
        <f t="shared" si="43"/>
        <v>0.17249846175911618</v>
      </c>
      <c r="AF88" s="8">
        <f t="shared" si="44"/>
        <v>0.14440405032780385</v>
      </c>
      <c r="AG88" s="8">
        <f t="shared" si="45"/>
        <v>-0.33390999999999993</v>
      </c>
      <c r="AH88" s="8">
        <f t="shared" si="46"/>
        <v>0.11149588809999995</v>
      </c>
      <c r="AI88" s="8">
        <f t="shared" si="47"/>
        <v>0.33390999999999993</v>
      </c>
      <c r="AT88" s="67">
        <v>42895.000694444447</v>
      </c>
      <c r="AU88" s="68">
        <v>190.67</v>
      </c>
      <c r="AV88" s="16">
        <v>127.63800000000001</v>
      </c>
      <c r="AW88" s="8">
        <f t="shared" si="48"/>
        <v>36355.048899999994</v>
      </c>
      <c r="AX88" s="56">
        <f t="shared" si="49"/>
        <v>29.412694610778431</v>
      </c>
      <c r="AY88" s="56">
        <f t="shared" si="50"/>
        <v>4.9834431137725801</v>
      </c>
      <c r="AZ88" s="8">
        <f t="shared" si="51"/>
        <v>146.57649041557966</v>
      </c>
      <c r="BA88" s="8">
        <f t="shared" si="52"/>
        <v>865.10660426691459</v>
      </c>
      <c r="BB88" s="8">
        <f t="shared" si="53"/>
        <v>24.834705268207347</v>
      </c>
      <c r="BC88" s="56">
        <f t="shared" si="54"/>
        <v>-63.031999999999982</v>
      </c>
      <c r="BD88" s="57">
        <f t="shared" si="55"/>
        <v>3973.0330239999976</v>
      </c>
      <c r="BE88" s="8">
        <f t="shared" si="56"/>
        <v>63.031999999999982</v>
      </c>
    </row>
    <row r="89" spans="1:57" x14ac:dyDescent="0.25">
      <c r="A89" s="36">
        <v>42895.042361111111</v>
      </c>
      <c r="B89" s="36"/>
      <c r="C89" s="17">
        <v>0.11</v>
      </c>
      <c r="D89" s="12">
        <v>0.1087349</v>
      </c>
      <c r="E89" s="8">
        <f t="shared" si="30"/>
        <v>1.21E-2</v>
      </c>
      <c r="F89" s="8">
        <f t="shared" si="31"/>
        <v>-6.0416666666666799E-2</v>
      </c>
      <c r="G89" s="8">
        <f t="shared" si="32"/>
        <v>-6.1434176785714278E-2</v>
      </c>
      <c r="H89" s="8">
        <f t="shared" si="33"/>
        <v>3.7116481808035793E-3</v>
      </c>
      <c r="I89" s="8">
        <f t="shared" si="34"/>
        <v>3.650173611111127E-3</v>
      </c>
      <c r="J89" s="8">
        <f t="shared" si="35"/>
        <v>3.7741580773383953E-3</v>
      </c>
      <c r="K89" s="8">
        <f t="shared" si="36"/>
        <v>-1.2651000000000051E-3</v>
      </c>
      <c r="L89" s="8">
        <f t="shared" si="37"/>
        <v>1.6004780100000129E-6</v>
      </c>
      <c r="M89" s="8">
        <f t="shared" si="38"/>
        <v>1.2651000000000051E-3</v>
      </c>
      <c r="X89" s="67">
        <v>42895.042361111111</v>
      </c>
      <c r="Y89" s="68">
        <v>3.66</v>
      </c>
      <c r="Z89" s="16">
        <v>3.0104899999999999</v>
      </c>
      <c r="AA89" s="8">
        <f t="shared" si="39"/>
        <v>13.395600000000002</v>
      </c>
      <c r="AB89" s="8">
        <f t="shared" si="40"/>
        <v>0.66532934131736488</v>
      </c>
      <c r="AC89" s="56">
        <f t="shared" si="41"/>
        <v>-0.44560532934131869</v>
      </c>
      <c r="AD89" s="8">
        <f t="shared" si="42"/>
        <v>-0.29647430025816701</v>
      </c>
      <c r="AE89" s="8">
        <f t="shared" si="43"/>
        <v>0.44266313241779859</v>
      </c>
      <c r="AF89" s="8">
        <f t="shared" si="44"/>
        <v>0.1985641095373851</v>
      </c>
      <c r="AG89" s="8">
        <f t="shared" si="45"/>
        <v>-0.64951000000000025</v>
      </c>
      <c r="AH89" s="8">
        <f t="shared" si="46"/>
        <v>0.42186324010000031</v>
      </c>
      <c r="AI89" s="8">
        <f t="shared" si="47"/>
        <v>0.64951000000000025</v>
      </c>
      <c r="AT89" s="67">
        <v>42895.042361111111</v>
      </c>
      <c r="AU89" s="68">
        <v>154.30000000000001</v>
      </c>
      <c r="AV89" s="16">
        <v>127.92</v>
      </c>
      <c r="AW89" s="8">
        <f t="shared" si="48"/>
        <v>23808.490000000005</v>
      </c>
      <c r="AX89" s="56">
        <f t="shared" si="49"/>
        <v>-6.9573053892215455</v>
      </c>
      <c r="AY89" s="56">
        <f t="shared" si="50"/>
        <v>5.2654431137725766</v>
      </c>
      <c r="AZ89" s="8">
        <f t="shared" si="51"/>
        <v>-36.633295752089424</v>
      </c>
      <c r="BA89" s="8">
        <f t="shared" si="52"/>
        <v>48.404098278891162</v>
      </c>
      <c r="BB89" s="8">
        <f t="shared" si="53"/>
        <v>27.724891184375046</v>
      </c>
      <c r="BC89" s="56">
        <f t="shared" si="54"/>
        <v>-26.38000000000001</v>
      </c>
      <c r="BD89" s="57">
        <f t="shared" si="55"/>
        <v>695.90440000000046</v>
      </c>
      <c r="BE89" s="8">
        <f t="shared" si="56"/>
        <v>26.38000000000001</v>
      </c>
    </row>
    <row r="90" spans="1:57" x14ac:dyDescent="0.25">
      <c r="A90" s="36">
        <v>42895.084027777775</v>
      </c>
      <c r="B90" s="36"/>
      <c r="C90" s="17">
        <v>0.12</v>
      </c>
      <c r="D90" s="12">
        <v>0.10807</v>
      </c>
      <c r="E90" s="8">
        <f t="shared" si="30"/>
        <v>1.44E-2</v>
      </c>
      <c r="F90" s="8">
        <f t="shared" si="31"/>
        <v>-5.0416666666666804E-2</v>
      </c>
      <c r="G90" s="8">
        <f t="shared" si="32"/>
        <v>-6.2099076785714274E-2</v>
      </c>
      <c r="H90" s="8">
        <f t="shared" si="33"/>
        <v>3.1308284546131032E-3</v>
      </c>
      <c r="I90" s="8">
        <f t="shared" si="34"/>
        <v>2.5418402777777917E-3</v>
      </c>
      <c r="J90" s="8">
        <f t="shared" si="35"/>
        <v>3.8562953376380374E-3</v>
      </c>
      <c r="K90" s="8">
        <f t="shared" si="36"/>
        <v>-1.1929999999999996E-2</v>
      </c>
      <c r="L90" s="8">
        <f t="shared" si="37"/>
        <v>1.4232489999999992E-4</v>
      </c>
      <c r="M90" s="8">
        <f t="shared" si="38"/>
        <v>1.1929999999999996E-2</v>
      </c>
      <c r="X90" s="67">
        <v>42895.084027777775</v>
      </c>
      <c r="Y90" s="68">
        <v>3.54</v>
      </c>
      <c r="Z90" s="16">
        <v>2.9502199999999998</v>
      </c>
      <c r="AA90" s="8">
        <f t="shared" si="39"/>
        <v>12.531600000000001</v>
      </c>
      <c r="AB90" s="8">
        <f t="shared" si="40"/>
        <v>0.54532934131736477</v>
      </c>
      <c r="AC90" s="56">
        <f t="shared" si="41"/>
        <v>-0.50587532934131874</v>
      </c>
      <c r="AD90" s="8">
        <f t="shared" si="42"/>
        <v>-0.27586866013840633</v>
      </c>
      <c r="AE90" s="8">
        <f t="shared" si="43"/>
        <v>0.29738409050163095</v>
      </c>
      <c r="AF90" s="8">
        <f t="shared" si="44"/>
        <v>0.25590984883618767</v>
      </c>
      <c r="AG90" s="8">
        <f t="shared" si="45"/>
        <v>-0.58978000000000019</v>
      </c>
      <c r="AH90" s="8">
        <f t="shared" si="46"/>
        <v>0.34784044840000022</v>
      </c>
      <c r="AI90" s="8">
        <f t="shared" si="47"/>
        <v>0.58978000000000019</v>
      </c>
      <c r="AT90" s="67">
        <v>42895.084027777775</v>
      </c>
      <c r="AU90" s="68">
        <v>139.69999999999999</v>
      </c>
      <c r="AV90" s="16">
        <v>128.125</v>
      </c>
      <c r="AW90" s="8">
        <f t="shared" si="48"/>
        <v>19516.089999999997</v>
      </c>
      <c r="AX90" s="56">
        <f t="shared" si="49"/>
        <v>-21.557305389221568</v>
      </c>
      <c r="AY90" s="56">
        <f t="shared" si="50"/>
        <v>5.4704431137725749</v>
      </c>
      <c r="AZ90" s="8">
        <f t="shared" si="51"/>
        <v>-117.92801281795954</v>
      </c>
      <c r="BA90" s="8">
        <f t="shared" si="52"/>
        <v>464.71741564416129</v>
      </c>
      <c r="BB90" s="8">
        <f t="shared" si="53"/>
        <v>29.925747861021783</v>
      </c>
      <c r="BC90" s="56">
        <f t="shared" si="54"/>
        <v>-11.574999999999989</v>
      </c>
      <c r="BD90" s="57">
        <f t="shared" si="55"/>
        <v>133.98062499999975</v>
      </c>
      <c r="BE90" s="8">
        <f t="shared" si="56"/>
        <v>11.574999999999989</v>
      </c>
    </row>
    <row r="91" spans="1:57" x14ac:dyDescent="0.25">
      <c r="A91" s="36">
        <v>42895.125694444447</v>
      </c>
      <c r="B91" s="36"/>
      <c r="C91" s="17">
        <v>0.11</v>
      </c>
      <c r="D91" s="12">
        <v>0.1073485</v>
      </c>
      <c r="E91" s="8">
        <f t="shared" si="30"/>
        <v>1.21E-2</v>
      </c>
      <c r="F91" s="8">
        <f t="shared" si="31"/>
        <v>-6.0416666666666799E-2</v>
      </c>
      <c r="G91" s="8">
        <f t="shared" si="32"/>
        <v>-6.2820576785714274E-2</v>
      </c>
      <c r="H91" s="8">
        <f t="shared" si="33"/>
        <v>3.7954098474702459E-3</v>
      </c>
      <c r="I91" s="8">
        <f t="shared" si="34"/>
        <v>3.650173611111127E-3</v>
      </c>
      <c r="J91" s="8">
        <f t="shared" si="35"/>
        <v>3.9464248676898232E-3</v>
      </c>
      <c r="K91" s="8">
        <f t="shared" si="36"/>
        <v>-2.6515000000000011E-3</v>
      </c>
      <c r="L91" s="8">
        <f t="shared" si="37"/>
        <v>7.030452250000006E-6</v>
      </c>
      <c r="M91" s="8">
        <f t="shared" si="38"/>
        <v>2.6515000000000011E-3</v>
      </c>
      <c r="X91" s="67">
        <v>42895.125694444447</v>
      </c>
      <c r="Y91" s="68">
        <v>3.84</v>
      </c>
      <c r="Z91" s="16">
        <v>2.9114599999999999</v>
      </c>
      <c r="AA91" s="8">
        <f t="shared" si="39"/>
        <v>14.7456</v>
      </c>
      <c r="AB91" s="8">
        <f t="shared" si="40"/>
        <v>0.84532934131736459</v>
      </c>
      <c r="AC91" s="56">
        <f t="shared" si="41"/>
        <v>-0.54463532934131864</v>
      </c>
      <c r="AD91" s="8">
        <f t="shared" si="42"/>
        <v>-0.46039622421026283</v>
      </c>
      <c r="AE91" s="8">
        <f t="shared" si="43"/>
        <v>0.71458169529204951</v>
      </c>
      <c r="AF91" s="8">
        <f t="shared" si="44"/>
        <v>0.29662764196672664</v>
      </c>
      <c r="AG91" s="8">
        <f t="shared" si="45"/>
        <v>-0.92853999999999992</v>
      </c>
      <c r="AH91" s="8">
        <f t="shared" si="46"/>
        <v>0.86218653159999981</v>
      </c>
      <c r="AI91" s="8">
        <f t="shared" si="47"/>
        <v>0.92853999999999992</v>
      </c>
      <c r="AT91" s="67">
        <v>42895.125694444447</v>
      </c>
      <c r="AU91" s="68">
        <v>170.91</v>
      </c>
      <c r="AV91" s="16">
        <v>128.12799999999999</v>
      </c>
      <c r="AW91" s="8">
        <f t="shared" si="48"/>
        <v>29210.2281</v>
      </c>
      <c r="AX91" s="56">
        <f t="shared" si="49"/>
        <v>9.6526946107784397</v>
      </c>
      <c r="AY91" s="56">
        <f t="shared" si="50"/>
        <v>5.4734431137725608</v>
      </c>
      <c r="AZ91" s="8">
        <f t="shared" si="51"/>
        <v>52.833474846714758</v>
      </c>
      <c r="BA91" s="8">
        <f t="shared" si="52"/>
        <v>93.174513248951129</v>
      </c>
      <c r="BB91" s="8">
        <f t="shared" si="53"/>
        <v>29.958579519704266</v>
      </c>
      <c r="BC91" s="56">
        <f t="shared" si="54"/>
        <v>-42.782000000000011</v>
      </c>
      <c r="BD91" s="57">
        <f t="shared" si="55"/>
        <v>1830.2995240000009</v>
      </c>
      <c r="BE91" s="8">
        <f t="shared" si="56"/>
        <v>42.782000000000011</v>
      </c>
    </row>
    <row r="92" spans="1:57" x14ac:dyDescent="0.25">
      <c r="A92" s="36">
        <v>42895.167361111111</v>
      </c>
      <c r="B92" s="36"/>
      <c r="C92" s="17">
        <v>0.11</v>
      </c>
      <c r="D92" s="12">
        <v>0.1065271</v>
      </c>
      <c r="E92" s="8">
        <f t="shared" si="30"/>
        <v>1.21E-2</v>
      </c>
      <c r="F92" s="8">
        <f t="shared" si="31"/>
        <v>-6.0416666666666799E-2</v>
      </c>
      <c r="G92" s="8">
        <f t="shared" si="32"/>
        <v>-6.3641976785714274E-2</v>
      </c>
      <c r="H92" s="8">
        <f t="shared" si="33"/>
        <v>3.8450360974702459E-3</v>
      </c>
      <c r="I92" s="8">
        <f t="shared" si="34"/>
        <v>3.650173611111127E-3</v>
      </c>
      <c r="J92" s="8">
        <f t="shared" si="35"/>
        <v>4.0503012091933945E-3</v>
      </c>
      <c r="K92" s="8">
        <f t="shared" si="36"/>
        <v>-3.472900000000001E-3</v>
      </c>
      <c r="L92" s="8">
        <f t="shared" si="37"/>
        <v>1.2061034410000006E-5</v>
      </c>
      <c r="M92" s="8">
        <f t="shared" si="38"/>
        <v>3.472900000000001E-3</v>
      </c>
      <c r="X92" s="67">
        <v>42895.167361111111</v>
      </c>
      <c r="Y92" s="68">
        <v>3.66</v>
      </c>
      <c r="Z92" s="16">
        <v>2.8854700000000002</v>
      </c>
      <c r="AA92" s="8">
        <f t="shared" si="39"/>
        <v>13.395600000000002</v>
      </c>
      <c r="AB92" s="8">
        <f t="shared" si="40"/>
        <v>0.66532934131736488</v>
      </c>
      <c r="AC92" s="56">
        <f t="shared" si="41"/>
        <v>-0.57062532934131838</v>
      </c>
      <c r="AD92" s="8">
        <f t="shared" si="42"/>
        <v>-0.37965377450966376</v>
      </c>
      <c r="AE92" s="8">
        <f t="shared" si="43"/>
        <v>0.44266313241779859</v>
      </c>
      <c r="AF92" s="8">
        <f t="shared" si="44"/>
        <v>0.32561326648588806</v>
      </c>
      <c r="AG92" s="8">
        <f t="shared" si="45"/>
        <v>-0.77452999999999994</v>
      </c>
      <c r="AH92" s="8">
        <f t="shared" si="46"/>
        <v>0.5998967208999999</v>
      </c>
      <c r="AI92" s="8">
        <f t="shared" si="47"/>
        <v>0.77452999999999994</v>
      </c>
      <c r="AT92" s="67">
        <v>42895.167361111111</v>
      </c>
      <c r="AU92" s="68">
        <v>153.53</v>
      </c>
      <c r="AV92" s="16">
        <v>127.979</v>
      </c>
      <c r="AW92" s="8">
        <f t="shared" si="48"/>
        <v>23571.460900000002</v>
      </c>
      <c r="AX92" s="56">
        <f t="shared" si="49"/>
        <v>-7.7273053892215557</v>
      </c>
      <c r="AY92" s="56">
        <f t="shared" si="50"/>
        <v>5.3244431137725741</v>
      </c>
      <c r="AZ92" s="8">
        <f t="shared" si="51"/>
        <v>-41.143597967658415</v>
      </c>
      <c r="BA92" s="8">
        <f t="shared" si="52"/>
        <v>59.711248578292498</v>
      </c>
      <c r="BB92" s="8">
        <f t="shared" si="53"/>
        <v>28.349694471800184</v>
      </c>
      <c r="BC92" s="56">
        <f t="shared" si="54"/>
        <v>-25.551000000000002</v>
      </c>
      <c r="BD92" s="57">
        <f t="shared" si="55"/>
        <v>652.85360100000014</v>
      </c>
      <c r="BE92" s="8">
        <f t="shared" si="56"/>
        <v>25.551000000000002</v>
      </c>
    </row>
    <row r="93" spans="1:57" x14ac:dyDescent="0.25">
      <c r="A93" s="36">
        <v>42895.209027777775</v>
      </c>
      <c r="B93" s="36"/>
      <c r="C93" s="17">
        <v>0.12</v>
      </c>
      <c r="D93" s="12">
        <v>0.1063047</v>
      </c>
      <c r="E93" s="8">
        <f t="shared" si="30"/>
        <v>1.44E-2</v>
      </c>
      <c r="F93" s="8">
        <f t="shared" si="31"/>
        <v>-5.0416666666666804E-2</v>
      </c>
      <c r="G93" s="8">
        <f t="shared" si="32"/>
        <v>-6.3864376785714272E-2</v>
      </c>
      <c r="H93" s="8">
        <f t="shared" si="33"/>
        <v>3.2198289962797702E-3</v>
      </c>
      <c r="I93" s="8">
        <f t="shared" si="34"/>
        <v>2.5418402777777917E-3</v>
      </c>
      <c r="J93" s="8">
        <f t="shared" si="35"/>
        <v>4.0786586222276797E-3</v>
      </c>
      <c r="K93" s="8">
        <f t="shared" si="36"/>
        <v>-1.3695299999999994E-2</v>
      </c>
      <c r="L93" s="8">
        <f t="shared" si="37"/>
        <v>1.8756124208999984E-4</v>
      </c>
      <c r="M93" s="8">
        <f t="shared" si="38"/>
        <v>1.3695299999999994E-2</v>
      </c>
      <c r="X93" s="67">
        <v>42895.209027777775</v>
      </c>
      <c r="Y93" s="68">
        <v>4.13</v>
      </c>
      <c r="Z93" s="16">
        <v>2.88612</v>
      </c>
      <c r="AA93" s="8">
        <f t="shared" si="39"/>
        <v>17.056899999999999</v>
      </c>
      <c r="AB93" s="8">
        <f t="shared" si="40"/>
        <v>1.1353293413173646</v>
      </c>
      <c r="AC93" s="56">
        <f t="shared" si="41"/>
        <v>-0.56997532934131856</v>
      </c>
      <c r="AD93" s="8">
        <f t="shared" si="42"/>
        <v>-0.64710971522822713</v>
      </c>
      <c r="AE93" s="8">
        <f t="shared" si="43"/>
        <v>1.2889727132561211</v>
      </c>
      <c r="AF93" s="8">
        <f t="shared" si="44"/>
        <v>0.32487187605774454</v>
      </c>
      <c r="AG93" s="8">
        <f t="shared" si="45"/>
        <v>-1.2438799999999999</v>
      </c>
      <c r="AH93" s="8">
        <f t="shared" si="46"/>
        <v>1.5472374543999996</v>
      </c>
      <c r="AI93" s="8">
        <f t="shared" si="47"/>
        <v>1.2438799999999999</v>
      </c>
      <c r="AT93" s="67">
        <v>42895.209027777775</v>
      </c>
      <c r="AU93" s="68">
        <v>203.26</v>
      </c>
      <c r="AV93" s="16">
        <v>127.57899999999999</v>
      </c>
      <c r="AW93" s="8">
        <f t="shared" si="48"/>
        <v>41314.6276</v>
      </c>
      <c r="AX93" s="56">
        <f t="shared" si="49"/>
        <v>42.002694610778434</v>
      </c>
      <c r="AY93" s="56">
        <f t="shared" si="50"/>
        <v>4.9244431137725684</v>
      </c>
      <c r="AZ93" s="8">
        <f t="shared" si="51"/>
        <v>206.83988023594003</v>
      </c>
      <c r="BA93" s="8">
        <f t="shared" si="52"/>
        <v>1764.2263545663156</v>
      </c>
      <c r="BB93" s="8">
        <f t="shared" si="53"/>
        <v>24.25013998078207</v>
      </c>
      <c r="BC93" s="56">
        <f t="shared" si="54"/>
        <v>-75.680999999999997</v>
      </c>
      <c r="BD93" s="57">
        <f t="shared" si="55"/>
        <v>5727.6137609999996</v>
      </c>
      <c r="BE93" s="8">
        <f t="shared" si="56"/>
        <v>75.680999999999997</v>
      </c>
    </row>
    <row r="94" spans="1:57" x14ac:dyDescent="0.25">
      <c r="A94" s="36">
        <v>42895.250694444447</v>
      </c>
      <c r="B94" s="36"/>
      <c r="C94" s="17">
        <v>0.11</v>
      </c>
      <c r="D94" s="12">
        <v>0.1070049</v>
      </c>
      <c r="E94" s="8">
        <f t="shared" si="30"/>
        <v>1.21E-2</v>
      </c>
      <c r="F94" s="8">
        <f t="shared" si="31"/>
        <v>-6.0416666666666799E-2</v>
      </c>
      <c r="G94" s="8">
        <f t="shared" si="32"/>
        <v>-6.3164176785714274E-2</v>
      </c>
      <c r="H94" s="8">
        <f t="shared" si="33"/>
        <v>3.8161690141369125E-3</v>
      </c>
      <c r="I94" s="8">
        <f t="shared" si="34"/>
        <v>3.650173611111127E-3</v>
      </c>
      <c r="J94" s="8">
        <f t="shared" si="35"/>
        <v>3.9897132290169657E-3</v>
      </c>
      <c r="K94" s="8">
        <f t="shared" si="36"/>
        <v>-2.9951000000000005E-3</v>
      </c>
      <c r="L94" s="8">
        <f t="shared" si="37"/>
        <v>8.970624010000004E-6</v>
      </c>
      <c r="M94" s="8">
        <f t="shared" si="38"/>
        <v>2.9951000000000005E-3</v>
      </c>
      <c r="X94" s="67">
        <v>42895.250694444447</v>
      </c>
      <c r="Y94" s="68">
        <v>3.8</v>
      </c>
      <c r="Z94" s="16">
        <v>2.9190100000000001</v>
      </c>
      <c r="AA94" s="8">
        <f t="shared" si="39"/>
        <v>14.44</v>
      </c>
      <c r="AB94" s="8">
        <f t="shared" si="40"/>
        <v>0.80532934131736456</v>
      </c>
      <c r="AC94" s="56">
        <f t="shared" si="41"/>
        <v>-0.53708532934131847</v>
      </c>
      <c r="AD94" s="8">
        <f t="shared" si="42"/>
        <v>-0.43253057450966381</v>
      </c>
      <c r="AE94" s="8">
        <f t="shared" si="43"/>
        <v>0.64855534798666026</v>
      </c>
      <c r="AF94" s="8">
        <f t="shared" si="44"/>
        <v>0.28846065099367252</v>
      </c>
      <c r="AG94" s="8">
        <f t="shared" si="45"/>
        <v>-0.88098999999999972</v>
      </c>
      <c r="AH94" s="8">
        <f t="shared" si="46"/>
        <v>0.7761433800999995</v>
      </c>
      <c r="AI94" s="8">
        <f t="shared" si="47"/>
        <v>0.88098999999999972</v>
      </c>
      <c r="AT94" s="67">
        <v>42895.250694444447</v>
      </c>
      <c r="AU94" s="68">
        <v>204.21</v>
      </c>
      <c r="AV94" s="16">
        <v>126.988</v>
      </c>
      <c r="AW94" s="8">
        <f t="shared" si="48"/>
        <v>41701.724100000007</v>
      </c>
      <c r="AX94" s="56">
        <f t="shared" si="49"/>
        <v>42.952694610778451</v>
      </c>
      <c r="AY94" s="56">
        <f t="shared" si="50"/>
        <v>4.3334431137725744</v>
      </c>
      <c r="AZ94" s="8">
        <f t="shared" si="51"/>
        <v>186.13305867905424</v>
      </c>
      <c r="BA94" s="8">
        <f t="shared" si="52"/>
        <v>1844.9339743267963</v>
      </c>
      <c r="BB94" s="8">
        <f t="shared" si="53"/>
        <v>18.778729220302946</v>
      </c>
      <c r="BC94" s="56">
        <f t="shared" si="54"/>
        <v>-77.222000000000008</v>
      </c>
      <c r="BD94" s="57">
        <f t="shared" si="55"/>
        <v>5963.2372840000016</v>
      </c>
      <c r="BE94" s="8">
        <f t="shared" si="56"/>
        <v>77.222000000000008</v>
      </c>
    </row>
    <row r="95" spans="1:57" x14ac:dyDescent="0.25">
      <c r="A95" s="36">
        <v>42895.292361111111</v>
      </c>
      <c r="B95" s="36"/>
      <c r="C95" s="17">
        <v>0.11</v>
      </c>
      <c r="D95" s="12">
        <v>0.1085557</v>
      </c>
      <c r="E95" s="8">
        <f t="shared" si="30"/>
        <v>1.21E-2</v>
      </c>
      <c r="F95" s="8">
        <f t="shared" si="31"/>
        <v>-6.0416666666666799E-2</v>
      </c>
      <c r="G95" s="8">
        <f t="shared" si="32"/>
        <v>-6.1613376785714269E-2</v>
      </c>
      <c r="H95" s="8">
        <f t="shared" si="33"/>
        <v>3.7224748474702454E-3</v>
      </c>
      <c r="I95" s="8">
        <f t="shared" si="34"/>
        <v>3.650173611111127E-3</v>
      </c>
      <c r="J95" s="8">
        <f t="shared" si="35"/>
        <v>3.7962081989383941E-3</v>
      </c>
      <c r="K95" s="8">
        <f t="shared" si="36"/>
        <v>-1.4442999999999956E-3</v>
      </c>
      <c r="L95" s="8">
        <f t="shared" si="37"/>
        <v>2.0860024899999872E-6</v>
      </c>
      <c r="M95" s="8">
        <f t="shared" si="38"/>
        <v>1.4442999999999956E-3</v>
      </c>
      <c r="X95" s="67">
        <v>42895.292361111111</v>
      </c>
      <c r="Y95" s="68">
        <v>3.7</v>
      </c>
      <c r="Z95" s="16">
        <v>2.9815399999999999</v>
      </c>
      <c r="AA95" s="8">
        <f t="shared" si="39"/>
        <v>13.690000000000001</v>
      </c>
      <c r="AB95" s="8">
        <f t="shared" si="40"/>
        <v>0.70532934131736491</v>
      </c>
      <c r="AC95" s="56">
        <f t="shared" si="41"/>
        <v>-0.47455532934131872</v>
      </c>
      <c r="AD95" s="8">
        <f t="shared" si="42"/>
        <v>-0.33471779786295752</v>
      </c>
      <c r="AE95" s="8">
        <f t="shared" si="43"/>
        <v>0.49748947972318786</v>
      </c>
      <c r="AF95" s="8">
        <f t="shared" si="44"/>
        <v>0.22520276060624747</v>
      </c>
      <c r="AG95" s="8">
        <f t="shared" si="45"/>
        <v>-0.71846000000000032</v>
      </c>
      <c r="AH95" s="8">
        <f t="shared" si="46"/>
        <v>0.51618477160000042</v>
      </c>
      <c r="AI95" s="8">
        <f t="shared" si="47"/>
        <v>0.71846000000000032</v>
      </c>
      <c r="AT95" s="67">
        <v>42895.292361111111</v>
      </c>
      <c r="AU95" s="68">
        <v>115.22</v>
      </c>
      <c r="AV95" s="16">
        <v>126.4</v>
      </c>
      <c r="AW95" s="8">
        <f t="shared" si="48"/>
        <v>13275.6484</v>
      </c>
      <c r="AX95" s="56">
        <f t="shared" si="49"/>
        <v>-46.037305389221558</v>
      </c>
      <c r="AY95" s="56">
        <f t="shared" si="50"/>
        <v>3.7454431137725805</v>
      </c>
      <c r="AZ95" s="8">
        <f t="shared" si="51"/>
        <v>-172.43010844670519</v>
      </c>
      <c r="BA95" s="8">
        <f t="shared" si="52"/>
        <v>2119.4334875004483</v>
      </c>
      <c r="BB95" s="8">
        <f t="shared" si="53"/>
        <v>14.028344118506444</v>
      </c>
      <c r="BC95" s="56">
        <f t="shared" si="54"/>
        <v>11.180000000000007</v>
      </c>
      <c r="BD95" s="57">
        <f t="shared" si="55"/>
        <v>124.99240000000015</v>
      </c>
      <c r="BE95" s="8">
        <f t="shared" si="56"/>
        <v>11.180000000000007</v>
      </c>
    </row>
    <row r="96" spans="1:57" x14ac:dyDescent="0.25">
      <c r="A96" s="36">
        <v>42895.334027777775</v>
      </c>
      <c r="B96" s="36"/>
      <c r="C96" s="17">
        <v>0.11</v>
      </c>
      <c r="D96" s="12">
        <v>0.11001610000000001</v>
      </c>
      <c r="E96" s="8">
        <f t="shared" si="30"/>
        <v>1.21E-2</v>
      </c>
      <c r="F96" s="8">
        <f t="shared" si="31"/>
        <v>-6.0416666666666799E-2</v>
      </c>
      <c r="G96" s="8">
        <f t="shared" si="32"/>
        <v>-6.0152976785714268E-2</v>
      </c>
      <c r="H96" s="8">
        <f t="shared" si="33"/>
        <v>3.6342423474702451E-3</v>
      </c>
      <c r="I96" s="8">
        <f t="shared" si="34"/>
        <v>3.650173611111127E-3</v>
      </c>
      <c r="J96" s="8">
        <f t="shared" si="35"/>
        <v>3.6183806161826796E-3</v>
      </c>
      <c r="K96" s="8">
        <f t="shared" si="36"/>
        <v>1.6100000000004999E-5</v>
      </c>
      <c r="L96" s="8">
        <f t="shared" si="37"/>
        <v>2.5921000000016097E-10</v>
      </c>
      <c r="M96" s="8">
        <f t="shared" si="38"/>
        <v>1.6100000000004999E-5</v>
      </c>
      <c r="X96" s="67">
        <v>42895.334027777775</v>
      </c>
      <c r="Y96" s="68">
        <v>3.83</v>
      </c>
      <c r="Z96" s="16">
        <v>3.03728</v>
      </c>
      <c r="AA96" s="8">
        <f t="shared" si="39"/>
        <v>14.668900000000001</v>
      </c>
      <c r="AB96" s="8">
        <f t="shared" si="40"/>
        <v>0.8353293413173648</v>
      </c>
      <c r="AC96" s="56">
        <f t="shared" si="41"/>
        <v>-0.4188153293413186</v>
      </c>
      <c r="AD96" s="8">
        <f t="shared" si="42"/>
        <v>-0.34984873319229887</v>
      </c>
      <c r="AE96" s="8">
        <f t="shared" si="43"/>
        <v>0.69777510846570256</v>
      </c>
      <c r="AF96" s="8">
        <f t="shared" si="44"/>
        <v>0.17540628009127715</v>
      </c>
      <c r="AG96" s="8">
        <f t="shared" si="45"/>
        <v>-0.79272000000000009</v>
      </c>
      <c r="AH96" s="8">
        <f t="shared" si="46"/>
        <v>0.62840499840000019</v>
      </c>
      <c r="AI96" s="8">
        <f t="shared" si="47"/>
        <v>0.79272000000000009</v>
      </c>
      <c r="AT96" s="67">
        <v>42895.334027777775</v>
      </c>
      <c r="AU96" s="68">
        <v>99.37</v>
      </c>
      <c r="AV96" s="16">
        <v>126.158</v>
      </c>
      <c r="AW96" s="8">
        <f t="shared" si="48"/>
        <v>9874.3969000000016</v>
      </c>
      <c r="AX96" s="56">
        <f t="shared" si="49"/>
        <v>-61.887305389221552</v>
      </c>
      <c r="AY96" s="56">
        <f t="shared" si="50"/>
        <v>3.5034431137725761</v>
      </c>
      <c r="AZ96" s="8">
        <f t="shared" si="51"/>
        <v>-216.81865389580869</v>
      </c>
      <c r="BA96" s="8">
        <f t="shared" si="52"/>
        <v>3830.0385683387708</v>
      </c>
      <c r="BB96" s="8">
        <f t="shared" si="53"/>
        <v>12.274113651440484</v>
      </c>
      <c r="BC96" s="56">
        <f t="shared" si="54"/>
        <v>26.787999999999997</v>
      </c>
      <c r="BD96" s="57">
        <f t="shared" si="55"/>
        <v>717.59694399999978</v>
      </c>
      <c r="BE96" s="8">
        <f t="shared" si="56"/>
        <v>26.787999999999997</v>
      </c>
    </row>
    <row r="97" spans="1:57" x14ac:dyDescent="0.25">
      <c r="A97" s="36">
        <v>42895.375694444447</v>
      </c>
      <c r="B97" s="36"/>
      <c r="C97" s="17">
        <v>0.15</v>
      </c>
      <c r="D97" s="12">
        <v>0.1107722</v>
      </c>
      <c r="E97" s="8">
        <f t="shared" si="30"/>
        <v>2.2499999999999999E-2</v>
      </c>
      <c r="F97" s="8">
        <f t="shared" si="31"/>
        <v>-2.0416666666666805E-2</v>
      </c>
      <c r="G97" s="8">
        <f t="shared" si="32"/>
        <v>-5.9396876785714273E-2</v>
      </c>
      <c r="H97" s="8">
        <f t="shared" si="33"/>
        <v>1.212686234375008E-3</v>
      </c>
      <c r="I97" s="8">
        <f t="shared" si="34"/>
        <v>4.1684027777778344E-4</v>
      </c>
      <c r="J97" s="8">
        <f t="shared" si="35"/>
        <v>3.5279889718973232E-3</v>
      </c>
      <c r="K97" s="8">
        <f t="shared" si="36"/>
        <v>-3.9227799999999993E-2</v>
      </c>
      <c r="L97" s="8">
        <f t="shared" si="37"/>
        <v>1.5388202928399994E-3</v>
      </c>
      <c r="M97" s="8">
        <f t="shared" si="38"/>
        <v>3.9227799999999993E-2</v>
      </c>
      <c r="X97" s="67">
        <v>42895.375694444447</v>
      </c>
      <c r="Y97" s="68">
        <v>2.4700000000000002</v>
      </c>
      <c r="Z97" s="16">
        <v>3.06168</v>
      </c>
      <c r="AA97" s="8">
        <f t="shared" si="39"/>
        <v>6.1009000000000011</v>
      </c>
      <c r="AB97" s="8">
        <f t="shared" si="40"/>
        <v>-0.52467065868263507</v>
      </c>
      <c r="AC97" s="56">
        <f t="shared" si="41"/>
        <v>-0.39441532934131862</v>
      </c>
      <c r="AD97" s="8">
        <f t="shared" si="42"/>
        <v>0.20693815064003809</v>
      </c>
      <c r="AE97" s="8">
        <f t="shared" si="43"/>
        <v>0.27527930008247015</v>
      </c>
      <c r="AF97" s="8">
        <f t="shared" si="44"/>
        <v>0.15556345201942084</v>
      </c>
      <c r="AG97" s="8">
        <f t="shared" si="45"/>
        <v>0.59167999999999976</v>
      </c>
      <c r="AH97" s="8">
        <f t="shared" si="46"/>
        <v>0.35008522239999973</v>
      </c>
      <c r="AI97" s="8">
        <f t="shared" si="47"/>
        <v>0.59167999999999976</v>
      </c>
      <c r="AT97" s="67">
        <v>42895.375694444447</v>
      </c>
      <c r="AU97" s="68">
        <v>69.040000000000006</v>
      </c>
      <c r="AV97" s="16">
        <v>126.283</v>
      </c>
      <c r="AW97" s="8">
        <f t="shared" si="48"/>
        <v>4766.5216000000009</v>
      </c>
      <c r="AX97" s="56">
        <f t="shared" si="49"/>
        <v>-92.217305389221551</v>
      </c>
      <c r="AY97" s="56">
        <f t="shared" si="50"/>
        <v>3.6284431137725761</v>
      </c>
      <c r="AZ97" s="8">
        <f t="shared" si="51"/>
        <v>-334.60524671018362</v>
      </c>
      <c r="BA97" s="8">
        <f t="shared" si="52"/>
        <v>8504.0314132489493</v>
      </c>
      <c r="BB97" s="8">
        <f t="shared" si="53"/>
        <v>13.165599429883628</v>
      </c>
      <c r="BC97" s="56">
        <f t="shared" si="54"/>
        <v>57.242999999999995</v>
      </c>
      <c r="BD97" s="57">
        <f t="shared" si="55"/>
        <v>3276.7610489999993</v>
      </c>
      <c r="BE97" s="8">
        <f t="shared" si="56"/>
        <v>57.242999999999995</v>
      </c>
    </row>
    <row r="98" spans="1:57" x14ac:dyDescent="0.25">
      <c r="A98" s="36">
        <v>42895.417361111111</v>
      </c>
      <c r="B98" s="36"/>
      <c r="C98" s="17">
        <v>0.14000000000000001</v>
      </c>
      <c r="D98" s="12">
        <v>0.11111260000000001</v>
      </c>
      <c r="E98" s="8">
        <f t="shared" si="30"/>
        <v>1.9600000000000003E-2</v>
      </c>
      <c r="F98" s="8">
        <f t="shared" si="31"/>
        <v>-3.0416666666666786E-2</v>
      </c>
      <c r="G98" s="8">
        <f t="shared" si="32"/>
        <v>-5.9056476785714268E-2</v>
      </c>
      <c r="H98" s="8">
        <f t="shared" si="33"/>
        <v>1.7963011688988161E-3</v>
      </c>
      <c r="I98" s="8">
        <f t="shared" si="34"/>
        <v>9.2517361111111836E-4</v>
      </c>
      <c r="J98" s="8">
        <f t="shared" si="35"/>
        <v>3.487667450341608E-3</v>
      </c>
      <c r="K98" s="8">
        <f t="shared" si="36"/>
        <v>-2.8887400000000008E-2</v>
      </c>
      <c r="L98" s="8">
        <f t="shared" si="37"/>
        <v>8.344818787600004E-4</v>
      </c>
      <c r="M98" s="8">
        <f t="shared" si="38"/>
        <v>2.8887400000000008E-2</v>
      </c>
      <c r="X98" s="67">
        <v>42895.417361111111</v>
      </c>
      <c r="Y98" s="68">
        <v>2.46</v>
      </c>
      <c r="Z98" s="16">
        <v>3.0608499999999998</v>
      </c>
      <c r="AA98" s="8">
        <f t="shared" si="39"/>
        <v>6.0515999999999996</v>
      </c>
      <c r="AB98" s="8">
        <f t="shared" si="40"/>
        <v>-0.5346706586826353</v>
      </c>
      <c r="AC98" s="56">
        <f t="shared" si="41"/>
        <v>-0.39524532934131873</v>
      </c>
      <c r="AD98" s="8">
        <f t="shared" si="42"/>
        <v>0.211326080580158</v>
      </c>
      <c r="AE98" s="8">
        <f t="shared" si="43"/>
        <v>0.28587271325612312</v>
      </c>
      <c r="AF98" s="8">
        <f t="shared" si="44"/>
        <v>0.1562188703661275</v>
      </c>
      <c r="AG98" s="8">
        <f t="shared" si="45"/>
        <v>0.60084999999999988</v>
      </c>
      <c r="AH98" s="8">
        <f t="shared" si="46"/>
        <v>0.36102072249999984</v>
      </c>
      <c r="AI98" s="8">
        <f t="shared" si="47"/>
        <v>0.60084999999999988</v>
      </c>
      <c r="AT98" s="67">
        <v>42895.417361111111</v>
      </c>
      <c r="AU98" s="68">
        <v>184.51</v>
      </c>
      <c r="AV98" s="16">
        <v>126.53400000000001</v>
      </c>
      <c r="AW98" s="8">
        <f t="shared" si="48"/>
        <v>34043.9401</v>
      </c>
      <c r="AX98" s="56">
        <f t="shared" si="49"/>
        <v>23.252694610778434</v>
      </c>
      <c r="AY98" s="56">
        <f t="shared" si="50"/>
        <v>3.8794431137725809</v>
      </c>
      <c r="AZ98" s="8">
        <f t="shared" si="51"/>
        <v>90.207505984441198</v>
      </c>
      <c r="BA98" s="8">
        <f t="shared" si="52"/>
        <v>540.68780666212444</v>
      </c>
      <c r="BB98" s="8">
        <f t="shared" si="53"/>
        <v>15.050078872997497</v>
      </c>
      <c r="BC98" s="56">
        <f t="shared" si="54"/>
        <v>-57.975999999999985</v>
      </c>
      <c r="BD98" s="57">
        <f t="shared" si="55"/>
        <v>3361.2165759999984</v>
      </c>
      <c r="BE98" s="8">
        <f t="shared" si="56"/>
        <v>57.975999999999985</v>
      </c>
    </row>
    <row r="99" spans="1:57" x14ac:dyDescent="0.25">
      <c r="A99" s="36">
        <v>42895.459027777775</v>
      </c>
      <c r="B99" s="36"/>
      <c r="C99" s="17">
        <v>0.14000000000000001</v>
      </c>
      <c r="D99" s="12">
        <v>0.1114415</v>
      </c>
      <c r="E99" s="8">
        <f t="shared" si="30"/>
        <v>1.9600000000000003E-2</v>
      </c>
      <c r="F99" s="8">
        <f t="shared" si="31"/>
        <v>-3.0416666666666786E-2</v>
      </c>
      <c r="G99" s="8">
        <f t="shared" si="32"/>
        <v>-5.8727576785714275E-2</v>
      </c>
      <c r="H99" s="8">
        <f t="shared" si="33"/>
        <v>1.7862971272321496E-3</v>
      </c>
      <c r="I99" s="8">
        <f t="shared" si="34"/>
        <v>9.2517361111111836E-4</v>
      </c>
      <c r="J99" s="8">
        <f t="shared" si="35"/>
        <v>3.4489282751219664E-3</v>
      </c>
      <c r="K99" s="8">
        <f t="shared" si="36"/>
        <v>-2.8558500000000014E-2</v>
      </c>
      <c r="L99" s="8">
        <f t="shared" si="37"/>
        <v>8.1558792225000086E-4</v>
      </c>
      <c r="M99" s="8">
        <f t="shared" si="38"/>
        <v>2.8558500000000014E-2</v>
      </c>
      <c r="X99" s="67">
        <v>42895.459027777775</v>
      </c>
      <c r="Y99" s="68">
        <v>2.35</v>
      </c>
      <c r="Z99" s="16">
        <v>3.048</v>
      </c>
      <c r="AA99" s="8">
        <f t="shared" si="39"/>
        <v>5.5225000000000009</v>
      </c>
      <c r="AB99" s="8">
        <f t="shared" si="40"/>
        <v>-0.64467065868263518</v>
      </c>
      <c r="AC99" s="56">
        <f t="shared" si="41"/>
        <v>-0.40809532934131854</v>
      </c>
      <c r="AD99" s="8">
        <f t="shared" si="42"/>
        <v>0.26308708477177478</v>
      </c>
      <c r="AE99" s="8">
        <f t="shared" si="43"/>
        <v>0.41560025816630269</v>
      </c>
      <c r="AF99" s="8">
        <f t="shared" si="44"/>
        <v>0.16654179783019923</v>
      </c>
      <c r="AG99" s="8">
        <f t="shared" si="45"/>
        <v>0.69799999999999995</v>
      </c>
      <c r="AH99" s="8">
        <f t="shared" si="46"/>
        <v>0.48720399999999991</v>
      </c>
      <c r="AI99" s="8">
        <f t="shared" si="47"/>
        <v>0.69799999999999995</v>
      </c>
      <c r="AT99" s="67">
        <v>42895.459027777775</v>
      </c>
      <c r="AU99" s="68">
        <v>57.4</v>
      </c>
      <c r="AV99" s="16">
        <v>126.66</v>
      </c>
      <c r="AW99" s="8">
        <f t="shared" si="48"/>
        <v>3294.7599999999998</v>
      </c>
      <c r="AX99" s="56">
        <f t="shared" si="49"/>
        <v>-103.85730538922155</v>
      </c>
      <c r="AY99" s="56">
        <f t="shared" si="50"/>
        <v>4.0054431137725715</v>
      </c>
      <c r="AZ99" s="8">
        <f t="shared" si="51"/>
        <v>-415.99452868623246</v>
      </c>
      <c r="BA99" s="8">
        <f t="shared" si="52"/>
        <v>10786.339882710028</v>
      </c>
      <c r="BB99" s="8">
        <f t="shared" si="53"/>
        <v>16.043574537668114</v>
      </c>
      <c r="BC99" s="56">
        <f t="shared" si="54"/>
        <v>69.259999999999991</v>
      </c>
      <c r="BD99" s="57">
        <f t="shared" si="55"/>
        <v>4796.9475999999986</v>
      </c>
      <c r="BE99" s="8">
        <f t="shared" si="56"/>
        <v>69.259999999999991</v>
      </c>
    </row>
    <row r="100" spans="1:57" x14ac:dyDescent="0.25">
      <c r="A100" s="36">
        <v>42895.500694444447</v>
      </c>
      <c r="B100" s="36"/>
      <c r="C100" s="17">
        <v>0.14000000000000001</v>
      </c>
      <c r="D100" s="12">
        <v>0.11223900000000001</v>
      </c>
      <c r="E100" s="8">
        <f t="shared" si="30"/>
        <v>1.9600000000000003E-2</v>
      </c>
      <c r="F100" s="8">
        <f t="shared" si="31"/>
        <v>-3.0416666666666786E-2</v>
      </c>
      <c r="G100" s="8">
        <f t="shared" si="32"/>
        <v>-5.7930076785714268E-2</v>
      </c>
      <c r="H100" s="8">
        <f t="shared" si="33"/>
        <v>1.7620398355654827E-3</v>
      </c>
      <c r="I100" s="8">
        <f t="shared" si="34"/>
        <v>9.2517361111111836E-4</v>
      </c>
      <c r="J100" s="8">
        <f t="shared" si="35"/>
        <v>3.3558937963987512E-3</v>
      </c>
      <c r="K100" s="8">
        <f t="shared" si="36"/>
        <v>-2.7761000000000008E-2</v>
      </c>
      <c r="L100" s="8">
        <f t="shared" si="37"/>
        <v>7.7067312100000042E-4</v>
      </c>
      <c r="M100" s="8">
        <f t="shared" si="38"/>
        <v>2.7761000000000008E-2</v>
      </c>
      <c r="X100" s="67">
        <v>42895.500694444447</v>
      </c>
      <c r="Y100" s="68">
        <v>2.37</v>
      </c>
      <c r="Z100" s="16">
        <v>3.0404200000000001</v>
      </c>
      <c r="AA100" s="8">
        <f t="shared" si="39"/>
        <v>5.6169000000000002</v>
      </c>
      <c r="AB100" s="8">
        <f t="shared" si="40"/>
        <v>-0.62467065868263516</v>
      </c>
      <c r="AC100" s="56">
        <f t="shared" si="41"/>
        <v>-0.41567532934131846</v>
      </c>
      <c r="AD100" s="8">
        <f t="shared" si="42"/>
        <v>0.25966018177776268</v>
      </c>
      <c r="AE100" s="8">
        <f t="shared" si="43"/>
        <v>0.39021343181899726</v>
      </c>
      <c r="AF100" s="8">
        <f t="shared" si="44"/>
        <v>0.17278597942301357</v>
      </c>
      <c r="AG100" s="8">
        <f t="shared" si="45"/>
        <v>0.67042000000000002</v>
      </c>
      <c r="AH100" s="8">
        <f t="shared" si="46"/>
        <v>0.44946297640000005</v>
      </c>
      <c r="AI100" s="8">
        <f t="shared" si="47"/>
        <v>0.67042000000000002</v>
      </c>
      <c r="AT100" s="67">
        <v>42895.500694444447</v>
      </c>
      <c r="AU100" s="68">
        <v>101.13</v>
      </c>
      <c r="AV100" s="16">
        <v>126.598</v>
      </c>
      <c r="AW100" s="8">
        <f t="shared" si="48"/>
        <v>10227.276899999999</v>
      </c>
      <c r="AX100" s="56">
        <f t="shared" si="49"/>
        <v>-60.127305389221561</v>
      </c>
      <c r="AY100" s="56">
        <f t="shared" si="50"/>
        <v>3.9434431137725738</v>
      </c>
      <c r="AZ100" s="8">
        <f t="shared" si="51"/>
        <v>-237.10860838682635</v>
      </c>
      <c r="BA100" s="8">
        <f t="shared" si="52"/>
        <v>3615.2928533687123</v>
      </c>
      <c r="BB100" s="8">
        <f t="shared" si="53"/>
        <v>15.550743591560332</v>
      </c>
      <c r="BC100" s="56">
        <f t="shared" si="54"/>
        <v>25.468000000000004</v>
      </c>
      <c r="BD100" s="57">
        <f t="shared" si="55"/>
        <v>648.61902400000019</v>
      </c>
      <c r="BE100" s="8">
        <f t="shared" si="56"/>
        <v>25.468000000000004</v>
      </c>
    </row>
    <row r="101" spans="1:57" x14ac:dyDescent="0.25">
      <c r="A101" s="36">
        <v>42895.542361111111</v>
      </c>
      <c r="B101" s="36"/>
      <c r="C101" s="17">
        <v>0.12</v>
      </c>
      <c r="D101" s="12">
        <v>0.11280620000000001</v>
      </c>
      <c r="E101" s="8">
        <f t="shared" si="30"/>
        <v>1.44E-2</v>
      </c>
      <c r="F101" s="8">
        <f t="shared" si="31"/>
        <v>-5.0416666666666804E-2</v>
      </c>
      <c r="G101" s="8">
        <f t="shared" si="32"/>
        <v>-5.7362876785714265E-2</v>
      </c>
      <c r="H101" s="8">
        <f t="shared" si="33"/>
        <v>2.8920450379464353E-3</v>
      </c>
      <c r="I101" s="8">
        <f t="shared" si="34"/>
        <v>2.5418402777777917E-3</v>
      </c>
      <c r="J101" s="8">
        <f t="shared" si="35"/>
        <v>3.2904996331330366E-3</v>
      </c>
      <c r="K101" s="8">
        <f t="shared" si="36"/>
        <v>-7.1937999999999863E-3</v>
      </c>
      <c r="L101" s="8">
        <f t="shared" si="37"/>
        <v>5.17507584399998E-5</v>
      </c>
      <c r="M101" s="8">
        <f t="shared" si="38"/>
        <v>7.1937999999999863E-3</v>
      </c>
      <c r="X101" s="67">
        <v>42895.542361111111</v>
      </c>
      <c r="Y101" s="68">
        <v>2.2400000000000002</v>
      </c>
      <c r="Z101" s="16">
        <v>3.0209600000000001</v>
      </c>
      <c r="AA101" s="8">
        <f t="shared" si="39"/>
        <v>5.0176000000000007</v>
      </c>
      <c r="AB101" s="8">
        <f t="shared" si="40"/>
        <v>-0.75467065868263505</v>
      </c>
      <c r="AC101" s="56">
        <f t="shared" si="41"/>
        <v>-0.43513532934131849</v>
      </c>
      <c r="AD101" s="8">
        <f t="shared" si="42"/>
        <v>0.32838386561009814</v>
      </c>
      <c r="AE101" s="8">
        <f t="shared" si="43"/>
        <v>0.56952780307648221</v>
      </c>
      <c r="AF101" s="8">
        <f t="shared" si="44"/>
        <v>0.18934275484097771</v>
      </c>
      <c r="AG101" s="8">
        <f t="shared" si="45"/>
        <v>0.78095999999999988</v>
      </c>
      <c r="AH101" s="8">
        <f t="shared" si="46"/>
        <v>0.6098985215999998</v>
      </c>
      <c r="AI101" s="8">
        <f t="shared" si="47"/>
        <v>0.78095999999999988</v>
      </c>
      <c r="AT101" s="67">
        <v>42895.542361111111</v>
      </c>
      <c r="AU101" s="68">
        <v>89.61</v>
      </c>
      <c r="AV101" s="16">
        <v>126.61</v>
      </c>
      <c r="AW101" s="8">
        <f t="shared" si="48"/>
        <v>8029.9520999999995</v>
      </c>
      <c r="AX101" s="56">
        <f t="shared" si="49"/>
        <v>-71.647305389221557</v>
      </c>
      <c r="AY101" s="56">
        <f t="shared" si="50"/>
        <v>3.9554431137725743</v>
      </c>
      <c r="AZ101" s="8">
        <f t="shared" si="51"/>
        <v>-283.39684072215704</v>
      </c>
      <c r="BA101" s="8">
        <f t="shared" si="52"/>
        <v>5133.3363695363769</v>
      </c>
      <c r="BB101" s="8">
        <f t="shared" si="53"/>
        <v>15.645530226290878</v>
      </c>
      <c r="BC101" s="56">
        <f t="shared" si="54"/>
        <v>37</v>
      </c>
      <c r="BD101" s="57">
        <f t="shared" si="55"/>
        <v>1369</v>
      </c>
      <c r="BE101" s="8">
        <f t="shared" si="56"/>
        <v>37</v>
      </c>
    </row>
    <row r="102" spans="1:57" x14ac:dyDescent="0.25">
      <c r="A102" s="36">
        <v>42895.584027777775</v>
      </c>
      <c r="B102" s="36"/>
      <c r="C102" s="17">
        <v>0.12</v>
      </c>
      <c r="D102" s="12">
        <v>0.11339970000000001</v>
      </c>
      <c r="E102" s="8">
        <f t="shared" si="30"/>
        <v>1.44E-2</v>
      </c>
      <c r="F102" s="8">
        <f t="shared" si="31"/>
        <v>-5.0416666666666804E-2</v>
      </c>
      <c r="G102" s="8">
        <f t="shared" si="32"/>
        <v>-5.6769376785714268E-2</v>
      </c>
      <c r="H102" s="8">
        <f t="shared" si="33"/>
        <v>2.8621227462797688E-3</v>
      </c>
      <c r="I102" s="8">
        <f t="shared" si="34"/>
        <v>2.5418402777777917E-3</v>
      </c>
      <c r="J102" s="8">
        <f t="shared" si="35"/>
        <v>3.2227621406383938E-3</v>
      </c>
      <c r="K102" s="8">
        <f t="shared" si="36"/>
        <v>-6.6002999999999895E-3</v>
      </c>
      <c r="L102" s="8">
        <f t="shared" si="37"/>
        <v>4.3563960089999862E-5</v>
      </c>
      <c r="M102" s="8">
        <f t="shared" si="38"/>
        <v>6.6002999999999895E-3</v>
      </c>
      <c r="X102" s="67">
        <v>42895.584027777775</v>
      </c>
      <c r="Y102" s="68">
        <v>2.42</v>
      </c>
      <c r="Z102" s="16">
        <v>3.0093800000000002</v>
      </c>
      <c r="AA102" s="8">
        <f t="shared" si="39"/>
        <v>5.8563999999999998</v>
      </c>
      <c r="AB102" s="8">
        <f t="shared" si="40"/>
        <v>-0.57467065868263534</v>
      </c>
      <c r="AC102" s="56">
        <f t="shared" si="41"/>
        <v>-0.44671532934131841</v>
      </c>
      <c r="AD102" s="8">
        <f t="shared" si="42"/>
        <v>0.25671419255620581</v>
      </c>
      <c r="AE102" s="8">
        <f t="shared" si="43"/>
        <v>0.33024636595073398</v>
      </c>
      <c r="AF102" s="8">
        <f t="shared" si="44"/>
        <v>0.19955458546852259</v>
      </c>
      <c r="AG102" s="8">
        <f t="shared" si="45"/>
        <v>0.58938000000000024</v>
      </c>
      <c r="AH102" s="8">
        <f t="shared" si="46"/>
        <v>0.3473687844000003</v>
      </c>
      <c r="AI102" s="8">
        <f t="shared" si="47"/>
        <v>0.58938000000000024</v>
      </c>
      <c r="AT102" s="67">
        <v>42895.584027777775</v>
      </c>
      <c r="AU102" s="68">
        <v>306.69</v>
      </c>
      <c r="AV102" s="16">
        <v>126.637</v>
      </c>
      <c r="AW102" s="8">
        <f t="shared" si="48"/>
        <v>94058.756099999999</v>
      </c>
      <c r="AX102" s="56">
        <f t="shared" si="49"/>
        <v>145.43269461077844</v>
      </c>
      <c r="AY102" s="56">
        <f t="shared" si="50"/>
        <v>3.9824431137725753</v>
      </c>
      <c r="AZ102" s="8">
        <f t="shared" si="51"/>
        <v>579.17743317008456</v>
      </c>
      <c r="BA102" s="8">
        <f t="shared" si="52"/>
        <v>21150.668661751944</v>
      </c>
      <c r="BB102" s="8">
        <f t="shared" si="53"/>
        <v>15.859853154434605</v>
      </c>
      <c r="BC102" s="56">
        <f t="shared" si="54"/>
        <v>-5.2999999999997272E-2</v>
      </c>
      <c r="BD102" s="57">
        <f t="shared" si="55"/>
        <v>2.8089999999997106E-3</v>
      </c>
      <c r="BE102" s="8">
        <f t="shared" si="56"/>
        <v>5.2999999999997272E-2</v>
      </c>
    </row>
    <row r="103" spans="1:57" x14ac:dyDescent="0.25">
      <c r="A103" s="36">
        <v>42895.625694444447</v>
      </c>
      <c r="B103" s="36"/>
      <c r="C103" s="17">
        <v>0.11</v>
      </c>
      <c r="D103" s="12">
        <v>0.1137925</v>
      </c>
      <c r="E103" s="8">
        <f t="shared" si="30"/>
        <v>1.21E-2</v>
      </c>
      <c r="F103" s="8">
        <f t="shared" si="31"/>
        <v>-6.0416666666666799E-2</v>
      </c>
      <c r="G103" s="8">
        <f t="shared" si="32"/>
        <v>-5.6376576785714269E-2</v>
      </c>
      <c r="H103" s="8">
        <f t="shared" si="33"/>
        <v>3.4060848474702443E-3</v>
      </c>
      <c r="I103" s="8">
        <f t="shared" si="34"/>
        <v>3.650173611111127E-3</v>
      </c>
      <c r="J103" s="8">
        <f t="shared" si="35"/>
        <v>3.1783184100755372E-3</v>
      </c>
      <c r="K103" s="8">
        <f t="shared" si="36"/>
        <v>3.7925000000000042E-3</v>
      </c>
      <c r="L103" s="8">
        <f t="shared" si="37"/>
        <v>1.4383056250000032E-5</v>
      </c>
      <c r="M103" s="8">
        <f t="shared" si="38"/>
        <v>3.7925000000000042E-3</v>
      </c>
      <c r="X103" s="67">
        <v>42895.625694444447</v>
      </c>
      <c r="Y103" s="68">
        <v>2.76</v>
      </c>
      <c r="Z103" s="16">
        <v>3.0051600000000001</v>
      </c>
      <c r="AA103" s="8">
        <f t="shared" si="39"/>
        <v>7.6175999999999986</v>
      </c>
      <c r="AB103" s="8">
        <f t="shared" si="40"/>
        <v>-0.23467065868263548</v>
      </c>
      <c r="AC103" s="56">
        <f t="shared" si="41"/>
        <v>-0.45093532934131852</v>
      </c>
      <c r="AD103" s="8">
        <f t="shared" si="42"/>
        <v>0.10582129075979838</v>
      </c>
      <c r="AE103" s="8">
        <f t="shared" si="43"/>
        <v>5.5070318046541999E-2</v>
      </c>
      <c r="AF103" s="8">
        <f t="shared" si="44"/>
        <v>0.20334267124816341</v>
      </c>
      <c r="AG103" s="8">
        <f t="shared" si="45"/>
        <v>0.24516000000000027</v>
      </c>
      <c r="AH103" s="8">
        <f t="shared" si="46"/>
        <v>6.0103425600000128E-2</v>
      </c>
      <c r="AI103" s="8">
        <f t="shared" si="47"/>
        <v>0.24516000000000027</v>
      </c>
      <c r="AT103" s="67">
        <v>42895.625694444447</v>
      </c>
      <c r="AU103" s="68">
        <v>175.43</v>
      </c>
      <c r="AV103" s="16">
        <v>126.732</v>
      </c>
      <c r="AW103" s="8">
        <f t="shared" si="48"/>
        <v>30775.684900000004</v>
      </c>
      <c r="AX103" s="56">
        <f t="shared" si="49"/>
        <v>14.17269461077845</v>
      </c>
      <c r="AY103" s="56">
        <f t="shared" si="50"/>
        <v>4.0774431137725742</v>
      </c>
      <c r="AZ103" s="8">
        <f t="shared" si="51"/>
        <v>57.788356044320267</v>
      </c>
      <c r="BA103" s="8">
        <f t="shared" si="52"/>
        <v>200.86527253038852</v>
      </c>
      <c r="BB103" s="8">
        <f t="shared" si="53"/>
        <v>16.625542346051386</v>
      </c>
      <c r="BC103" s="56">
        <f t="shared" si="54"/>
        <v>-48.698000000000008</v>
      </c>
      <c r="BD103" s="57">
        <f t="shared" si="55"/>
        <v>2371.4952040000007</v>
      </c>
      <c r="BE103" s="8">
        <f t="shared" si="56"/>
        <v>48.698000000000008</v>
      </c>
    </row>
    <row r="104" spans="1:57" x14ac:dyDescent="0.25">
      <c r="A104" s="36">
        <v>42895.667361111111</v>
      </c>
      <c r="B104" s="36"/>
      <c r="C104" s="17">
        <v>0.16</v>
      </c>
      <c r="D104" s="12">
        <v>0.1144809</v>
      </c>
      <c r="E104" s="8">
        <f t="shared" si="30"/>
        <v>2.5600000000000001E-2</v>
      </c>
      <c r="F104" s="8">
        <f t="shared" si="31"/>
        <v>-1.0416666666666796E-2</v>
      </c>
      <c r="G104" s="8">
        <f t="shared" si="32"/>
        <v>-5.5688176785714277E-2</v>
      </c>
      <c r="H104" s="8">
        <f t="shared" si="33"/>
        <v>5.8008517485119758E-4</v>
      </c>
      <c r="I104" s="8">
        <f t="shared" si="34"/>
        <v>1.0850694444444715E-4</v>
      </c>
      <c r="J104" s="8">
        <f t="shared" si="35"/>
        <v>3.1011730337169668E-3</v>
      </c>
      <c r="K104" s="8">
        <f t="shared" si="36"/>
        <v>-4.5519100000000007E-2</v>
      </c>
      <c r="L104" s="8">
        <f t="shared" si="37"/>
        <v>2.0719884648100007E-3</v>
      </c>
      <c r="M104" s="8">
        <f t="shared" si="38"/>
        <v>4.5519100000000007E-2</v>
      </c>
      <c r="X104" s="67">
        <v>42895.667361111111</v>
      </c>
      <c r="Y104" s="68">
        <v>2.4700000000000002</v>
      </c>
      <c r="Z104" s="16">
        <v>3.0244599999999999</v>
      </c>
      <c r="AA104" s="8">
        <f t="shared" si="39"/>
        <v>6.1009000000000011</v>
      </c>
      <c r="AB104" s="8">
        <f t="shared" si="40"/>
        <v>-0.52467065868263507</v>
      </c>
      <c r="AC104" s="56">
        <f t="shared" si="41"/>
        <v>-0.43163532934131865</v>
      </c>
      <c r="AD104" s="8">
        <f t="shared" si="42"/>
        <v>0.22646639255620576</v>
      </c>
      <c r="AE104" s="8">
        <f t="shared" si="43"/>
        <v>0.27527930008247015</v>
      </c>
      <c r="AF104" s="8">
        <f t="shared" si="44"/>
        <v>0.18630905753558863</v>
      </c>
      <c r="AG104" s="8">
        <f t="shared" si="45"/>
        <v>0.55445999999999973</v>
      </c>
      <c r="AH104" s="8">
        <f t="shared" si="46"/>
        <v>0.30742589159999972</v>
      </c>
      <c r="AI104" s="8">
        <f t="shared" si="47"/>
        <v>0.55445999999999973</v>
      </c>
      <c r="AT104" s="67">
        <v>42895.667361111111</v>
      </c>
      <c r="AU104" s="68">
        <v>142.12</v>
      </c>
      <c r="AV104" s="16">
        <v>126.738</v>
      </c>
      <c r="AW104" s="8">
        <f t="shared" si="48"/>
        <v>20198.094400000002</v>
      </c>
      <c r="AX104" s="56">
        <f t="shared" si="49"/>
        <v>-19.137305389221552</v>
      </c>
      <c r="AY104" s="56">
        <f t="shared" si="50"/>
        <v>4.0834431137725744</v>
      </c>
      <c r="AZ104" s="8">
        <f t="shared" si="51"/>
        <v>-78.14609790777952</v>
      </c>
      <c r="BA104" s="8">
        <f t="shared" si="52"/>
        <v>366.23645756032829</v>
      </c>
      <c r="BB104" s="8">
        <f t="shared" si="53"/>
        <v>16.674507663416659</v>
      </c>
      <c r="BC104" s="56">
        <f t="shared" si="54"/>
        <v>-15.382000000000005</v>
      </c>
      <c r="BD104" s="57">
        <f t="shared" si="55"/>
        <v>236.60592400000016</v>
      </c>
      <c r="BE104" s="8">
        <f t="shared" si="56"/>
        <v>15.382000000000005</v>
      </c>
    </row>
    <row r="105" spans="1:57" x14ac:dyDescent="0.25">
      <c r="A105" s="36">
        <v>42895.709027777775</v>
      </c>
      <c r="B105" s="36"/>
      <c r="C105" s="17">
        <v>0.2</v>
      </c>
      <c r="D105" s="12">
        <v>0.1150557</v>
      </c>
      <c r="E105" s="8">
        <f t="shared" si="30"/>
        <v>4.0000000000000008E-2</v>
      </c>
      <c r="F105" s="8">
        <f t="shared" si="31"/>
        <v>2.9583333333333212E-2</v>
      </c>
      <c r="G105" s="8">
        <f t="shared" si="32"/>
        <v>-5.5113376785714277E-2</v>
      </c>
      <c r="H105" s="8">
        <f t="shared" si="33"/>
        <v>-1.630437396577374E-3</v>
      </c>
      <c r="I105" s="8">
        <f t="shared" si="34"/>
        <v>8.7517361111110392E-4</v>
      </c>
      <c r="J105" s="8">
        <f t="shared" si="35"/>
        <v>3.0374843007241093E-3</v>
      </c>
      <c r="K105" s="8">
        <f t="shared" si="36"/>
        <v>-8.4944300000000014E-2</v>
      </c>
      <c r="L105" s="8">
        <f t="shared" si="37"/>
        <v>7.2155341024900026E-3</v>
      </c>
      <c r="M105" s="8">
        <f t="shared" si="38"/>
        <v>8.4944300000000014E-2</v>
      </c>
      <c r="X105" s="67">
        <v>42895.709027777775</v>
      </c>
      <c r="Y105" s="68">
        <v>2.69</v>
      </c>
      <c r="Z105" s="16">
        <v>3.0447700000000002</v>
      </c>
      <c r="AA105" s="8">
        <f t="shared" si="39"/>
        <v>7.2360999999999995</v>
      </c>
      <c r="AB105" s="8">
        <f t="shared" si="40"/>
        <v>-0.30467065868263532</v>
      </c>
      <c r="AC105" s="56">
        <f t="shared" si="41"/>
        <v>-0.41132532934131838</v>
      </c>
      <c r="AD105" s="8">
        <f t="shared" si="42"/>
        <v>0.12531875902327139</v>
      </c>
      <c r="AE105" s="8">
        <f t="shared" si="43"/>
        <v>9.2824210262110865E-2</v>
      </c>
      <c r="AF105" s="8">
        <f t="shared" si="44"/>
        <v>0.16918852655774402</v>
      </c>
      <c r="AG105" s="8">
        <f t="shared" si="45"/>
        <v>0.35477000000000025</v>
      </c>
      <c r="AH105" s="8">
        <f t="shared" si="46"/>
        <v>0.12586175290000018</v>
      </c>
      <c r="AI105" s="8">
        <f t="shared" si="47"/>
        <v>0.35477000000000025</v>
      </c>
      <c r="AT105" s="67">
        <v>42895.709027777775</v>
      </c>
      <c r="AU105" s="68">
        <v>137.12</v>
      </c>
      <c r="AV105" s="16">
        <v>126.783</v>
      </c>
      <c r="AW105" s="8">
        <f t="shared" si="48"/>
        <v>18801.894400000001</v>
      </c>
      <c r="AX105" s="56">
        <f t="shared" si="49"/>
        <v>-24.137305389221552</v>
      </c>
      <c r="AY105" s="56">
        <f t="shared" si="50"/>
        <v>4.1284431137725761</v>
      </c>
      <c r="AZ105" s="8">
        <f t="shared" si="51"/>
        <v>-99.649492219157409</v>
      </c>
      <c r="BA105" s="8">
        <f t="shared" si="52"/>
        <v>582.60951145254376</v>
      </c>
      <c r="BB105" s="8">
        <f t="shared" si="53"/>
        <v>17.044042543656204</v>
      </c>
      <c r="BC105" s="56">
        <f t="shared" si="54"/>
        <v>-10.337000000000003</v>
      </c>
      <c r="BD105" s="57">
        <f t="shared" si="55"/>
        <v>106.85356900000006</v>
      </c>
      <c r="BE105" s="8">
        <f t="shared" si="56"/>
        <v>10.337000000000003</v>
      </c>
    </row>
    <row r="106" spans="1:57" x14ac:dyDescent="0.25">
      <c r="A106" s="36">
        <v>42895.750694444447</v>
      </c>
      <c r="B106" s="36"/>
      <c r="C106" s="17">
        <v>0.19</v>
      </c>
      <c r="D106" s="12">
        <v>0.1161451</v>
      </c>
      <c r="E106" s="8">
        <f t="shared" si="30"/>
        <v>3.61E-2</v>
      </c>
      <c r="F106" s="8">
        <f t="shared" si="31"/>
        <v>1.9583333333333203E-2</v>
      </c>
      <c r="G106" s="8">
        <f t="shared" si="32"/>
        <v>-5.4023976785714273E-2</v>
      </c>
      <c r="H106" s="8">
        <f t="shared" si="33"/>
        <v>-1.0579695453868975E-3</v>
      </c>
      <c r="I106" s="8">
        <f t="shared" si="34"/>
        <v>3.8350694444443931E-4</v>
      </c>
      <c r="J106" s="8">
        <f t="shared" si="35"/>
        <v>2.9185900677433946E-3</v>
      </c>
      <c r="K106" s="8">
        <f t="shared" si="36"/>
        <v>-7.3854900000000001E-2</v>
      </c>
      <c r="L106" s="8">
        <f t="shared" si="37"/>
        <v>5.4545462540099999E-3</v>
      </c>
      <c r="M106" s="8">
        <f t="shared" si="38"/>
        <v>7.3854900000000001E-2</v>
      </c>
      <c r="X106" s="67">
        <v>42895.750694444447</v>
      </c>
      <c r="Y106" s="68">
        <v>2.5299999999999998</v>
      </c>
      <c r="Z106" s="16">
        <v>3.0768200000000001</v>
      </c>
      <c r="AA106" s="8">
        <f t="shared" si="39"/>
        <v>6.4008999999999991</v>
      </c>
      <c r="AB106" s="8">
        <f t="shared" si="40"/>
        <v>-0.46467065868263546</v>
      </c>
      <c r="AC106" s="56">
        <f t="shared" si="41"/>
        <v>-0.37927532934131847</v>
      </c>
      <c r="AD106" s="8">
        <f t="shared" si="42"/>
        <v>0.17623811710710394</v>
      </c>
      <c r="AE106" s="8">
        <f t="shared" si="43"/>
        <v>0.21591882104055429</v>
      </c>
      <c r="AF106" s="8">
        <f t="shared" si="44"/>
        <v>0.14384977544696559</v>
      </c>
      <c r="AG106" s="8">
        <f t="shared" si="45"/>
        <v>0.54682000000000031</v>
      </c>
      <c r="AH106" s="8">
        <f t="shared" si="46"/>
        <v>0.29901211240000031</v>
      </c>
      <c r="AI106" s="8">
        <f t="shared" si="47"/>
        <v>0.54682000000000031</v>
      </c>
      <c r="AT106" s="67">
        <v>42895.750694444447</v>
      </c>
      <c r="AU106" s="68">
        <v>59.37</v>
      </c>
      <c r="AV106" s="16">
        <v>126.72</v>
      </c>
      <c r="AW106" s="8">
        <f t="shared" si="48"/>
        <v>3524.7968999999998</v>
      </c>
      <c r="AX106" s="56">
        <f t="shared" si="49"/>
        <v>-101.88730538922155</v>
      </c>
      <c r="AY106" s="56">
        <f t="shared" si="50"/>
        <v>4.0654431137725737</v>
      </c>
      <c r="AZ106" s="8">
        <f t="shared" si="51"/>
        <v>-414.217044075454</v>
      </c>
      <c r="BA106" s="8">
        <f t="shared" si="52"/>
        <v>10381.022999476496</v>
      </c>
      <c r="BB106" s="8">
        <f t="shared" si="53"/>
        <v>16.527827711320839</v>
      </c>
      <c r="BC106" s="56">
        <f t="shared" si="54"/>
        <v>67.349999999999994</v>
      </c>
      <c r="BD106" s="57">
        <f t="shared" si="55"/>
        <v>4536.0224999999991</v>
      </c>
      <c r="BE106" s="8">
        <f t="shared" si="56"/>
        <v>67.349999999999994</v>
      </c>
    </row>
    <row r="107" spans="1:57" x14ac:dyDescent="0.25">
      <c r="A107" s="36">
        <v>42895.792361111111</v>
      </c>
      <c r="B107" s="36"/>
      <c r="C107" s="17">
        <v>0.19</v>
      </c>
      <c r="D107" s="12">
        <v>0.1181764</v>
      </c>
      <c r="E107" s="8">
        <f t="shared" si="30"/>
        <v>3.61E-2</v>
      </c>
      <c r="F107" s="8">
        <f t="shared" si="31"/>
        <v>1.9583333333333203E-2</v>
      </c>
      <c r="G107" s="8">
        <f t="shared" si="32"/>
        <v>-5.1992676785714273E-2</v>
      </c>
      <c r="H107" s="8">
        <f t="shared" si="33"/>
        <v>-1.0181899203868976E-3</v>
      </c>
      <c r="I107" s="8">
        <f t="shared" si="34"/>
        <v>3.8350694444443931E-4</v>
      </c>
      <c r="J107" s="8">
        <f t="shared" si="35"/>
        <v>2.7032384393437517E-3</v>
      </c>
      <c r="K107" s="8">
        <f t="shared" si="36"/>
        <v>-7.1823600000000001E-2</v>
      </c>
      <c r="L107" s="8">
        <f t="shared" si="37"/>
        <v>5.1586295169600005E-3</v>
      </c>
      <c r="M107" s="8">
        <f t="shared" si="38"/>
        <v>7.1823600000000001E-2</v>
      </c>
      <c r="X107" s="67">
        <v>42895.792361111111</v>
      </c>
      <c r="Y107" s="68">
        <v>2.71</v>
      </c>
      <c r="Z107" s="16">
        <v>3.1270699999999998</v>
      </c>
      <c r="AA107" s="8">
        <f t="shared" si="39"/>
        <v>7.3441000000000001</v>
      </c>
      <c r="AB107" s="8">
        <f t="shared" si="40"/>
        <v>-0.2846706586826353</v>
      </c>
      <c r="AC107" s="56">
        <f t="shared" si="41"/>
        <v>-0.32902532934131878</v>
      </c>
      <c r="AD107" s="8">
        <f t="shared" si="42"/>
        <v>9.3663857226864225E-2</v>
      </c>
      <c r="AE107" s="8">
        <f t="shared" si="43"/>
        <v>8.1037383914805444E-2</v>
      </c>
      <c r="AF107" s="8">
        <f t="shared" si="44"/>
        <v>0.10825766734816329</v>
      </c>
      <c r="AG107" s="8">
        <f t="shared" si="45"/>
        <v>0.41706999999999983</v>
      </c>
      <c r="AH107" s="8">
        <f t="shared" si="46"/>
        <v>0.17394738489999986</v>
      </c>
      <c r="AI107" s="8">
        <f t="shared" si="47"/>
        <v>0.41706999999999983</v>
      </c>
      <c r="AT107" s="67">
        <v>42895.792361111111</v>
      </c>
      <c r="AU107" s="68">
        <v>145.1</v>
      </c>
      <c r="AV107" s="16">
        <v>126.51300000000001</v>
      </c>
      <c r="AW107" s="8">
        <f t="shared" si="48"/>
        <v>21054.01</v>
      </c>
      <c r="AX107" s="56">
        <f t="shared" si="49"/>
        <v>-16.157305389221563</v>
      </c>
      <c r="AY107" s="56">
        <f t="shared" si="50"/>
        <v>3.8584431137725801</v>
      </c>
      <c r="AZ107" s="8">
        <f t="shared" si="51"/>
        <v>-62.342043716162536</v>
      </c>
      <c r="BA107" s="8">
        <f t="shared" si="52"/>
        <v>261.05851744056815</v>
      </c>
      <c r="BB107" s="8">
        <f t="shared" si="53"/>
        <v>14.887583262219044</v>
      </c>
      <c r="BC107" s="56">
        <f t="shared" si="54"/>
        <v>-18.586999999999989</v>
      </c>
      <c r="BD107" s="57">
        <f t="shared" si="55"/>
        <v>345.47656899999959</v>
      </c>
      <c r="BE107" s="8">
        <f t="shared" si="56"/>
        <v>18.586999999999989</v>
      </c>
    </row>
    <row r="108" spans="1:57" x14ac:dyDescent="0.25">
      <c r="A108" s="36">
        <v>42895.834027777775</v>
      </c>
      <c r="B108" s="36"/>
      <c r="C108" s="17">
        <v>0.19</v>
      </c>
      <c r="D108" s="12">
        <v>0.1214899</v>
      </c>
      <c r="E108" s="8">
        <f t="shared" si="30"/>
        <v>3.61E-2</v>
      </c>
      <c r="F108" s="8">
        <f t="shared" si="31"/>
        <v>1.9583333333333203E-2</v>
      </c>
      <c r="G108" s="8">
        <f t="shared" si="32"/>
        <v>-4.8679176785714276E-2</v>
      </c>
      <c r="H108" s="8">
        <f t="shared" si="33"/>
        <v>-9.5330054538689821E-4</v>
      </c>
      <c r="I108" s="8">
        <f t="shared" si="34"/>
        <v>3.8350694444443931E-4</v>
      </c>
      <c r="J108" s="8">
        <f t="shared" si="35"/>
        <v>2.3696622525348236E-3</v>
      </c>
      <c r="K108" s="8">
        <f t="shared" si="36"/>
        <v>-6.8510100000000004E-2</v>
      </c>
      <c r="L108" s="8">
        <f t="shared" si="37"/>
        <v>4.693633802010001E-3</v>
      </c>
      <c r="M108" s="8">
        <f t="shared" si="38"/>
        <v>6.8510100000000004E-2</v>
      </c>
      <c r="X108" s="67">
        <v>42895.834027777775</v>
      </c>
      <c r="Y108" s="68">
        <v>2.84</v>
      </c>
      <c r="Z108" s="16">
        <v>3.19964</v>
      </c>
      <c r="AA108" s="8">
        <f t="shared" si="39"/>
        <v>8.0655999999999999</v>
      </c>
      <c r="AB108" s="8">
        <f t="shared" si="40"/>
        <v>-0.15467065868263541</v>
      </c>
      <c r="AC108" s="56">
        <f t="shared" si="41"/>
        <v>-0.25645532934131854</v>
      </c>
      <c r="AD108" s="8">
        <f t="shared" si="42"/>
        <v>3.9666114711893935E-2</v>
      </c>
      <c r="AE108" s="8">
        <f t="shared" si="43"/>
        <v>2.3923012657320299E-2</v>
      </c>
      <c r="AF108" s="8">
        <f t="shared" si="44"/>
        <v>6.5769335947564164E-2</v>
      </c>
      <c r="AG108" s="8">
        <f t="shared" si="45"/>
        <v>0.35964000000000018</v>
      </c>
      <c r="AH108" s="8">
        <f t="shared" si="46"/>
        <v>0.12934092960000013</v>
      </c>
      <c r="AI108" s="8">
        <f t="shared" si="47"/>
        <v>0.35964000000000018</v>
      </c>
      <c r="AT108" s="67">
        <v>42895.834027777775</v>
      </c>
      <c r="AU108" s="68">
        <v>323</v>
      </c>
      <c r="AV108" s="16">
        <v>126.22199999999999</v>
      </c>
      <c r="AW108" s="8">
        <f t="shared" si="48"/>
        <v>104329</v>
      </c>
      <c r="AX108" s="56">
        <f t="shared" si="49"/>
        <v>161.74269461077844</v>
      </c>
      <c r="AY108" s="56">
        <f t="shared" si="50"/>
        <v>3.5674431137725691</v>
      </c>
      <c r="AZ108" s="8">
        <f t="shared" si="51"/>
        <v>577.00786209224123</v>
      </c>
      <c r="BA108" s="8">
        <f t="shared" si="52"/>
        <v>26160.699259955538</v>
      </c>
      <c r="BB108" s="8">
        <f t="shared" si="53"/>
        <v>12.726650370003323</v>
      </c>
      <c r="BC108" s="56">
        <f t="shared" si="54"/>
        <v>-16.77800000000002</v>
      </c>
      <c r="BD108" s="57">
        <f t="shared" si="55"/>
        <v>281.50128400000068</v>
      </c>
      <c r="BE108" s="8">
        <f t="shared" si="56"/>
        <v>16.77800000000002</v>
      </c>
    </row>
    <row r="109" spans="1:57" x14ac:dyDescent="0.25">
      <c r="A109" s="36">
        <v>42895.875694444447</v>
      </c>
      <c r="B109" s="36"/>
      <c r="C109" s="17">
        <v>0.16</v>
      </c>
      <c r="D109" s="12">
        <v>0.12545430000000002</v>
      </c>
      <c r="E109" s="8">
        <f t="shared" si="30"/>
        <v>2.5600000000000001E-2</v>
      </c>
      <c r="F109" s="8">
        <f t="shared" si="31"/>
        <v>-1.0416666666666796E-2</v>
      </c>
      <c r="G109" s="8">
        <f t="shared" si="32"/>
        <v>-4.4714776785714255E-2</v>
      </c>
      <c r="H109" s="8">
        <f t="shared" si="33"/>
        <v>4.6577892485119598E-4</v>
      </c>
      <c r="I109" s="8">
        <f t="shared" si="34"/>
        <v>1.0850694444444715E-4</v>
      </c>
      <c r="J109" s="8">
        <f t="shared" si="35"/>
        <v>1.9994112629962506E-3</v>
      </c>
      <c r="K109" s="8">
        <f t="shared" si="36"/>
        <v>-3.4545699999999985E-2</v>
      </c>
      <c r="L109" s="8">
        <f t="shared" si="37"/>
        <v>1.1934053884899989E-3</v>
      </c>
      <c r="M109" s="8">
        <f t="shared" si="38"/>
        <v>3.4545699999999985E-2</v>
      </c>
      <c r="X109" s="67">
        <v>42895.875694444447</v>
      </c>
      <c r="Y109" s="68">
        <v>2.87</v>
      </c>
      <c r="Z109" s="16">
        <v>3.2657500000000002</v>
      </c>
      <c r="AA109" s="8">
        <f t="shared" si="39"/>
        <v>8.2369000000000003</v>
      </c>
      <c r="AB109" s="8">
        <f t="shared" si="40"/>
        <v>-0.12467065868263516</v>
      </c>
      <c r="AC109" s="56">
        <f t="shared" si="41"/>
        <v>-0.19034532934131843</v>
      </c>
      <c r="AD109" s="8">
        <f t="shared" si="42"/>
        <v>2.3730477586145288E-2</v>
      </c>
      <c r="AE109" s="8">
        <f t="shared" si="43"/>
        <v>1.5542773136362114E-2</v>
      </c>
      <c r="AF109" s="8">
        <f t="shared" si="44"/>
        <v>3.6231344402054978E-2</v>
      </c>
      <c r="AG109" s="8">
        <f t="shared" si="45"/>
        <v>0.39575000000000005</v>
      </c>
      <c r="AH109" s="8">
        <f t="shared" si="46"/>
        <v>0.15661806250000004</v>
      </c>
      <c r="AI109" s="8">
        <f t="shared" si="47"/>
        <v>0.39575000000000005</v>
      </c>
      <c r="AT109" s="67">
        <v>42895.875694444447</v>
      </c>
      <c r="AU109" s="68">
        <v>129.97999999999999</v>
      </c>
      <c r="AV109" s="16">
        <v>126.09399999999999</v>
      </c>
      <c r="AW109" s="8">
        <f t="shared" si="48"/>
        <v>16894.800399999996</v>
      </c>
      <c r="AX109" s="56">
        <f t="shared" si="49"/>
        <v>-31.277305389221567</v>
      </c>
      <c r="AY109" s="56">
        <f t="shared" si="50"/>
        <v>3.4394431137725689</v>
      </c>
      <c r="AZ109" s="8">
        <f t="shared" si="51"/>
        <v>-107.57651263831978</v>
      </c>
      <c r="BA109" s="8">
        <f t="shared" si="52"/>
        <v>978.26983241062851</v>
      </c>
      <c r="BB109" s="8">
        <f t="shared" si="53"/>
        <v>11.829768932877545</v>
      </c>
      <c r="BC109" s="56">
        <f t="shared" si="54"/>
        <v>-3.8859999999999957</v>
      </c>
      <c r="BD109" s="57">
        <f t="shared" si="55"/>
        <v>15.100995999999967</v>
      </c>
      <c r="BE109" s="8">
        <f t="shared" si="56"/>
        <v>3.8859999999999957</v>
      </c>
    </row>
    <row r="110" spans="1:57" x14ac:dyDescent="0.25">
      <c r="A110" s="36">
        <v>42895.917361111111</v>
      </c>
      <c r="B110" s="36"/>
      <c r="C110" s="17">
        <v>0.15</v>
      </c>
      <c r="D110" s="12">
        <v>0.1311534</v>
      </c>
      <c r="E110" s="8">
        <f t="shared" si="30"/>
        <v>2.2499999999999999E-2</v>
      </c>
      <c r="F110" s="8">
        <f t="shared" si="31"/>
        <v>-2.0416666666666805E-2</v>
      </c>
      <c r="G110" s="8">
        <f t="shared" si="32"/>
        <v>-3.9015676785714271E-2</v>
      </c>
      <c r="H110" s="8">
        <f t="shared" si="33"/>
        <v>7.9657006770833842E-4</v>
      </c>
      <c r="I110" s="8">
        <f t="shared" si="34"/>
        <v>4.1684027777778344E-4</v>
      </c>
      <c r="J110" s="8">
        <f t="shared" si="35"/>
        <v>1.5222230350473234E-3</v>
      </c>
      <c r="K110" s="8">
        <f t="shared" si="36"/>
        <v>-1.8846599999999991E-2</v>
      </c>
      <c r="L110" s="8">
        <f t="shared" si="37"/>
        <v>3.5519433155999964E-4</v>
      </c>
      <c r="M110" s="8">
        <f t="shared" si="38"/>
        <v>1.8846599999999991E-2</v>
      </c>
      <c r="X110" s="67">
        <v>42895.917361111111</v>
      </c>
      <c r="Y110" s="68">
        <v>2.92</v>
      </c>
      <c r="Z110" s="16">
        <v>3.3504299999999998</v>
      </c>
      <c r="AA110" s="8">
        <f t="shared" si="39"/>
        <v>8.5263999999999989</v>
      </c>
      <c r="AB110" s="8">
        <f t="shared" si="40"/>
        <v>-7.4670658682635338E-2</v>
      </c>
      <c r="AC110" s="56">
        <f t="shared" si="41"/>
        <v>-0.10566532934131878</v>
      </c>
      <c r="AD110" s="8">
        <f t="shared" si="42"/>
        <v>7.890099741833868E-3</v>
      </c>
      <c r="AE110" s="8">
        <f t="shared" si="43"/>
        <v>5.5757072680986241E-3</v>
      </c>
      <c r="AF110" s="8">
        <f t="shared" si="44"/>
        <v>1.1165161824809363E-2</v>
      </c>
      <c r="AG110" s="8">
        <f t="shared" si="45"/>
        <v>0.43042999999999987</v>
      </c>
      <c r="AH110" s="8">
        <f t="shared" si="46"/>
        <v>0.18526998489999988</v>
      </c>
      <c r="AI110" s="8">
        <f t="shared" si="47"/>
        <v>0.43042999999999987</v>
      </c>
      <c r="AT110" s="67">
        <v>42895.917361111111</v>
      </c>
      <c r="AU110" s="68">
        <v>168.38</v>
      </c>
      <c r="AV110" s="16">
        <v>125.759</v>
      </c>
      <c r="AW110" s="8">
        <f t="shared" si="48"/>
        <v>28351.824399999998</v>
      </c>
      <c r="AX110" s="56">
        <f t="shared" si="49"/>
        <v>7.1226946107784386</v>
      </c>
      <c r="AY110" s="56">
        <f t="shared" si="50"/>
        <v>3.1044431137725752</v>
      </c>
      <c r="AZ110" s="8">
        <f t="shared" si="51"/>
        <v>22.112000235936158</v>
      </c>
      <c r="BA110" s="8">
        <f t="shared" si="52"/>
        <v>50.732778518412211</v>
      </c>
      <c r="BB110" s="8">
        <f t="shared" si="53"/>
        <v>9.6375670466499628</v>
      </c>
      <c r="BC110" s="56">
        <f t="shared" si="54"/>
        <v>-42.620999999999995</v>
      </c>
      <c r="BD110" s="57">
        <f t="shared" si="55"/>
        <v>1816.5496409999996</v>
      </c>
      <c r="BE110" s="8">
        <f t="shared" si="56"/>
        <v>42.620999999999995</v>
      </c>
    </row>
    <row r="111" spans="1:57" x14ac:dyDescent="0.25">
      <c r="A111" s="36">
        <v>42895.959027777775</v>
      </c>
      <c r="B111" s="36"/>
      <c r="C111" s="17">
        <v>0.15</v>
      </c>
      <c r="D111" s="12">
        <v>0.1412292</v>
      </c>
      <c r="E111" s="8">
        <f t="shared" si="30"/>
        <v>2.2499999999999999E-2</v>
      </c>
      <c r="F111" s="8">
        <f t="shared" si="31"/>
        <v>-2.0416666666666805E-2</v>
      </c>
      <c r="G111" s="8">
        <f t="shared" si="32"/>
        <v>-2.8939876785714275E-2</v>
      </c>
      <c r="H111" s="8">
        <f t="shared" si="33"/>
        <v>5.9085581770833707E-4</v>
      </c>
      <c r="I111" s="8">
        <f t="shared" si="34"/>
        <v>4.1684027777778344E-4</v>
      </c>
      <c r="J111" s="8">
        <f t="shared" si="35"/>
        <v>8.3751646837232395E-4</v>
      </c>
      <c r="K111" s="8">
        <f t="shared" si="36"/>
        <v>-8.7707999999999953E-3</v>
      </c>
      <c r="L111" s="8">
        <f t="shared" si="37"/>
        <v>7.6926932639999912E-5</v>
      </c>
      <c r="M111" s="8">
        <f t="shared" si="38"/>
        <v>8.7707999999999953E-3</v>
      </c>
      <c r="X111" s="67">
        <v>42895.959027777775</v>
      </c>
      <c r="Y111" s="68">
        <v>3.11</v>
      </c>
      <c r="Z111" s="16">
        <v>3.4864799999999998</v>
      </c>
      <c r="AA111" s="8">
        <f t="shared" si="39"/>
        <v>9.6720999999999986</v>
      </c>
      <c r="AB111" s="8">
        <f t="shared" si="40"/>
        <v>0.11532934131736461</v>
      </c>
      <c r="AC111" s="56">
        <f t="shared" si="41"/>
        <v>3.0384670658681223E-2</v>
      </c>
      <c r="AD111" s="8">
        <f t="shared" si="42"/>
        <v>3.5042440532107606E-3</v>
      </c>
      <c r="AE111" s="8">
        <f t="shared" si="43"/>
        <v>1.3300856968697183E-2</v>
      </c>
      <c r="AF111" s="8">
        <f t="shared" si="44"/>
        <v>9.2322821103652366E-4</v>
      </c>
      <c r="AG111" s="8">
        <f t="shared" si="45"/>
        <v>0.37647999999999993</v>
      </c>
      <c r="AH111" s="8">
        <f t="shared" si="46"/>
        <v>0.14173719039999993</v>
      </c>
      <c r="AI111" s="8">
        <f t="shared" si="47"/>
        <v>0.37647999999999993</v>
      </c>
      <c r="AT111" s="67">
        <v>42895.959027777775</v>
      </c>
      <c r="AU111" s="68">
        <v>278.29000000000002</v>
      </c>
      <c r="AV111" s="16">
        <v>125.2</v>
      </c>
      <c r="AW111" s="8">
        <f t="shared" si="48"/>
        <v>77445.324100000013</v>
      </c>
      <c r="AX111" s="56">
        <f t="shared" si="49"/>
        <v>117.03269461077846</v>
      </c>
      <c r="AY111" s="56">
        <f t="shared" si="50"/>
        <v>2.5454431137725777</v>
      </c>
      <c r="AZ111" s="8">
        <f t="shared" si="51"/>
        <v>297.90006658325512</v>
      </c>
      <c r="BA111" s="8">
        <f t="shared" si="52"/>
        <v>13696.651607859734</v>
      </c>
      <c r="BB111" s="8">
        <f t="shared" si="53"/>
        <v>6.4792806454522358</v>
      </c>
      <c r="BC111" s="56">
        <f t="shared" si="54"/>
        <v>-153.09000000000003</v>
      </c>
      <c r="BD111" s="57">
        <f t="shared" si="55"/>
        <v>23436.548100000011</v>
      </c>
      <c r="BE111" s="8">
        <f t="shared" si="56"/>
        <v>153.09000000000003</v>
      </c>
    </row>
    <row r="112" spans="1:57" x14ac:dyDescent="0.25">
      <c r="A112" s="36">
        <v>42896.000694444447</v>
      </c>
      <c r="B112" s="36"/>
      <c r="C112" s="17">
        <v>0.16</v>
      </c>
      <c r="D112" s="12">
        <v>0.15138099999999999</v>
      </c>
      <c r="E112" s="8">
        <f t="shared" si="30"/>
        <v>2.5600000000000001E-2</v>
      </c>
      <c r="F112" s="8">
        <f t="shared" si="31"/>
        <v>-1.0416666666666796E-2</v>
      </c>
      <c r="G112" s="8">
        <f t="shared" si="32"/>
        <v>-1.8788076785714286E-2</v>
      </c>
      <c r="H112" s="8">
        <f t="shared" si="33"/>
        <v>1.9570913318452625E-4</v>
      </c>
      <c r="I112" s="8">
        <f t="shared" si="34"/>
        <v>1.0850694444444715E-4</v>
      </c>
      <c r="J112" s="8">
        <f t="shared" si="35"/>
        <v>3.5299182930589607E-4</v>
      </c>
      <c r="K112" s="8">
        <f t="shared" si="36"/>
        <v>-8.6190000000000155E-3</v>
      </c>
      <c r="L112" s="8">
        <f t="shared" si="37"/>
        <v>7.4287161000000267E-5</v>
      </c>
      <c r="M112" s="8">
        <f t="shared" si="38"/>
        <v>8.6190000000000155E-3</v>
      </c>
      <c r="X112" s="67">
        <v>42896.000694444447</v>
      </c>
      <c r="Y112" s="68">
        <v>2.91</v>
      </c>
      <c r="Z112" s="16">
        <v>3.5459000000000001</v>
      </c>
      <c r="AA112" s="8">
        <f t="shared" si="39"/>
        <v>8.4681000000000015</v>
      </c>
      <c r="AB112" s="8">
        <f t="shared" si="40"/>
        <v>-8.4670658682635125E-2</v>
      </c>
      <c r="AC112" s="56">
        <f t="shared" si="41"/>
        <v>8.9804670658681474E-2</v>
      </c>
      <c r="AD112" s="8">
        <f t="shared" si="42"/>
        <v>-7.6038206174476762E-3</v>
      </c>
      <c r="AE112" s="8">
        <f t="shared" si="43"/>
        <v>7.1691204417512946E-3</v>
      </c>
      <c r="AF112" s="8">
        <f t="shared" si="44"/>
        <v>8.0648788721142447E-3</v>
      </c>
      <c r="AG112" s="8">
        <f t="shared" si="45"/>
        <v>0.63589999999999991</v>
      </c>
      <c r="AH112" s="8">
        <f t="shared" si="46"/>
        <v>0.40436880999999991</v>
      </c>
      <c r="AI112" s="8">
        <f t="shared" si="47"/>
        <v>0.63589999999999991</v>
      </c>
      <c r="AT112" s="67">
        <v>42896.000694444447</v>
      </c>
      <c r="AU112" s="68">
        <v>59.86</v>
      </c>
      <c r="AV112" s="16">
        <v>125.283</v>
      </c>
      <c r="AW112" s="8">
        <f t="shared" si="48"/>
        <v>3583.2195999999999</v>
      </c>
      <c r="AX112" s="56">
        <f t="shared" si="49"/>
        <v>-101.39730538922156</v>
      </c>
      <c r="AY112" s="56">
        <f t="shared" si="50"/>
        <v>2.6284431137725761</v>
      </c>
      <c r="AZ112" s="8">
        <f t="shared" si="51"/>
        <v>-266.51704910539434</v>
      </c>
      <c r="BA112" s="8">
        <f t="shared" si="52"/>
        <v>10281.413540195059</v>
      </c>
      <c r="BB112" s="8">
        <f t="shared" si="53"/>
        <v>6.9087132023384754</v>
      </c>
      <c r="BC112" s="56">
        <f t="shared" si="54"/>
        <v>65.423000000000002</v>
      </c>
      <c r="BD112" s="57">
        <f t="shared" si="55"/>
        <v>4280.1689290000004</v>
      </c>
      <c r="BE112" s="8">
        <f t="shared" si="56"/>
        <v>65.423000000000002</v>
      </c>
    </row>
    <row r="113" spans="1:57" x14ac:dyDescent="0.25">
      <c r="A113" s="36">
        <v>42896.042361111111</v>
      </c>
      <c r="B113" s="36"/>
      <c r="C113" s="17">
        <v>0.13</v>
      </c>
      <c r="D113" s="12">
        <v>0.15856799999999999</v>
      </c>
      <c r="E113" s="8">
        <f t="shared" si="30"/>
        <v>1.6900000000000002E-2</v>
      </c>
      <c r="F113" s="8">
        <f t="shared" si="31"/>
        <v>-4.0416666666666795E-2</v>
      </c>
      <c r="G113" s="8">
        <f t="shared" si="32"/>
        <v>-1.1601076785714287E-2</v>
      </c>
      <c r="H113" s="8">
        <f t="shared" si="33"/>
        <v>4.6887685342262062E-4</v>
      </c>
      <c r="I113" s="8">
        <f t="shared" si="34"/>
        <v>1.6335069444444548E-3</v>
      </c>
      <c r="J113" s="8">
        <f t="shared" si="35"/>
        <v>1.3458498258803894E-4</v>
      </c>
      <c r="K113" s="8">
        <f t="shared" si="36"/>
        <v>2.8567999999999982E-2</v>
      </c>
      <c r="L113" s="8">
        <f t="shared" si="37"/>
        <v>8.16130623999999E-4</v>
      </c>
      <c r="M113" s="8">
        <f t="shared" si="38"/>
        <v>2.8567999999999982E-2</v>
      </c>
      <c r="X113" s="67">
        <v>42896.042361111111</v>
      </c>
      <c r="Y113" s="68">
        <v>3</v>
      </c>
      <c r="Z113" s="16">
        <v>3.50237</v>
      </c>
      <c r="AA113" s="8">
        <f t="shared" si="39"/>
        <v>9</v>
      </c>
      <c r="AB113" s="8">
        <f t="shared" si="40"/>
        <v>5.329341317364733E-3</v>
      </c>
      <c r="AC113" s="56">
        <f t="shared" si="41"/>
        <v>4.6274670658681405E-2</v>
      </c>
      <c r="AD113" s="8">
        <f t="shared" si="42"/>
        <v>2.4661351428875629E-4</v>
      </c>
      <c r="AE113" s="8">
        <f t="shared" si="43"/>
        <v>2.8401878876970869E-5</v>
      </c>
      <c r="AF113" s="8">
        <f t="shared" si="44"/>
        <v>2.1413451445694296E-3</v>
      </c>
      <c r="AG113" s="8">
        <f t="shared" si="45"/>
        <v>0.50236999999999998</v>
      </c>
      <c r="AH113" s="8">
        <f t="shared" si="46"/>
        <v>0.25237561689999999</v>
      </c>
      <c r="AI113" s="8">
        <f t="shared" si="47"/>
        <v>0.50236999999999998</v>
      </c>
      <c r="AT113" s="67">
        <v>42896.042361111111</v>
      </c>
      <c r="AU113" s="68">
        <v>161.58000000000001</v>
      </c>
      <c r="AV113" s="16">
        <v>125.798</v>
      </c>
      <c r="AW113" s="8">
        <f t="shared" si="48"/>
        <v>26108.096400000006</v>
      </c>
      <c r="AX113" s="56">
        <f t="shared" si="49"/>
        <v>0.32269461077845563</v>
      </c>
      <c r="AY113" s="56">
        <f t="shared" si="50"/>
        <v>3.1434431137725767</v>
      </c>
      <c r="AZ113" s="8">
        <f t="shared" si="51"/>
        <v>1.0143721521030582</v>
      </c>
      <c r="BA113" s="8">
        <f t="shared" si="52"/>
        <v>0.10413181182545897</v>
      </c>
      <c r="BB113" s="8">
        <f t="shared" si="53"/>
        <v>9.8812346095242329</v>
      </c>
      <c r="BC113" s="56">
        <f t="shared" si="54"/>
        <v>-35.782000000000011</v>
      </c>
      <c r="BD113" s="57">
        <f t="shared" si="55"/>
        <v>1280.3515240000008</v>
      </c>
      <c r="BE113" s="8">
        <f t="shared" si="56"/>
        <v>35.782000000000011</v>
      </c>
    </row>
    <row r="114" spans="1:57" x14ac:dyDescent="0.25">
      <c r="A114" s="36">
        <v>42896.084027777775</v>
      </c>
      <c r="B114" s="36"/>
      <c r="C114" s="17">
        <v>0.13</v>
      </c>
      <c r="D114" s="12">
        <v>0.163576</v>
      </c>
      <c r="E114" s="8">
        <f t="shared" si="30"/>
        <v>1.6900000000000002E-2</v>
      </c>
      <c r="F114" s="8">
        <f t="shared" si="31"/>
        <v>-4.0416666666666795E-2</v>
      </c>
      <c r="G114" s="8">
        <f t="shared" si="32"/>
        <v>-6.5930767857142747E-3</v>
      </c>
      <c r="H114" s="8">
        <f t="shared" si="33"/>
        <v>2.6647018675595276E-4</v>
      </c>
      <c r="I114" s="8">
        <f t="shared" si="34"/>
        <v>1.6335069444444548E-3</v>
      </c>
      <c r="J114" s="8">
        <f t="shared" si="35"/>
        <v>4.3468661502324473E-5</v>
      </c>
      <c r="K114" s="8">
        <f t="shared" si="36"/>
        <v>3.3575999999999995E-2</v>
      </c>
      <c r="L114" s="8">
        <f t="shared" si="37"/>
        <v>1.1273477759999996E-3</v>
      </c>
      <c r="M114" s="8">
        <f t="shared" si="38"/>
        <v>3.3575999999999995E-2</v>
      </c>
      <c r="X114" s="67">
        <v>42896.084027777775</v>
      </c>
      <c r="Y114" s="68">
        <v>3.3</v>
      </c>
      <c r="Z114" s="16">
        <v>3.41099</v>
      </c>
      <c r="AA114" s="8">
        <f t="shared" si="39"/>
        <v>10.889999999999999</v>
      </c>
      <c r="AB114" s="8">
        <f t="shared" si="40"/>
        <v>0.30532934131736456</v>
      </c>
      <c r="AC114" s="56">
        <f t="shared" si="41"/>
        <v>-4.5105329341318612E-2</v>
      </c>
      <c r="AD114" s="8">
        <f t="shared" si="42"/>
        <v>-1.3771980497687608E-2</v>
      </c>
      <c r="AE114" s="8">
        <f t="shared" si="43"/>
        <v>9.3226006669295702E-2</v>
      </c>
      <c r="AF114" s="8">
        <f t="shared" si="44"/>
        <v>2.0344907349888175E-3</v>
      </c>
      <c r="AG114" s="8">
        <f t="shared" si="45"/>
        <v>0.11099000000000014</v>
      </c>
      <c r="AH114" s="8">
        <f t="shared" si="46"/>
        <v>1.2318780100000032E-2</v>
      </c>
      <c r="AI114" s="8">
        <f t="shared" si="47"/>
        <v>0.11099000000000014</v>
      </c>
      <c r="AT114" s="67">
        <v>42896.084027777775</v>
      </c>
      <c r="AU114" s="68">
        <v>284.31</v>
      </c>
      <c r="AV114" s="16">
        <v>126.354</v>
      </c>
      <c r="AW114" s="8">
        <f t="shared" si="48"/>
        <v>80832.176099999997</v>
      </c>
      <c r="AX114" s="56">
        <f t="shared" si="49"/>
        <v>123.05269461077845</v>
      </c>
      <c r="AY114" s="56">
        <f t="shared" si="50"/>
        <v>3.6994431137725741</v>
      </c>
      <c r="AZ114" s="8">
        <f t="shared" si="51"/>
        <v>455.22644370900383</v>
      </c>
      <c r="BA114" s="8">
        <f t="shared" si="52"/>
        <v>15141.965650973503</v>
      </c>
      <c r="BB114" s="8">
        <f t="shared" si="53"/>
        <v>13.685879352039318</v>
      </c>
      <c r="BC114" s="56">
        <f t="shared" si="54"/>
        <v>-157.95600000000002</v>
      </c>
      <c r="BD114" s="57">
        <f t="shared" si="55"/>
        <v>24950.097936000006</v>
      </c>
      <c r="BE114" s="8">
        <f t="shared" si="56"/>
        <v>157.95600000000002</v>
      </c>
    </row>
    <row r="115" spans="1:57" x14ac:dyDescent="0.25">
      <c r="A115" s="36">
        <v>42896.125694444447</v>
      </c>
      <c r="B115" s="36"/>
      <c r="C115" s="17">
        <v>0.12</v>
      </c>
      <c r="D115" s="12">
        <v>0.166292</v>
      </c>
      <c r="E115" s="8">
        <f t="shared" si="30"/>
        <v>1.44E-2</v>
      </c>
      <c r="F115" s="8">
        <f t="shared" si="31"/>
        <v>-5.0416666666666804E-2</v>
      </c>
      <c r="G115" s="8">
        <f t="shared" si="32"/>
        <v>-3.8770767857142785E-3</v>
      </c>
      <c r="H115" s="8">
        <f t="shared" si="33"/>
        <v>1.9546928794642873E-4</v>
      </c>
      <c r="I115" s="8">
        <f t="shared" si="34"/>
        <v>2.5418402777777917E-3</v>
      </c>
      <c r="J115" s="8">
        <f t="shared" si="35"/>
        <v>1.5031724402324561E-5</v>
      </c>
      <c r="K115" s="8">
        <f t="shared" si="36"/>
        <v>4.6292E-2</v>
      </c>
      <c r="L115" s="8">
        <f t="shared" si="37"/>
        <v>2.1429492640000001E-3</v>
      </c>
      <c r="M115" s="8">
        <f t="shared" si="38"/>
        <v>4.6292E-2</v>
      </c>
      <c r="X115" s="67">
        <v>42896.125694444447</v>
      </c>
      <c r="Y115" s="68">
        <v>2.99</v>
      </c>
      <c r="Z115" s="16">
        <v>3.2978299999999998</v>
      </c>
      <c r="AA115" s="8">
        <f t="shared" si="39"/>
        <v>8.940100000000001</v>
      </c>
      <c r="AB115" s="8">
        <f t="shared" si="40"/>
        <v>-4.6706586826350538E-3</v>
      </c>
      <c r="AC115" s="56">
        <f t="shared" si="41"/>
        <v>-0.15826532934131876</v>
      </c>
      <c r="AD115" s="8">
        <f t="shared" si="42"/>
        <v>7.3920333464812683E-4</v>
      </c>
      <c r="AE115" s="8">
        <f t="shared" si="43"/>
        <v>2.1815052529674218E-5</v>
      </c>
      <c r="AF115" s="8">
        <f t="shared" si="44"/>
        <v>2.5047914471516095E-2</v>
      </c>
      <c r="AG115" s="8">
        <f t="shared" si="45"/>
        <v>0.3078299999999996</v>
      </c>
      <c r="AH115" s="8">
        <f t="shared" si="46"/>
        <v>9.4759308899999756E-2</v>
      </c>
      <c r="AI115" s="8">
        <f t="shared" si="47"/>
        <v>0.3078299999999996</v>
      </c>
      <c r="AT115" s="67">
        <v>42896.125694444447</v>
      </c>
      <c r="AU115" s="68">
        <v>82.28</v>
      </c>
      <c r="AV115" s="16">
        <v>126.827</v>
      </c>
      <c r="AW115" s="8">
        <f t="shared" si="48"/>
        <v>6769.9984000000004</v>
      </c>
      <c r="AX115" s="56">
        <f t="shared" si="49"/>
        <v>-78.977305389221556</v>
      </c>
      <c r="AY115" s="56">
        <f t="shared" si="50"/>
        <v>4.172443113772573</v>
      </c>
      <c r="AZ115" s="8">
        <f t="shared" si="51"/>
        <v>-329.52831401557103</v>
      </c>
      <c r="BA115" s="8">
        <f t="shared" si="52"/>
        <v>6237.4147665423643</v>
      </c>
      <c r="BB115" s="8">
        <f t="shared" si="53"/>
        <v>17.409281537668164</v>
      </c>
      <c r="BC115" s="56">
        <f t="shared" si="54"/>
        <v>44.546999999999997</v>
      </c>
      <c r="BD115" s="57">
        <f t="shared" si="55"/>
        <v>1984.4352089999998</v>
      </c>
      <c r="BE115" s="8">
        <f t="shared" si="56"/>
        <v>44.546999999999997</v>
      </c>
    </row>
    <row r="116" spans="1:57" x14ac:dyDescent="0.25">
      <c r="A116" s="36">
        <v>42896.167361111111</v>
      </c>
      <c r="B116" s="36"/>
      <c r="C116" s="17">
        <v>0.11</v>
      </c>
      <c r="D116" s="12">
        <v>0.16750700000000002</v>
      </c>
      <c r="E116" s="8">
        <f t="shared" si="30"/>
        <v>1.21E-2</v>
      </c>
      <c r="F116" s="8">
        <f t="shared" si="31"/>
        <v>-6.0416666666666799E-2</v>
      </c>
      <c r="G116" s="8">
        <f t="shared" si="32"/>
        <v>-2.6620767857142569E-3</v>
      </c>
      <c r="H116" s="8">
        <f t="shared" si="33"/>
        <v>1.6083380580357004E-4</v>
      </c>
      <c r="I116" s="8">
        <f t="shared" si="34"/>
        <v>3.650173611111127E-3</v>
      </c>
      <c r="J116" s="8">
        <f t="shared" si="35"/>
        <v>7.0866528130387493E-6</v>
      </c>
      <c r="K116" s="8">
        <f t="shared" si="36"/>
        <v>5.7507000000000016E-2</v>
      </c>
      <c r="L116" s="8">
        <f t="shared" si="37"/>
        <v>3.3070550490000017E-3</v>
      </c>
      <c r="M116" s="8">
        <f t="shared" si="38"/>
        <v>5.7507000000000016E-2</v>
      </c>
      <c r="X116" s="67">
        <v>42896.167361111111</v>
      </c>
      <c r="Y116" s="68">
        <v>3.17</v>
      </c>
      <c r="Z116" s="16">
        <v>3.18729</v>
      </c>
      <c r="AA116" s="8">
        <f t="shared" si="39"/>
        <v>10.0489</v>
      </c>
      <c r="AB116" s="8">
        <f t="shared" si="40"/>
        <v>0.17532934131736466</v>
      </c>
      <c r="AC116" s="56">
        <f t="shared" si="41"/>
        <v>-0.26880532934131862</v>
      </c>
      <c r="AD116" s="8">
        <f t="shared" si="42"/>
        <v>-4.7129461336010668E-2</v>
      </c>
      <c r="AE116" s="8">
        <f t="shared" si="43"/>
        <v>3.0740377926780957E-2</v>
      </c>
      <c r="AF116" s="8">
        <f t="shared" si="44"/>
        <v>7.2256305082294775E-2</v>
      </c>
      <c r="AG116" s="8">
        <f t="shared" si="45"/>
        <v>1.7290000000000028E-2</v>
      </c>
      <c r="AH116" s="8">
        <f t="shared" si="46"/>
        <v>2.9894410000000094E-4</v>
      </c>
      <c r="AI116" s="8">
        <f t="shared" si="47"/>
        <v>1.7290000000000028E-2</v>
      </c>
      <c r="AT116" s="67">
        <v>42896.167361111111</v>
      </c>
      <c r="AU116" s="68">
        <v>165.44</v>
      </c>
      <c r="AV116" s="16">
        <v>127.113</v>
      </c>
      <c r="AW116" s="8">
        <f t="shared" si="48"/>
        <v>27370.393599999999</v>
      </c>
      <c r="AX116" s="56">
        <f t="shared" si="49"/>
        <v>4.1826946107784408</v>
      </c>
      <c r="AY116" s="56">
        <f t="shared" si="50"/>
        <v>4.4584431137725744</v>
      </c>
      <c r="AZ116" s="8">
        <f t="shared" si="51"/>
        <v>18.648305984438799</v>
      </c>
      <c r="BA116" s="8">
        <f t="shared" si="52"/>
        <v>17.494934207035012</v>
      </c>
      <c r="BB116" s="8">
        <f t="shared" si="53"/>
        <v>19.877714998746089</v>
      </c>
      <c r="BC116" s="56">
        <f t="shared" si="54"/>
        <v>-38.326999999999998</v>
      </c>
      <c r="BD116" s="57">
        <f t="shared" si="55"/>
        <v>1468.9589289999999</v>
      </c>
      <c r="BE116" s="8">
        <f t="shared" si="56"/>
        <v>38.326999999999998</v>
      </c>
    </row>
    <row r="117" spans="1:57" x14ac:dyDescent="0.25">
      <c r="A117" s="36">
        <v>42896.209027777775</v>
      </c>
      <c r="B117" s="36"/>
      <c r="C117" s="17">
        <v>0.1</v>
      </c>
      <c r="D117" s="12">
        <v>0.16845100000000002</v>
      </c>
      <c r="E117" s="8">
        <f t="shared" si="30"/>
        <v>1.0000000000000002E-2</v>
      </c>
      <c r="F117" s="8">
        <f t="shared" si="31"/>
        <v>-7.0416666666666794E-2</v>
      </c>
      <c r="G117" s="8">
        <f t="shared" si="32"/>
        <v>-1.7180767857142565E-3</v>
      </c>
      <c r="H117" s="8">
        <f t="shared" si="33"/>
        <v>1.2098124032737912E-4</v>
      </c>
      <c r="I117" s="8">
        <f t="shared" si="34"/>
        <v>4.9585069444444624E-3</v>
      </c>
      <c r="J117" s="8">
        <f t="shared" si="35"/>
        <v>2.951787841610231E-6</v>
      </c>
      <c r="K117" s="8">
        <f t="shared" si="36"/>
        <v>6.8451000000000012E-2</v>
      </c>
      <c r="L117" s="8">
        <f t="shared" si="37"/>
        <v>4.6855394010000013E-3</v>
      </c>
      <c r="M117" s="8">
        <f t="shared" si="38"/>
        <v>6.8451000000000012E-2</v>
      </c>
      <c r="X117" s="67">
        <v>42896.209027777775</v>
      </c>
      <c r="Y117" s="68">
        <v>3.32</v>
      </c>
      <c r="Z117" s="16">
        <v>3.1024500000000002</v>
      </c>
      <c r="AA117" s="8">
        <f t="shared" si="39"/>
        <v>11.022399999999999</v>
      </c>
      <c r="AB117" s="8">
        <f t="shared" si="40"/>
        <v>0.32532934131736457</v>
      </c>
      <c r="AC117" s="56">
        <f t="shared" si="41"/>
        <v>-0.35364532934131843</v>
      </c>
      <c r="AD117" s="8">
        <f t="shared" si="42"/>
        <v>-0.11505120205457359</v>
      </c>
      <c r="AE117" s="8">
        <f t="shared" si="43"/>
        <v>0.1058391803219903</v>
      </c>
      <c r="AF117" s="8">
        <f t="shared" si="44"/>
        <v>0.12506501896492958</v>
      </c>
      <c r="AG117" s="8">
        <f t="shared" si="45"/>
        <v>-0.21754999999999969</v>
      </c>
      <c r="AH117" s="8">
        <f t="shared" si="46"/>
        <v>4.7328002499999862E-2</v>
      </c>
      <c r="AI117" s="8">
        <f t="shared" si="47"/>
        <v>0.21754999999999969</v>
      </c>
      <c r="AT117" s="67">
        <v>42896.209027777775</v>
      </c>
      <c r="AU117" s="68">
        <v>152.30000000000001</v>
      </c>
      <c r="AV117" s="16">
        <v>127.19799999999999</v>
      </c>
      <c r="AW117" s="8">
        <f t="shared" si="48"/>
        <v>23195.290000000005</v>
      </c>
      <c r="AX117" s="56">
        <f t="shared" si="49"/>
        <v>-8.9573053892215455</v>
      </c>
      <c r="AY117" s="56">
        <f t="shared" si="50"/>
        <v>4.5434431137725682</v>
      </c>
      <c r="AZ117" s="8">
        <f t="shared" si="51"/>
        <v>-40.697007488616542</v>
      </c>
      <c r="BA117" s="8">
        <f t="shared" si="52"/>
        <v>80.233319835777337</v>
      </c>
      <c r="BB117" s="8">
        <f t="shared" si="53"/>
        <v>20.642875328087371</v>
      </c>
      <c r="BC117" s="56">
        <f t="shared" si="54"/>
        <v>-25.102000000000018</v>
      </c>
      <c r="BD117" s="57">
        <f t="shared" si="55"/>
        <v>630.11040400000093</v>
      </c>
      <c r="BE117" s="8">
        <f t="shared" si="56"/>
        <v>25.102000000000018</v>
      </c>
    </row>
    <row r="118" spans="1:57" x14ac:dyDescent="0.25">
      <c r="A118" s="36">
        <v>42896.250694444447</v>
      </c>
      <c r="B118" s="36"/>
      <c r="C118" s="17">
        <v>0.12</v>
      </c>
      <c r="D118" s="12">
        <v>0.16864099999999999</v>
      </c>
      <c r="E118" s="8">
        <f t="shared" si="30"/>
        <v>1.44E-2</v>
      </c>
      <c r="F118" s="8">
        <f t="shared" si="31"/>
        <v>-5.0416666666666804E-2</v>
      </c>
      <c r="G118" s="8">
        <f t="shared" si="32"/>
        <v>-1.5280767857142885E-3</v>
      </c>
      <c r="H118" s="8">
        <f t="shared" si="33"/>
        <v>7.7040537946428919E-5</v>
      </c>
      <c r="I118" s="8">
        <f t="shared" si="34"/>
        <v>2.5418402777777917E-3</v>
      </c>
      <c r="J118" s="8">
        <f t="shared" si="35"/>
        <v>2.3350186630389116E-6</v>
      </c>
      <c r="K118" s="8">
        <f t="shared" si="36"/>
        <v>4.864099999999999E-2</v>
      </c>
      <c r="L118" s="8">
        <f t="shared" si="37"/>
        <v>2.3659468809999989E-3</v>
      </c>
      <c r="M118" s="8">
        <f t="shared" si="38"/>
        <v>4.864099999999999E-2</v>
      </c>
      <c r="X118" s="67">
        <v>42896.250694444447</v>
      </c>
      <c r="Y118" s="68">
        <v>3.26</v>
      </c>
      <c r="Z118" s="16">
        <v>3.0337900000000002</v>
      </c>
      <c r="AA118" s="8">
        <f t="shared" si="39"/>
        <v>10.627599999999999</v>
      </c>
      <c r="AB118" s="8">
        <f t="shared" si="40"/>
        <v>0.26532934131736452</v>
      </c>
      <c r="AC118" s="56">
        <f t="shared" si="41"/>
        <v>-0.42230532934131837</v>
      </c>
      <c r="AD118" s="8">
        <f t="shared" si="42"/>
        <v>-0.11204999486894469</v>
      </c>
      <c r="AE118" s="8">
        <f t="shared" si="43"/>
        <v>7.0399659363906519E-2</v>
      </c>
      <c r="AF118" s="8">
        <f t="shared" si="44"/>
        <v>0.17834179119007937</v>
      </c>
      <c r="AG118" s="8">
        <f t="shared" si="45"/>
        <v>-0.22620999999999958</v>
      </c>
      <c r="AH118" s="8">
        <f t="shared" si="46"/>
        <v>5.1170964099999806E-2</v>
      </c>
      <c r="AI118" s="8">
        <f t="shared" si="47"/>
        <v>0.22620999999999958</v>
      </c>
      <c r="AT118" s="67">
        <v>42896.250694444447</v>
      </c>
      <c r="AU118" s="68">
        <v>337.97</v>
      </c>
      <c r="AV118" s="16">
        <v>127.33799999999999</v>
      </c>
      <c r="AW118" s="8">
        <f t="shared" si="48"/>
        <v>114223.72090000001</v>
      </c>
      <c r="AX118" s="56">
        <f t="shared" si="49"/>
        <v>176.71269461077847</v>
      </c>
      <c r="AY118" s="56">
        <f t="shared" si="50"/>
        <v>4.6834431137725687</v>
      </c>
      <c r="AZ118" s="8">
        <f t="shared" si="51"/>
        <v>827.62385269104539</v>
      </c>
      <c r="BA118" s="8">
        <f t="shared" si="52"/>
        <v>31227.376436602255</v>
      </c>
      <c r="BB118" s="8">
        <f t="shared" si="53"/>
        <v>21.934639399943695</v>
      </c>
      <c r="BC118" s="56">
        <f t="shared" si="54"/>
        <v>-30.632000000000033</v>
      </c>
      <c r="BD118" s="57">
        <f t="shared" si="55"/>
        <v>938.31942400000207</v>
      </c>
      <c r="BE118" s="8">
        <f t="shared" si="56"/>
        <v>30.632000000000033</v>
      </c>
    </row>
    <row r="119" spans="1:57" x14ac:dyDescent="0.25">
      <c r="A119" s="36">
        <v>42896.292361111111</v>
      </c>
      <c r="B119" s="36"/>
      <c r="C119" s="17">
        <v>0.12</v>
      </c>
      <c r="D119" s="12">
        <v>0.16716500000000001</v>
      </c>
      <c r="E119" s="8">
        <f t="shared" si="30"/>
        <v>1.44E-2</v>
      </c>
      <c r="F119" s="8">
        <f t="shared" si="31"/>
        <v>-5.0416666666666804E-2</v>
      </c>
      <c r="G119" s="8">
        <f t="shared" si="32"/>
        <v>-3.0040767857142658E-3</v>
      </c>
      <c r="H119" s="8">
        <f t="shared" si="33"/>
        <v>1.5145553794642798E-4</v>
      </c>
      <c r="I119" s="8">
        <f t="shared" si="34"/>
        <v>2.5418402777777917E-3</v>
      </c>
      <c r="J119" s="8">
        <f t="shared" si="35"/>
        <v>9.0244773344673546E-6</v>
      </c>
      <c r="K119" s="8">
        <f t="shared" si="36"/>
        <v>4.7165000000000012E-2</v>
      </c>
      <c r="L119" s="8">
        <f t="shared" si="37"/>
        <v>2.2245372250000012E-3</v>
      </c>
      <c r="M119" s="8">
        <f t="shared" si="38"/>
        <v>4.7165000000000012E-2</v>
      </c>
      <c r="X119" s="67">
        <v>42896.292361111111</v>
      </c>
      <c r="Y119" s="68">
        <v>3.31</v>
      </c>
      <c r="Z119" s="16">
        <v>2.9660099999999998</v>
      </c>
      <c r="AA119" s="8">
        <f t="shared" si="39"/>
        <v>10.956100000000001</v>
      </c>
      <c r="AB119" s="8">
        <f t="shared" si="40"/>
        <v>0.31532934131736479</v>
      </c>
      <c r="AC119" s="56">
        <f t="shared" si="41"/>
        <v>-0.49008532934131877</v>
      </c>
      <c r="AD119" s="8">
        <f t="shared" si="42"/>
        <v>-0.15453828409050183</v>
      </c>
      <c r="AE119" s="8">
        <f t="shared" si="43"/>
        <v>9.9432593495643137E-2</v>
      </c>
      <c r="AF119" s="8">
        <f t="shared" si="44"/>
        <v>0.24018363003558887</v>
      </c>
      <c r="AG119" s="8">
        <f t="shared" si="45"/>
        <v>-0.34399000000000024</v>
      </c>
      <c r="AH119" s="8">
        <f t="shared" si="46"/>
        <v>0.11832912010000017</v>
      </c>
      <c r="AI119" s="8">
        <f t="shared" si="47"/>
        <v>0.34399000000000024</v>
      </c>
      <c r="AT119" s="67">
        <v>42896.292361111111</v>
      </c>
      <c r="AU119" s="68">
        <v>105.78</v>
      </c>
      <c r="AV119" s="16">
        <v>127.569</v>
      </c>
      <c r="AW119" s="8">
        <f t="shared" si="48"/>
        <v>11189.4084</v>
      </c>
      <c r="AX119" s="56">
        <f t="shared" si="49"/>
        <v>-55.477305389221556</v>
      </c>
      <c r="AY119" s="56">
        <f t="shared" si="50"/>
        <v>4.9144431137725775</v>
      </c>
      <c r="AZ119" s="8">
        <f t="shared" si="51"/>
        <v>-272.64006144071817</v>
      </c>
      <c r="BA119" s="8">
        <f t="shared" si="52"/>
        <v>3077.731413248951</v>
      </c>
      <c r="BB119" s="8">
        <f t="shared" si="53"/>
        <v>24.151751118506706</v>
      </c>
      <c r="BC119" s="56">
        <f t="shared" si="54"/>
        <v>21.789000000000001</v>
      </c>
      <c r="BD119" s="57">
        <f t="shared" si="55"/>
        <v>474.76052100000004</v>
      </c>
      <c r="BE119" s="8">
        <f t="shared" si="56"/>
        <v>21.789000000000001</v>
      </c>
    </row>
    <row r="120" spans="1:57" x14ac:dyDescent="0.25">
      <c r="A120" s="36">
        <v>42896.334027777775</v>
      </c>
      <c r="B120" s="36"/>
      <c r="C120" s="17">
        <v>0.13</v>
      </c>
      <c r="D120" s="12">
        <v>0.16526400000000002</v>
      </c>
      <c r="E120" s="8">
        <f t="shared" si="30"/>
        <v>1.6900000000000002E-2</v>
      </c>
      <c r="F120" s="8">
        <f t="shared" si="31"/>
        <v>-4.0416666666666795E-2</v>
      </c>
      <c r="G120" s="8">
        <f t="shared" si="32"/>
        <v>-4.9050767857142519E-3</v>
      </c>
      <c r="H120" s="8">
        <f t="shared" si="33"/>
        <v>1.9824685342261831E-4</v>
      </c>
      <c r="I120" s="8">
        <f t="shared" si="34"/>
        <v>1.6335069444444548E-3</v>
      </c>
      <c r="J120" s="8">
        <f t="shared" si="35"/>
        <v>2.4059778273752855E-5</v>
      </c>
      <c r="K120" s="8">
        <f t="shared" si="36"/>
        <v>3.5264000000000018E-2</v>
      </c>
      <c r="L120" s="8">
        <f t="shared" si="37"/>
        <v>1.2435496960000012E-3</v>
      </c>
      <c r="M120" s="8">
        <f t="shared" si="38"/>
        <v>3.5264000000000018E-2</v>
      </c>
      <c r="X120" s="67">
        <v>42896.334027777775</v>
      </c>
      <c r="Y120" s="68">
        <v>3.16</v>
      </c>
      <c r="Z120" s="16">
        <v>2.91398</v>
      </c>
      <c r="AA120" s="8">
        <f t="shared" si="39"/>
        <v>9.9856000000000016</v>
      </c>
      <c r="AB120" s="8">
        <f t="shared" si="40"/>
        <v>0.16532934131736488</v>
      </c>
      <c r="AC120" s="56">
        <f t="shared" si="41"/>
        <v>-0.54211532934131856</v>
      </c>
      <c r="AD120" s="8">
        <f t="shared" si="42"/>
        <v>-8.9627570318046523E-2</v>
      </c>
      <c r="AE120" s="8">
        <f t="shared" si="43"/>
        <v>2.7333791100433734E-2</v>
      </c>
      <c r="AF120" s="8">
        <f t="shared" si="44"/>
        <v>0.29388903030684627</v>
      </c>
      <c r="AG120" s="8">
        <f t="shared" si="45"/>
        <v>-0.24602000000000013</v>
      </c>
      <c r="AH120" s="8">
        <f t="shared" si="46"/>
        <v>6.0525840400000065E-2</v>
      </c>
      <c r="AI120" s="8">
        <f t="shared" si="47"/>
        <v>0.24602000000000013</v>
      </c>
      <c r="AT120" s="67">
        <v>42896.334027777775</v>
      </c>
      <c r="AU120" s="68">
        <v>61.8</v>
      </c>
      <c r="AV120" s="16">
        <v>127.717</v>
      </c>
      <c r="AW120" s="8">
        <f t="shared" si="48"/>
        <v>3819.24</v>
      </c>
      <c r="AX120" s="56">
        <f t="shared" si="49"/>
        <v>-99.45730538922156</v>
      </c>
      <c r="AY120" s="56">
        <f t="shared" si="50"/>
        <v>5.0624431137725736</v>
      </c>
      <c r="AZ120" s="8">
        <f t="shared" si="51"/>
        <v>-503.49695078204059</v>
      </c>
      <c r="BA120" s="8">
        <f t="shared" si="52"/>
        <v>9891.7555952848797</v>
      </c>
      <c r="BB120" s="8">
        <f t="shared" si="53"/>
        <v>25.628330280183352</v>
      </c>
      <c r="BC120" s="56">
        <f t="shared" si="54"/>
        <v>65.917000000000002</v>
      </c>
      <c r="BD120" s="57">
        <f t="shared" si="55"/>
        <v>4345.0508890000001</v>
      </c>
      <c r="BE120" s="8">
        <f t="shared" si="56"/>
        <v>65.917000000000002</v>
      </c>
    </row>
    <row r="121" spans="1:57" x14ac:dyDescent="0.25">
      <c r="A121" s="36">
        <v>42896.375694444447</v>
      </c>
      <c r="B121" s="36"/>
      <c r="C121" s="17">
        <v>0.13</v>
      </c>
      <c r="D121" s="12">
        <v>0.16325899999999999</v>
      </c>
      <c r="E121" s="8">
        <f t="shared" si="30"/>
        <v>1.6900000000000002E-2</v>
      </c>
      <c r="F121" s="8">
        <f t="shared" si="31"/>
        <v>-4.0416666666666795E-2</v>
      </c>
      <c r="G121" s="8">
        <f t="shared" si="32"/>
        <v>-6.9100767857142864E-3</v>
      </c>
      <c r="H121" s="8">
        <f t="shared" si="33"/>
        <v>2.7928227008928666E-4</v>
      </c>
      <c r="I121" s="8">
        <f t="shared" si="34"/>
        <v>1.6335069444444548E-3</v>
      </c>
      <c r="J121" s="8">
        <f t="shared" si="35"/>
        <v>4.7749161184467486E-5</v>
      </c>
      <c r="K121" s="8">
        <f t="shared" si="36"/>
        <v>3.3258999999999983E-2</v>
      </c>
      <c r="L121" s="8">
        <f t="shared" si="37"/>
        <v>1.1061610809999988E-3</v>
      </c>
      <c r="M121" s="8">
        <f t="shared" si="38"/>
        <v>3.3258999999999983E-2</v>
      </c>
      <c r="X121" s="67">
        <v>42896.375694444447</v>
      </c>
      <c r="Y121" s="68">
        <v>2.65</v>
      </c>
      <c r="Z121" s="16">
        <v>2.8752200000000001</v>
      </c>
      <c r="AA121" s="8">
        <f t="shared" si="39"/>
        <v>7.0225</v>
      </c>
      <c r="AB121" s="8">
        <f t="shared" si="40"/>
        <v>-0.34467065868263536</v>
      </c>
      <c r="AC121" s="56">
        <f t="shared" si="41"/>
        <v>-0.58087532934131847</v>
      </c>
      <c r="AD121" s="8">
        <f t="shared" si="42"/>
        <v>0.20021068237656497</v>
      </c>
      <c r="AE121" s="8">
        <f t="shared" si="43"/>
        <v>0.11879786295672172</v>
      </c>
      <c r="AF121" s="8">
        <f t="shared" si="44"/>
        <v>0.33741614823738519</v>
      </c>
      <c r="AG121" s="8">
        <f t="shared" si="45"/>
        <v>0.2252200000000002</v>
      </c>
      <c r="AH121" s="8">
        <f t="shared" si="46"/>
        <v>5.0724048400000089E-2</v>
      </c>
      <c r="AI121" s="8">
        <f t="shared" si="47"/>
        <v>0.2252200000000002</v>
      </c>
      <c r="AT121" s="67">
        <v>42896.375694444447</v>
      </c>
      <c r="AU121" s="68">
        <v>193.55</v>
      </c>
      <c r="AV121" s="16">
        <v>127.783</v>
      </c>
      <c r="AW121" s="8">
        <f t="shared" si="48"/>
        <v>37461.602500000001</v>
      </c>
      <c r="AX121" s="56">
        <f t="shared" si="49"/>
        <v>32.292694610778454</v>
      </c>
      <c r="AY121" s="56">
        <f t="shared" si="50"/>
        <v>5.1284431137725761</v>
      </c>
      <c r="AZ121" s="8">
        <f t="shared" si="51"/>
        <v>165.61124730180754</v>
      </c>
      <c r="BA121" s="8">
        <f t="shared" si="52"/>
        <v>1042.8181252249999</v>
      </c>
      <c r="BB121" s="8">
        <f t="shared" si="53"/>
        <v>26.300928771201356</v>
      </c>
      <c r="BC121" s="56">
        <f t="shared" si="54"/>
        <v>-65.76700000000001</v>
      </c>
      <c r="BD121" s="57">
        <f t="shared" si="55"/>
        <v>4325.2982890000012</v>
      </c>
      <c r="BE121" s="8">
        <f t="shared" si="56"/>
        <v>65.76700000000001</v>
      </c>
    </row>
    <row r="122" spans="1:57" x14ac:dyDescent="0.25">
      <c r="A122" s="36">
        <v>42896.417361111111</v>
      </c>
      <c r="B122" s="36"/>
      <c r="C122" s="17">
        <v>0.16</v>
      </c>
      <c r="D122" s="12">
        <v>0.16096300000000002</v>
      </c>
      <c r="E122" s="8">
        <f t="shared" si="30"/>
        <v>2.5600000000000001E-2</v>
      </c>
      <c r="F122" s="8">
        <f t="shared" si="31"/>
        <v>-1.0416666666666796E-2</v>
      </c>
      <c r="G122" s="8">
        <f t="shared" si="32"/>
        <v>-9.2060767857142511E-3</v>
      </c>
      <c r="H122" s="8">
        <f t="shared" si="33"/>
        <v>9.5896633184524647E-5</v>
      </c>
      <c r="I122" s="8">
        <f t="shared" si="34"/>
        <v>1.0850694444444715E-4</v>
      </c>
      <c r="J122" s="8">
        <f t="shared" si="35"/>
        <v>8.4751849784466836E-5</v>
      </c>
      <c r="K122" s="8">
        <f t="shared" si="36"/>
        <v>9.630000000000194E-4</v>
      </c>
      <c r="L122" s="8">
        <f t="shared" si="37"/>
        <v>9.2736900000003737E-7</v>
      </c>
      <c r="M122" s="8">
        <f t="shared" si="38"/>
        <v>9.630000000000194E-4</v>
      </c>
      <c r="X122" s="67">
        <v>42896.417361111111</v>
      </c>
      <c r="Y122" s="68">
        <v>2.31</v>
      </c>
      <c r="Z122" s="16">
        <v>2.8424200000000002</v>
      </c>
      <c r="AA122" s="8">
        <f t="shared" si="39"/>
        <v>5.3361000000000001</v>
      </c>
      <c r="AB122" s="8">
        <f t="shared" si="40"/>
        <v>-0.68467065868263521</v>
      </c>
      <c r="AC122" s="56">
        <f t="shared" si="41"/>
        <v>-0.61367532934131841</v>
      </c>
      <c r="AD122" s="8">
        <f t="shared" si="42"/>
        <v>0.42016549195740355</v>
      </c>
      <c r="AE122" s="8">
        <f t="shared" si="43"/>
        <v>0.46877391086091358</v>
      </c>
      <c r="AF122" s="8">
        <f t="shared" si="44"/>
        <v>0.3765974098421756</v>
      </c>
      <c r="AG122" s="8">
        <f t="shared" si="45"/>
        <v>0.53242000000000012</v>
      </c>
      <c r="AH122" s="8">
        <f t="shared" si="46"/>
        <v>0.28347105640000014</v>
      </c>
      <c r="AI122" s="8">
        <f t="shared" si="47"/>
        <v>0.53242000000000012</v>
      </c>
      <c r="AT122" s="67">
        <v>42896.417361111111</v>
      </c>
      <c r="AU122" s="68">
        <v>194.5</v>
      </c>
      <c r="AV122" s="16">
        <v>127.78700000000001</v>
      </c>
      <c r="AW122" s="8">
        <f t="shared" si="48"/>
        <v>37830.25</v>
      </c>
      <c r="AX122" s="56">
        <f t="shared" si="49"/>
        <v>33.242694610778443</v>
      </c>
      <c r="AY122" s="56">
        <f t="shared" si="50"/>
        <v>5.132443113772581</v>
      </c>
      <c r="AZ122" s="8">
        <f t="shared" si="51"/>
        <v>170.6162390383347</v>
      </c>
      <c r="BA122" s="8">
        <f t="shared" si="52"/>
        <v>1105.0767449854782</v>
      </c>
      <c r="BB122" s="8">
        <f t="shared" si="53"/>
        <v>26.341972316111587</v>
      </c>
      <c r="BC122" s="56">
        <f t="shared" si="54"/>
        <v>-66.712999999999994</v>
      </c>
      <c r="BD122" s="57">
        <f t="shared" si="55"/>
        <v>4450.6243689999992</v>
      </c>
      <c r="BE122" s="8">
        <f t="shared" si="56"/>
        <v>66.712999999999994</v>
      </c>
    </row>
    <row r="123" spans="1:57" x14ac:dyDescent="0.25">
      <c r="A123" s="36">
        <v>42896.459027777775</v>
      </c>
      <c r="B123" s="36"/>
      <c r="C123" s="17">
        <v>0.16</v>
      </c>
      <c r="D123" s="12">
        <v>0.158333</v>
      </c>
      <c r="E123" s="8">
        <f t="shared" si="30"/>
        <v>2.5600000000000001E-2</v>
      </c>
      <c r="F123" s="8">
        <f t="shared" si="31"/>
        <v>-1.0416666666666796E-2</v>
      </c>
      <c r="G123" s="8">
        <f t="shared" si="32"/>
        <v>-1.1836076785714272E-2</v>
      </c>
      <c r="H123" s="8">
        <f t="shared" si="33"/>
        <v>1.2329246651785855E-4</v>
      </c>
      <c r="I123" s="8">
        <f t="shared" si="34"/>
        <v>1.0850694444444715E-4</v>
      </c>
      <c r="J123" s="8">
        <f t="shared" si="35"/>
        <v>1.400927136773243E-4</v>
      </c>
      <c r="K123" s="8">
        <f t="shared" si="36"/>
        <v>-1.6670000000000018E-3</v>
      </c>
      <c r="L123" s="8">
        <f t="shared" si="37"/>
        <v>2.778889000000006E-6</v>
      </c>
      <c r="M123" s="8">
        <f t="shared" si="38"/>
        <v>1.6670000000000018E-3</v>
      </c>
      <c r="X123" s="67">
        <v>42896.459027777775</v>
      </c>
      <c r="Y123" s="68">
        <v>2.4700000000000002</v>
      </c>
      <c r="Z123" s="16">
        <v>2.8121900000000002</v>
      </c>
      <c r="AA123" s="8">
        <f t="shared" si="39"/>
        <v>6.1009000000000011</v>
      </c>
      <c r="AB123" s="8">
        <f t="shared" si="40"/>
        <v>-0.52467065868263507</v>
      </c>
      <c r="AC123" s="56">
        <f t="shared" si="41"/>
        <v>-0.64390532934131839</v>
      </c>
      <c r="AD123" s="8">
        <f t="shared" si="42"/>
        <v>0.33783823327476858</v>
      </c>
      <c r="AE123" s="8">
        <f t="shared" si="43"/>
        <v>0.27527930008247015</v>
      </c>
      <c r="AF123" s="8">
        <f t="shared" si="44"/>
        <v>0.41461407315415172</v>
      </c>
      <c r="AG123" s="8">
        <f t="shared" si="45"/>
        <v>0.34218999999999999</v>
      </c>
      <c r="AH123" s="8">
        <f t="shared" si="46"/>
        <v>0.1170939961</v>
      </c>
      <c r="AI123" s="8">
        <f t="shared" si="47"/>
        <v>0.34218999999999999</v>
      </c>
      <c r="AT123" s="67">
        <v>42896.459027777775</v>
      </c>
      <c r="AU123" s="68">
        <v>195.34</v>
      </c>
      <c r="AV123" s="16">
        <v>127.803</v>
      </c>
      <c r="AW123" s="8">
        <f t="shared" si="48"/>
        <v>38157.715600000003</v>
      </c>
      <c r="AX123" s="56">
        <f t="shared" si="49"/>
        <v>34.082694610778447</v>
      </c>
      <c r="AY123" s="56">
        <f t="shared" si="50"/>
        <v>5.1484431137725721</v>
      </c>
      <c r="AZ123" s="8">
        <f t="shared" si="51"/>
        <v>175.47281436767585</v>
      </c>
      <c r="BA123" s="8">
        <f t="shared" si="52"/>
        <v>1161.6300719315861</v>
      </c>
      <c r="BB123" s="8">
        <f t="shared" si="53"/>
        <v>26.506466495752218</v>
      </c>
      <c r="BC123" s="56">
        <f t="shared" si="54"/>
        <v>-67.537000000000006</v>
      </c>
      <c r="BD123" s="57">
        <f t="shared" si="55"/>
        <v>4561.2463690000004</v>
      </c>
      <c r="BE123" s="8">
        <f t="shared" si="56"/>
        <v>67.537000000000006</v>
      </c>
    </row>
    <row r="124" spans="1:57" x14ac:dyDescent="0.25">
      <c r="A124" s="36">
        <v>42896.500694444447</v>
      </c>
      <c r="B124" s="36"/>
      <c r="C124" s="17">
        <v>0.14000000000000001</v>
      </c>
      <c r="D124" s="12">
        <v>0.15526899999999999</v>
      </c>
      <c r="E124" s="8">
        <f t="shared" si="30"/>
        <v>1.9600000000000003E-2</v>
      </c>
      <c r="F124" s="8">
        <f t="shared" si="31"/>
        <v>-3.0416666666666786E-2</v>
      </c>
      <c r="G124" s="8">
        <f t="shared" si="32"/>
        <v>-1.4900076785714284E-2</v>
      </c>
      <c r="H124" s="8">
        <f t="shared" si="33"/>
        <v>4.5321066889881124E-4</v>
      </c>
      <c r="I124" s="8">
        <f t="shared" si="34"/>
        <v>9.2517361111111836E-4</v>
      </c>
      <c r="J124" s="8">
        <f t="shared" si="35"/>
        <v>2.2201228822018169E-4</v>
      </c>
      <c r="K124" s="8">
        <f t="shared" si="36"/>
        <v>1.5268999999999977E-2</v>
      </c>
      <c r="L124" s="8">
        <f t="shared" si="37"/>
        <v>2.331423609999993E-4</v>
      </c>
      <c r="M124" s="8">
        <f t="shared" si="38"/>
        <v>1.5268999999999977E-2</v>
      </c>
      <c r="X124" s="67">
        <v>42896.500694444447</v>
      </c>
      <c r="Y124" s="68">
        <v>2.4500000000000002</v>
      </c>
      <c r="Z124" s="16">
        <v>2.7834599999999998</v>
      </c>
      <c r="AA124" s="8">
        <f t="shared" si="39"/>
        <v>6.0025000000000013</v>
      </c>
      <c r="AB124" s="8">
        <f t="shared" si="40"/>
        <v>-0.54467065868263509</v>
      </c>
      <c r="AC124" s="56">
        <f t="shared" si="41"/>
        <v>-0.67263532934131876</v>
      </c>
      <c r="AD124" s="8">
        <f t="shared" si="42"/>
        <v>0.36636472788554725</v>
      </c>
      <c r="AE124" s="8">
        <f t="shared" si="43"/>
        <v>0.29666612642977558</v>
      </c>
      <c r="AF124" s="8">
        <f t="shared" si="44"/>
        <v>0.45243828627810434</v>
      </c>
      <c r="AG124" s="8">
        <f t="shared" si="45"/>
        <v>0.33345999999999965</v>
      </c>
      <c r="AH124" s="8">
        <f t="shared" si="46"/>
        <v>0.11119557159999977</v>
      </c>
      <c r="AI124" s="8">
        <f t="shared" si="47"/>
        <v>0.33345999999999965</v>
      </c>
      <c r="AT124" s="67">
        <v>42896.500694444447</v>
      </c>
      <c r="AU124" s="68">
        <v>167.39</v>
      </c>
      <c r="AV124" s="16">
        <v>127.827</v>
      </c>
      <c r="AW124" s="8">
        <f t="shared" si="48"/>
        <v>28019.412099999994</v>
      </c>
      <c r="AX124" s="56">
        <f t="shared" si="49"/>
        <v>6.1326946107784295</v>
      </c>
      <c r="AY124" s="56">
        <f t="shared" si="50"/>
        <v>5.172443113772573</v>
      </c>
      <c r="AZ124" s="8">
        <f t="shared" si="51"/>
        <v>31.721014008391059</v>
      </c>
      <c r="BA124" s="8">
        <f t="shared" si="52"/>
        <v>37.60994318907079</v>
      </c>
      <c r="BB124" s="8">
        <f t="shared" si="53"/>
        <v>26.75416776521331</v>
      </c>
      <c r="BC124" s="56">
        <f t="shared" si="54"/>
        <v>-39.562999999999988</v>
      </c>
      <c r="BD124" s="57">
        <f t="shared" si="55"/>
        <v>1565.230968999999</v>
      </c>
      <c r="BE124" s="8">
        <f t="shared" si="56"/>
        <v>39.562999999999988</v>
      </c>
    </row>
    <row r="125" spans="1:57" x14ac:dyDescent="0.25">
      <c r="A125" s="36">
        <v>42896.542361111111</v>
      </c>
      <c r="B125" s="36"/>
      <c r="C125" s="17">
        <v>0.1</v>
      </c>
      <c r="D125" s="12">
        <v>0.15276800000000001</v>
      </c>
      <c r="E125" s="8">
        <f t="shared" si="30"/>
        <v>1.0000000000000002E-2</v>
      </c>
      <c r="F125" s="8">
        <f t="shared" si="31"/>
        <v>-7.0416666666666794E-2</v>
      </c>
      <c r="G125" s="8">
        <f t="shared" si="32"/>
        <v>-1.7401076785714259E-2</v>
      </c>
      <c r="H125" s="8">
        <f t="shared" si="33"/>
        <v>1.2253258236607147E-3</v>
      </c>
      <c r="I125" s="8">
        <f t="shared" si="34"/>
        <v>4.9585069444444624E-3</v>
      </c>
      <c r="J125" s="8">
        <f t="shared" si="35"/>
        <v>3.0279747330232371E-4</v>
      </c>
      <c r="K125" s="8">
        <f t="shared" si="36"/>
        <v>5.2768000000000009E-2</v>
      </c>
      <c r="L125" s="8">
        <f t="shared" si="37"/>
        <v>2.7844618240000008E-3</v>
      </c>
      <c r="M125" s="8">
        <f t="shared" si="38"/>
        <v>5.2768000000000009E-2</v>
      </c>
      <c r="X125" s="67">
        <v>42896.542361111111</v>
      </c>
      <c r="Y125" s="68">
        <v>2.9</v>
      </c>
      <c r="Z125" s="16">
        <v>2.77277</v>
      </c>
      <c r="AA125" s="8">
        <f t="shared" si="39"/>
        <v>8.41</v>
      </c>
      <c r="AB125" s="8">
        <f t="shared" si="40"/>
        <v>-9.4670658682635356E-2</v>
      </c>
      <c r="AC125" s="56">
        <f t="shared" si="41"/>
        <v>-0.68332532934131862</v>
      </c>
      <c r="AD125" s="8">
        <f t="shared" si="42"/>
        <v>6.4690859023271374E-2</v>
      </c>
      <c r="AE125" s="8">
        <f t="shared" si="43"/>
        <v>8.9625336154040419E-3</v>
      </c>
      <c r="AF125" s="8">
        <f t="shared" si="44"/>
        <v>0.46693350571942155</v>
      </c>
      <c r="AG125" s="8">
        <f t="shared" si="45"/>
        <v>-0.12722999999999995</v>
      </c>
      <c r="AH125" s="8">
        <f t="shared" si="46"/>
        <v>1.6187472899999989E-2</v>
      </c>
      <c r="AI125" s="8">
        <f t="shared" si="47"/>
        <v>0.12722999999999995</v>
      </c>
      <c r="AT125" s="67">
        <v>42896.542361111111</v>
      </c>
      <c r="AU125" s="68">
        <v>160.81</v>
      </c>
      <c r="AV125" s="16">
        <v>127.768</v>
      </c>
      <c r="AW125" s="8">
        <f t="shared" si="48"/>
        <v>25859.856100000001</v>
      </c>
      <c r="AX125" s="56">
        <f t="shared" si="49"/>
        <v>-0.44730538922155461</v>
      </c>
      <c r="AY125" s="56">
        <f t="shared" si="50"/>
        <v>5.1134431137725755</v>
      </c>
      <c r="AZ125" s="8">
        <f t="shared" si="51"/>
        <v>-2.2872706622683201</v>
      </c>
      <c r="BA125" s="8">
        <f t="shared" si="52"/>
        <v>0.20008211122664646</v>
      </c>
      <c r="BB125" s="8">
        <f t="shared" si="53"/>
        <v>26.147300477788171</v>
      </c>
      <c r="BC125" s="56">
        <f t="shared" si="54"/>
        <v>-33.042000000000002</v>
      </c>
      <c r="BD125" s="57">
        <f t="shared" si="55"/>
        <v>1091.773764</v>
      </c>
      <c r="BE125" s="8">
        <f t="shared" si="56"/>
        <v>33.042000000000002</v>
      </c>
    </row>
    <row r="126" spans="1:57" x14ac:dyDescent="0.25">
      <c r="A126" s="36">
        <v>42896.584027777775</v>
      </c>
      <c r="B126" s="36"/>
      <c r="C126" s="17">
        <v>0.14000000000000001</v>
      </c>
      <c r="D126" s="12">
        <v>0.15065499999999998</v>
      </c>
      <c r="E126" s="8">
        <f t="shared" si="30"/>
        <v>1.9600000000000003E-2</v>
      </c>
      <c r="F126" s="8">
        <f t="shared" si="31"/>
        <v>-3.0416666666666786E-2</v>
      </c>
      <c r="G126" s="8">
        <f t="shared" si="32"/>
        <v>-1.951407678571429E-2</v>
      </c>
      <c r="H126" s="8">
        <f t="shared" si="33"/>
        <v>5.9355316889881196E-4</v>
      </c>
      <c r="I126" s="8">
        <f t="shared" si="34"/>
        <v>9.2517361111111836E-4</v>
      </c>
      <c r="J126" s="8">
        <f t="shared" si="35"/>
        <v>3.8079919279875339E-4</v>
      </c>
      <c r="K126" s="8">
        <f t="shared" si="36"/>
        <v>1.065499999999997E-2</v>
      </c>
      <c r="L126" s="8">
        <f t="shared" si="37"/>
        <v>1.1352902499999936E-4</v>
      </c>
      <c r="M126" s="8">
        <f t="shared" si="38"/>
        <v>1.065499999999997E-2</v>
      </c>
      <c r="X126" s="67">
        <v>42896.584027777775</v>
      </c>
      <c r="Y126" s="68">
        <v>2.65</v>
      </c>
      <c r="Z126" s="16">
        <v>2.7744900000000001</v>
      </c>
      <c r="AA126" s="8">
        <f t="shared" si="39"/>
        <v>7.0225</v>
      </c>
      <c r="AB126" s="8">
        <f t="shared" si="40"/>
        <v>-0.34467065868263536</v>
      </c>
      <c r="AC126" s="56">
        <f t="shared" si="41"/>
        <v>-0.68160532934131846</v>
      </c>
      <c r="AD126" s="8">
        <f t="shared" si="42"/>
        <v>0.23492935782566685</v>
      </c>
      <c r="AE126" s="8">
        <f t="shared" si="43"/>
        <v>0.11879786295672172</v>
      </c>
      <c r="AF126" s="8">
        <f t="shared" si="44"/>
        <v>0.46458582498648721</v>
      </c>
      <c r="AG126" s="8">
        <f t="shared" si="45"/>
        <v>0.12449000000000021</v>
      </c>
      <c r="AH126" s="8">
        <f t="shared" si="46"/>
        <v>1.5497760100000053E-2</v>
      </c>
      <c r="AI126" s="8">
        <f t="shared" si="47"/>
        <v>0.12449000000000021</v>
      </c>
      <c r="AT126" s="67">
        <v>42896.584027777775</v>
      </c>
      <c r="AU126" s="68">
        <v>356.29</v>
      </c>
      <c r="AV126" s="16">
        <v>127.676</v>
      </c>
      <c r="AW126" s="8">
        <f t="shared" si="48"/>
        <v>126942.56410000002</v>
      </c>
      <c r="AX126" s="56">
        <f t="shared" si="49"/>
        <v>15.032694610778464</v>
      </c>
      <c r="AY126" s="56">
        <f t="shared" si="50"/>
        <v>5.0214431137725768</v>
      </c>
      <c r="AZ126" s="8">
        <f t="shared" si="51"/>
        <v>75.485820834739641</v>
      </c>
      <c r="BA126" s="8">
        <f t="shared" si="52"/>
        <v>38037.751967141172</v>
      </c>
      <c r="BB126" s="8">
        <f t="shared" si="53"/>
        <v>25.21489094485403</v>
      </c>
      <c r="BC126" s="56">
        <f t="shared" si="54"/>
        <v>-48.614000000000033</v>
      </c>
      <c r="BD126" s="57">
        <f t="shared" si="55"/>
        <v>2363.3209960000031</v>
      </c>
      <c r="BE126" s="8">
        <f t="shared" si="56"/>
        <v>48.614000000000033</v>
      </c>
    </row>
    <row r="127" spans="1:57" x14ac:dyDescent="0.25">
      <c r="A127" s="36">
        <v>42896.625694444447</v>
      </c>
      <c r="B127" s="36"/>
      <c r="C127" s="17">
        <v>0.14000000000000001</v>
      </c>
      <c r="D127" s="12">
        <v>0.14870270000000002</v>
      </c>
      <c r="E127" s="8">
        <f t="shared" si="30"/>
        <v>1.9600000000000003E-2</v>
      </c>
      <c r="F127" s="8">
        <f t="shared" si="31"/>
        <v>-3.0416666666666786E-2</v>
      </c>
      <c r="G127" s="8">
        <f t="shared" si="32"/>
        <v>-2.1466376785714253E-2</v>
      </c>
      <c r="H127" s="8">
        <f t="shared" si="33"/>
        <v>6.5293562723214447E-4</v>
      </c>
      <c r="I127" s="8">
        <f t="shared" si="34"/>
        <v>9.2517361111111836E-4</v>
      </c>
      <c r="J127" s="8">
        <f t="shared" si="35"/>
        <v>4.608053323062518E-4</v>
      </c>
      <c r="K127" s="8">
        <f t="shared" si="36"/>
        <v>8.7027000000000077E-3</v>
      </c>
      <c r="L127" s="8">
        <f t="shared" si="37"/>
        <v>7.5736987290000128E-5</v>
      </c>
      <c r="M127" s="8">
        <f t="shared" si="38"/>
        <v>8.7027000000000077E-3</v>
      </c>
      <c r="X127" s="67">
        <v>42896.625694444447</v>
      </c>
      <c r="Y127" s="68">
        <v>2.2000000000000002</v>
      </c>
      <c r="Z127" s="16">
        <v>2.7820999999999998</v>
      </c>
      <c r="AA127" s="8">
        <f t="shared" si="39"/>
        <v>4.8400000000000007</v>
      </c>
      <c r="AB127" s="8">
        <f t="shared" si="40"/>
        <v>-0.79467065868263509</v>
      </c>
      <c r="AC127" s="56">
        <f t="shared" si="41"/>
        <v>-0.67399532934131878</v>
      </c>
      <c r="AD127" s="8">
        <f t="shared" si="42"/>
        <v>0.53560431231668537</v>
      </c>
      <c r="AE127" s="8">
        <f t="shared" si="43"/>
        <v>0.63150145577109307</v>
      </c>
      <c r="AF127" s="8">
        <f t="shared" si="44"/>
        <v>0.45426970397391275</v>
      </c>
      <c r="AG127" s="8">
        <f t="shared" si="45"/>
        <v>0.58209999999999962</v>
      </c>
      <c r="AH127" s="8">
        <f t="shared" si="46"/>
        <v>0.33884040999999954</v>
      </c>
      <c r="AI127" s="8">
        <f t="shared" si="47"/>
        <v>0.58209999999999962</v>
      </c>
      <c r="AT127" s="67">
        <v>42896.625694444447</v>
      </c>
      <c r="AU127" s="68">
        <v>95.9</v>
      </c>
      <c r="AV127" s="16">
        <v>127.6</v>
      </c>
      <c r="AW127" s="8">
        <f t="shared" si="48"/>
        <v>9196.8100000000013</v>
      </c>
      <c r="AX127" s="56">
        <f t="shared" si="49"/>
        <v>-65.357305389221551</v>
      </c>
      <c r="AY127" s="56">
        <f t="shared" si="50"/>
        <v>4.9454431137725692</v>
      </c>
      <c r="AZ127" s="8">
        <f t="shared" si="51"/>
        <v>-323.22083587185654</v>
      </c>
      <c r="BA127" s="8">
        <f t="shared" si="52"/>
        <v>4271.5773677399684</v>
      </c>
      <c r="BB127" s="8">
        <f t="shared" si="53"/>
        <v>24.457407591560525</v>
      </c>
      <c r="BC127" s="56">
        <f t="shared" si="54"/>
        <v>31.699999999999989</v>
      </c>
      <c r="BD127" s="57">
        <f t="shared" si="55"/>
        <v>1004.8899999999993</v>
      </c>
      <c r="BE127" s="8">
        <f t="shared" si="56"/>
        <v>31.699999999999989</v>
      </c>
    </row>
    <row r="128" spans="1:57" x14ac:dyDescent="0.25">
      <c r="A128" s="36">
        <v>42896.667361111111</v>
      </c>
      <c r="B128" s="36"/>
      <c r="C128" s="17">
        <v>0.11</v>
      </c>
      <c r="D128" s="12">
        <v>0.14692240000000001</v>
      </c>
      <c r="E128" s="8">
        <f t="shared" si="30"/>
        <v>1.21E-2</v>
      </c>
      <c r="F128" s="8">
        <f t="shared" si="31"/>
        <v>-6.0416666666666799E-2</v>
      </c>
      <c r="G128" s="8">
        <f t="shared" si="32"/>
        <v>-2.3246676785714265E-2</v>
      </c>
      <c r="H128" s="8">
        <f t="shared" si="33"/>
        <v>1.40448672247024E-3</v>
      </c>
      <c r="I128" s="8">
        <f t="shared" si="34"/>
        <v>3.650173611111127E-3</v>
      </c>
      <c r="J128" s="8">
        <f t="shared" si="35"/>
        <v>5.4040798157946649E-4</v>
      </c>
      <c r="K128" s="8">
        <f t="shared" si="36"/>
        <v>3.6922400000000008E-2</v>
      </c>
      <c r="L128" s="8">
        <f t="shared" si="37"/>
        <v>1.3632636217600007E-3</v>
      </c>
      <c r="M128" s="8">
        <f t="shared" si="38"/>
        <v>3.6922400000000008E-2</v>
      </c>
      <c r="X128" s="67">
        <v>42896.667361111111</v>
      </c>
      <c r="Y128" s="68">
        <v>2.13</v>
      </c>
      <c r="Z128" s="16">
        <v>2.7944399999999998</v>
      </c>
      <c r="AA128" s="8">
        <f t="shared" si="39"/>
        <v>4.5368999999999993</v>
      </c>
      <c r="AB128" s="8">
        <f t="shared" si="40"/>
        <v>-0.86467065868263537</v>
      </c>
      <c r="AC128" s="56">
        <f t="shared" si="41"/>
        <v>-0.66165532934131877</v>
      </c>
      <c r="AD128" s="8">
        <f t="shared" si="42"/>
        <v>0.5721139494424341</v>
      </c>
      <c r="AE128" s="8">
        <f t="shared" si="43"/>
        <v>0.74765534798666256</v>
      </c>
      <c r="AF128" s="8">
        <f t="shared" si="44"/>
        <v>0.43778777484576897</v>
      </c>
      <c r="AG128" s="8">
        <f t="shared" si="45"/>
        <v>0.66443999999999992</v>
      </c>
      <c r="AH128" s="8">
        <f t="shared" si="46"/>
        <v>0.4414805135999999</v>
      </c>
      <c r="AI128" s="8">
        <f t="shared" si="47"/>
        <v>0.66443999999999992</v>
      </c>
      <c r="AT128" s="67">
        <v>42896.667361111111</v>
      </c>
      <c r="AU128" s="68">
        <v>92.67</v>
      </c>
      <c r="AV128" s="16">
        <v>127.529</v>
      </c>
      <c r="AW128" s="8">
        <f t="shared" si="48"/>
        <v>8587.7289000000001</v>
      </c>
      <c r="AX128" s="56">
        <f t="shared" si="49"/>
        <v>-68.587305389221555</v>
      </c>
      <c r="AY128" s="56">
        <f t="shared" si="50"/>
        <v>4.8744431137725712</v>
      </c>
      <c r="AZ128" s="8">
        <f t="shared" si="51"/>
        <v>-334.32491844670739</v>
      </c>
      <c r="BA128" s="8">
        <f t="shared" si="52"/>
        <v>4704.2184605543398</v>
      </c>
      <c r="BB128" s="8">
        <f t="shared" si="53"/>
        <v>23.76019566940484</v>
      </c>
      <c r="BC128" s="56">
        <f t="shared" si="54"/>
        <v>34.858999999999995</v>
      </c>
      <c r="BD128" s="57">
        <f t="shared" si="55"/>
        <v>1215.1498809999996</v>
      </c>
      <c r="BE128" s="8">
        <f t="shared" si="56"/>
        <v>34.858999999999995</v>
      </c>
    </row>
    <row r="129" spans="1:57" x14ac:dyDescent="0.25">
      <c r="A129" s="36">
        <v>42896.709027777775</v>
      </c>
      <c r="B129" s="36"/>
      <c r="C129" s="17">
        <v>0.1</v>
      </c>
      <c r="D129" s="12">
        <v>0.14521919999999999</v>
      </c>
      <c r="E129" s="8">
        <f t="shared" si="30"/>
        <v>1.0000000000000002E-2</v>
      </c>
      <c r="F129" s="8">
        <f t="shared" si="31"/>
        <v>-7.0416666666666794E-2</v>
      </c>
      <c r="G129" s="8">
        <f t="shared" si="32"/>
        <v>-2.4949876785714281E-2</v>
      </c>
      <c r="H129" s="8">
        <f t="shared" si="33"/>
        <v>1.7568871569940505E-3</v>
      </c>
      <c r="I129" s="8">
        <f t="shared" si="34"/>
        <v>4.9585069444444624E-3</v>
      </c>
      <c r="J129" s="8">
        <f t="shared" si="35"/>
        <v>6.2249635162232441E-4</v>
      </c>
      <c r="K129" s="8">
        <f t="shared" si="36"/>
        <v>4.5219199999999987E-2</v>
      </c>
      <c r="L129" s="8">
        <f t="shared" si="37"/>
        <v>2.044776048639999E-3</v>
      </c>
      <c r="M129" s="8">
        <f t="shared" si="38"/>
        <v>4.5219199999999987E-2</v>
      </c>
      <c r="X129" s="67">
        <v>42896.709027777775</v>
      </c>
      <c r="Y129" s="68">
        <v>2.36</v>
      </c>
      <c r="Z129" s="16">
        <v>2.8072599999999999</v>
      </c>
      <c r="AA129" s="8">
        <f t="shared" si="39"/>
        <v>5.5695999999999994</v>
      </c>
      <c r="AB129" s="8">
        <f t="shared" si="40"/>
        <v>-0.63467065868263539</v>
      </c>
      <c r="AC129" s="56">
        <f t="shared" si="41"/>
        <v>-0.64883532934131871</v>
      </c>
      <c r="AD129" s="8">
        <f t="shared" si="42"/>
        <v>0.41179674584961939</v>
      </c>
      <c r="AE129" s="8">
        <f t="shared" si="43"/>
        <v>0.40280684499265029</v>
      </c>
      <c r="AF129" s="8">
        <f t="shared" si="44"/>
        <v>0.42098728460145751</v>
      </c>
      <c r="AG129" s="8">
        <f t="shared" si="45"/>
        <v>0.44725999999999999</v>
      </c>
      <c r="AH129" s="8">
        <f t="shared" si="46"/>
        <v>0.2000415076</v>
      </c>
      <c r="AI129" s="8">
        <f t="shared" si="47"/>
        <v>0.44725999999999999</v>
      </c>
      <c r="AT129" s="67">
        <v>42896.709027777775</v>
      </c>
      <c r="AU129" s="68">
        <v>115.64</v>
      </c>
      <c r="AV129" s="16">
        <v>127.474</v>
      </c>
      <c r="AW129" s="8">
        <f t="shared" si="48"/>
        <v>13372.6096</v>
      </c>
      <c r="AX129" s="56">
        <f t="shared" si="49"/>
        <v>-45.617305389221556</v>
      </c>
      <c r="AY129" s="56">
        <f t="shared" si="50"/>
        <v>4.8194431137725786</v>
      </c>
      <c r="AZ129" s="8">
        <f t="shared" si="51"/>
        <v>-219.85000832694456</v>
      </c>
      <c r="BA129" s="8">
        <f t="shared" si="52"/>
        <v>2080.9385509735021</v>
      </c>
      <c r="BB129" s="8">
        <f t="shared" si="53"/>
        <v>23.227031926889929</v>
      </c>
      <c r="BC129" s="56">
        <f t="shared" si="54"/>
        <v>11.834000000000003</v>
      </c>
      <c r="BD129" s="57">
        <f t="shared" si="55"/>
        <v>140.04355600000008</v>
      </c>
      <c r="BE129" s="8">
        <f t="shared" si="56"/>
        <v>11.834000000000003</v>
      </c>
    </row>
    <row r="130" spans="1:57" x14ac:dyDescent="0.25">
      <c r="A130" s="36">
        <v>42896.750694444447</v>
      </c>
      <c r="B130" s="36"/>
      <c r="C130" s="17">
        <v>0.12</v>
      </c>
      <c r="D130" s="12">
        <v>0.14330029999999999</v>
      </c>
      <c r="E130" s="8">
        <f t="shared" si="30"/>
        <v>1.44E-2</v>
      </c>
      <c r="F130" s="8">
        <f t="shared" si="31"/>
        <v>-5.0416666666666804E-2</v>
      </c>
      <c r="G130" s="8">
        <f t="shared" si="32"/>
        <v>-2.6868776785714282E-2</v>
      </c>
      <c r="H130" s="8">
        <f t="shared" si="33"/>
        <v>1.3546341629464321E-3</v>
      </c>
      <c r="I130" s="8">
        <f t="shared" si="34"/>
        <v>2.5418402777777917E-3</v>
      </c>
      <c r="J130" s="8">
        <f t="shared" si="35"/>
        <v>7.219311659605387E-4</v>
      </c>
      <c r="K130" s="8">
        <f t="shared" si="36"/>
        <v>2.3300299999999996E-2</v>
      </c>
      <c r="L130" s="8">
        <f t="shared" si="37"/>
        <v>5.4290398008999979E-4</v>
      </c>
      <c r="M130" s="8">
        <f t="shared" si="38"/>
        <v>2.3300299999999996E-2</v>
      </c>
      <c r="X130" s="67">
        <v>42896.750694444447</v>
      </c>
      <c r="Y130" s="68">
        <v>3.46</v>
      </c>
      <c r="Z130" s="16">
        <v>2.8124400000000001</v>
      </c>
      <c r="AA130" s="8">
        <f t="shared" si="39"/>
        <v>11.9716</v>
      </c>
      <c r="AB130" s="8">
        <f t="shared" si="40"/>
        <v>0.4653293413173647</v>
      </c>
      <c r="AC130" s="56">
        <f t="shared" si="41"/>
        <v>-0.64365532934131853</v>
      </c>
      <c r="AD130" s="8">
        <f t="shared" si="42"/>
        <v>-0.29951171043780717</v>
      </c>
      <c r="AE130" s="8">
        <f t="shared" si="43"/>
        <v>0.21653139589085249</v>
      </c>
      <c r="AF130" s="8">
        <f t="shared" si="44"/>
        <v>0.41429218298948123</v>
      </c>
      <c r="AG130" s="8">
        <f t="shared" si="45"/>
        <v>-0.64755999999999991</v>
      </c>
      <c r="AH130" s="8">
        <f t="shared" si="46"/>
        <v>0.41933395359999986</v>
      </c>
      <c r="AI130" s="8">
        <f t="shared" si="47"/>
        <v>0.64755999999999991</v>
      </c>
      <c r="AT130" s="67">
        <v>42896.750694444447</v>
      </c>
      <c r="AU130" s="68">
        <v>183.43</v>
      </c>
      <c r="AV130" s="16">
        <v>127.47</v>
      </c>
      <c r="AW130" s="8">
        <f t="shared" si="48"/>
        <v>33646.564900000005</v>
      </c>
      <c r="AX130" s="56">
        <f t="shared" si="49"/>
        <v>22.17269461077845</v>
      </c>
      <c r="AY130" s="56">
        <f t="shared" si="50"/>
        <v>4.8154431137725737</v>
      </c>
      <c r="AZ130" s="8">
        <f t="shared" si="51"/>
        <v>106.77134957725535</v>
      </c>
      <c r="BA130" s="8">
        <f t="shared" si="52"/>
        <v>491.62838630284369</v>
      </c>
      <c r="BB130" s="8">
        <f t="shared" si="53"/>
        <v>23.1884923819797</v>
      </c>
      <c r="BC130" s="56">
        <f t="shared" si="54"/>
        <v>-55.960000000000008</v>
      </c>
      <c r="BD130" s="57">
        <f t="shared" si="55"/>
        <v>3131.5216000000009</v>
      </c>
      <c r="BE130" s="8">
        <f t="shared" si="56"/>
        <v>55.960000000000008</v>
      </c>
    </row>
    <row r="131" spans="1:57" x14ac:dyDescent="0.25">
      <c r="A131" s="36">
        <v>42896.792361111111</v>
      </c>
      <c r="B131" s="36"/>
      <c r="C131" s="17">
        <v>0.14000000000000001</v>
      </c>
      <c r="D131" s="12">
        <v>0.14129740000000002</v>
      </c>
      <c r="E131" s="8">
        <f t="shared" si="30"/>
        <v>1.9600000000000003E-2</v>
      </c>
      <c r="F131" s="8">
        <f t="shared" si="31"/>
        <v>-3.0416666666666786E-2</v>
      </c>
      <c r="G131" s="8">
        <f t="shared" si="32"/>
        <v>-2.8871676785714256E-2</v>
      </c>
      <c r="H131" s="8">
        <f t="shared" si="33"/>
        <v>8.7818016889881203E-4</v>
      </c>
      <c r="I131" s="8">
        <f t="shared" si="34"/>
        <v>9.2517361111111836E-4</v>
      </c>
      <c r="J131" s="8">
        <f t="shared" si="35"/>
        <v>8.3357372041875145E-4</v>
      </c>
      <c r="K131" s="8">
        <f t="shared" si="36"/>
        <v>1.2974000000000041E-3</v>
      </c>
      <c r="L131" s="8">
        <f t="shared" si="37"/>
        <v>1.6832467600000106E-6</v>
      </c>
      <c r="M131" s="8">
        <f t="shared" si="38"/>
        <v>1.2974000000000041E-3</v>
      </c>
      <c r="X131" s="67">
        <v>42896.792361111111</v>
      </c>
      <c r="Y131" s="68">
        <v>3.78</v>
      </c>
      <c r="Z131" s="16">
        <v>2.8132799999999998</v>
      </c>
      <c r="AA131" s="8">
        <f t="shared" si="39"/>
        <v>14.288399999999999</v>
      </c>
      <c r="AB131" s="8">
        <f t="shared" si="40"/>
        <v>0.78532934131736454</v>
      </c>
      <c r="AC131" s="56">
        <f t="shared" si="41"/>
        <v>-0.6428153293413188</v>
      </c>
      <c r="AD131" s="8">
        <f t="shared" si="42"/>
        <v>-0.50482173918032269</v>
      </c>
      <c r="AE131" s="8">
        <f t="shared" si="43"/>
        <v>0.61674217433396561</v>
      </c>
      <c r="AF131" s="8">
        <f t="shared" si="44"/>
        <v>0.41321154763618817</v>
      </c>
      <c r="AG131" s="8">
        <f t="shared" si="45"/>
        <v>-0.96672000000000002</v>
      </c>
      <c r="AH131" s="8">
        <f t="shared" si="46"/>
        <v>0.93454755840000003</v>
      </c>
      <c r="AI131" s="8">
        <f t="shared" si="47"/>
        <v>0.96672000000000002</v>
      </c>
      <c r="AT131" s="67">
        <v>42896.792361111111</v>
      </c>
      <c r="AU131" s="68">
        <v>183.71</v>
      </c>
      <c r="AV131" s="16">
        <v>127.46899999999999</v>
      </c>
      <c r="AW131" s="8">
        <f t="shared" si="48"/>
        <v>33749.364100000006</v>
      </c>
      <c r="AX131" s="56">
        <f t="shared" si="49"/>
        <v>22.452694610778451</v>
      </c>
      <c r="AY131" s="56">
        <f t="shared" si="50"/>
        <v>4.8144431137725689</v>
      </c>
      <c r="AZ131" s="8">
        <f t="shared" si="51"/>
        <v>108.09722095450078</v>
      </c>
      <c r="BA131" s="8">
        <f t="shared" si="52"/>
        <v>504.12349528487971</v>
      </c>
      <c r="BB131" s="8">
        <f t="shared" si="53"/>
        <v>23.17886249575211</v>
      </c>
      <c r="BC131" s="56">
        <f t="shared" si="54"/>
        <v>-56.241000000000014</v>
      </c>
      <c r="BD131" s="57">
        <f t="shared" si="55"/>
        <v>3163.0500810000017</v>
      </c>
      <c r="BE131" s="8">
        <f t="shared" si="56"/>
        <v>56.241000000000014</v>
      </c>
    </row>
    <row r="132" spans="1:57" x14ac:dyDescent="0.25">
      <c r="A132" s="36">
        <v>42896.834027777775</v>
      </c>
      <c r="B132" s="36"/>
      <c r="C132" s="17">
        <v>0.15</v>
      </c>
      <c r="D132" s="12">
        <v>0.1394116</v>
      </c>
      <c r="E132" s="8">
        <f t="shared" ref="E132:E170" si="57">C132^2</f>
        <v>2.2499999999999999E-2</v>
      </c>
      <c r="F132" s="8">
        <f t="shared" ref="F132:F170" si="58">C132 - $C$1</f>
        <v>-2.0416666666666805E-2</v>
      </c>
      <c r="G132" s="8">
        <f t="shared" ref="G132:G170" si="59">D132 - $D$1</f>
        <v>-3.0757476785714277E-2</v>
      </c>
      <c r="H132" s="8">
        <f t="shared" ref="H132:H170" si="60">F132*G132</f>
        <v>6.2796515104167078E-4</v>
      </c>
      <c r="I132" s="8">
        <f t="shared" ref="I132:I170" si="61">(C132-$C$1)^2</f>
        <v>4.1684027777778344E-4</v>
      </c>
      <c r="J132" s="8">
        <f t="shared" ref="J132:J170" si="62">(D132-$D$1)^2</f>
        <v>9.4602237822375269E-4</v>
      </c>
      <c r="K132" s="8">
        <f t="shared" ref="K132:K170" si="63">D132-C132</f>
        <v>-1.0588399999999998E-2</v>
      </c>
      <c r="L132" s="8">
        <f t="shared" ref="L132:L170" si="64">(D132-C132)^2</f>
        <v>1.1211421455999995E-4</v>
      </c>
      <c r="M132" s="8">
        <f t="shared" ref="M132:M170" si="65">ABS(C132-D132)</f>
        <v>1.0588399999999998E-2</v>
      </c>
      <c r="X132" s="67">
        <v>42896.834027777775</v>
      </c>
      <c r="Y132" s="68">
        <v>3.72</v>
      </c>
      <c r="Z132" s="16">
        <v>2.8159000000000001</v>
      </c>
      <c r="AA132" s="8">
        <f t="shared" ref="AA132:AA170" si="66">Y132^2</f>
        <v>13.838400000000002</v>
      </c>
      <c r="AB132" s="8">
        <f t="shared" ref="AB132:AB170" si="67">Y132 - $Y$1</f>
        <v>0.72532934131736493</v>
      </c>
      <c r="AC132" s="56">
        <f t="shared" ref="AC132:AC170" si="68">Z132 - $Z$1</f>
        <v>-0.64019532934131851</v>
      </c>
      <c r="AD132" s="8">
        <f t="shared" ref="AD132:AD170" si="69">AB132*AC132</f>
        <v>-0.46435245654559204</v>
      </c>
      <c r="AE132" s="8">
        <f t="shared" ref="AE132:AE170" si="70">(Y132-$Y$1)^2</f>
        <v>0.52610265337588247</v>
      </c>
      <c r="AF132" s="8">
        <f t="shared" ref="AF132:AF170" si="71">(Z132-$Z$1)^2</f>
        <v>0.40985005971043925</v>
      </c>
      <c r="AG132" s="8">
        <f t="shared" ref="AG132:AG170" si="72">Z132-Y132</f>
        <v>-0.90410000000000013</v>
      </c>
      <c r="AH132" s="8">
        <f t="shared" ref="AH132:AH170" si="73">AG132^2</f>
        <v>0.8173968100000002</v>
      </c>
      <c r="AI132" s="8">
        <f t="shared" ref="AI132:AI170" si="74">ABS(AG132)</f>
        <v>0.90410000000000013</v>
      </c>
      <c r="AT132" s="67">
        <v>42896.834027777775</v>
      </c>
      <c r="AU132" s="68">
        <v>191.39</v>
      </c>
      <c r="AV132" s="16">
        <v>127.416</v>
      </c>
      <c r="AW132" s="8">
        <f t="shared" ref="AW132:AW170" si="75">AU132^2</f>
        <v>36630.132099999995</v>
      </c>
      <c r="AX132" s="56">
        <f t="shared" ref="AX132:AX170" si="76">SIGN(AU132 - $AU$1)*MOD(ABS(AU132-$AU$1),180)</f>
        <v>30.132694610778429</v>
      </c>
      <c r="AY132" s="56">
        <f t="shared" ref="AY132:AY170" si="77">SIGN(AV132 - $AV$1)*MOD(ABS(AV132-$AV$1),180)</f>
        <v>4.7614431137725717</v>
      </c>
      <c r="AZ132" s="8">
        <f t="shared" ref="AZ132:AZ170" si="78">AX132*AY132</f>
        <v>143.47511125390284</v>
      </c>
      <c r="BA132" s="8">
        <f t="shared" ref="BA132:BA170" si="79">(AU132-$AU$1)^2</f>
        <v>907.97928450643542</v>
      </c>
      <c r="BB132" s="8">
        <f t="shared" ref="BB132:BB170" si="80">(AV132-$AV$1)^2</f>
        <v>22.671340525692244</v>
      </c>
      <c r="BC132" s="56">
        <f t="shared" ref="BC132:BC170" si="81">SIGN(AV132-AU132)*MOD(ABS(AV132-AU132),180)</f>
        <v>-63.97399999999999</v>
      </c>
      <c r="BD132" s="57">
        <f t="shared" ref="BD132:BD170" si="82">BC132^2</f>
        <v>4092.6726759999988</v>
      </c>
      <c r="BE132" s="8">
        <f t="shared" ref="BE132:BE170" si="83">ABS(BC132)</f>
        <v>63.97399999999999</v>
      </c>
    </row>
    <row r="133" spans="1:57" x14ac:dyDescent="0.25">
      <c r="A133" s="36">
        <v>42896.875694444447</v>
      </c>
      <c r="B133" s="36"/>
      <c r="C133" s="17">
        <v>0.16</v>
      </c>
      <c r="D133" s="12">
        <v>0.13763890000000001</v>
      </c>
      <c r="E133" s="8">
        <f t="shared" si="57"/>
        <v>2.5600000000000001E-2</v>
      </c>
      <c r="F133" s="8">
        <f t="shared" si="58"/>
        <v>-1.0416666666666796E-2</v>
      </c>
      <c r="G133" s="8">
        <f t="shared" si="59"/>
        <v>-3.2530176785714265E-2</v>
      </c>
      <c r="H133" s="8">
        <f t="shared" si="60"/>
        <v>3.3885600818452783E-4</v>
      </c>
      <c r="I133" s="8">
        <f t="shared" si="61"/>
        <v>1.0850694444444715E-4</v>
      </c>
      <c r="J133" s="8">
        <f t="shared" si="62"/>
        <v>1.0582124017098234E-3</v>
      </c>
      <c r="K133" s="8">
        <f t="shared" si="63"/>
        <v>-2.2361099999999995E-2</v>
      </c>
      <c r="L133" s="8">
        <f t="shared" si="64"/>
        <v>5.0001879320999982E-4</v>
      </c>
      <c r="M133" s="8">
        <f t="shared" si="65"/>
        <v>2.2361099999999995E-2</v>
      </c>
      <c r="X133" s="67">
        <v>42896.875694444447</v>
      </c>
      <c r="Y133" s="68">
        <v>3.38</v>
      </c>
      <c r="Z133" s="16">
        <v>2.8218000000000001</v>
      </c>
      <c r="AA133" s="8">
        <f t="shared" si="66"/>
        <v>11.424399999999999</v>
      </c>
      <c r="AB133" s="8">
        <f t="shared" si="67"/>
        <v>0.38532934131736463</v>
      </c>
      <c r="AC133" s="56">
        <f t="shared" si="68"/>
        <v>-0.63429532934131849</v>
      </c>
      <c r="AD133" s="8">
        <f t="shared" si="69"/>
        <v>-0.24441260145577112</v>
      </c>
      <c r="AE133" s="8">
        <f t="shared" si="70"/>
        <v>0.14847870128007409</v>
      </c>
      <c r="AF133" s="8">
        <f t="shared" si="71"/>
        <v>0.4023305648242117</v>
      </c>
      <c r="AG133" s="8">
        <f t="shared" si="72"/>
        <v>-0.55819999999999981</v>
      </c>
      <c r="AH133" s="8">
        <f t="shared" si="73"/>
        <v>0.31158723999999977</v>
      </c>
      <c r="AI133" s="8">
        <f t="shared" si="74"/>
        <v>0.55819999999999981</v>
      </c>
      <c r="AT133" s="67">
        <v>42896.875694444447</v>
      </c>
      <c r="AU133" s="68">
        <v>182.86</v>
      </c>
      <c r="AV133" s="16">
        <v>127.331</v>
      </c>
      <c r="AW133" s="8">
        <f t="shared" si="75"/>
        <v>33437.779600000002</v>
      </c>
      <c r="AX133" s="56">
        <f t="shared" si="76"/>
        <v>21.602694610778457</v>
      </c>
      <c r="AY133" s="56">
        <f t="shared" si="77"/>
        <v>4.6764431137725779</v>
      </c>
      <c r="AZ133" s="8">
        <f t="shared" si="78"/>
        <v>101.0237724515069</v>
      </c>
      <c r="BA133" s="8">
        <f t="shared" si="79"/>
        <v>466.67641444655658</v>
      </c>
      <c r="BB133" s="8">
        <f t="shared" si="80"/>
        <v>21.869120196350963</v>
      </c>
      <c r="BC133" s="56">
        <f t="shared" si="81"/>
        <v>-55.529000000000011</v>
      </c>
      <c r="BD133" s="57">
        <f t="shared" si="82"/>
        <v>3083.469841000001</v>
      </c>
      <c r="BE133" s="8">
        <f t="shared" si="83"/>
        <v>55.529000000000011</v>
      </c>
    </row>
    <row r="134" spans="1:57" x14ac:dyDescent="0.25">
      <c r="A134" s="36">
        <v>42896.917361111111</v>
      </c>
      <c r="B134" s="36"/>
      <c r="C134" s="17">
        <v>0.16</v>
      </c>
      <c r="D134" s="12">
        <v>0.13634390000000002</v>
      </c>
      <c r="E134" s="8">
        <f t="shared" si="57"/>
        <v>2.5600000000000001E-2</v>
      </c>
      <c r="F134" s="8">
        <f t="shared" si="58"/>
        <v>-1.0416666666666796E-2</v>
      </c>
      <c r="G134" s="8">
        <f t="shared" si="59"/>
        <v>-3.3825176785714256E-2</v>
      </c>
      <c r="H134" s="8">
        <f t="shared" si="60"/>
        <v>3.5234559151786122E-4</v>
      </c>
      <c r="I134" s="8">
        <f t="shared" si="61"/>
        <v>1.0850694444444715E-4</v>
      </c>
      <c r="J134" s="8">
        <f t="shared" si="62"/>
        <v>1.1441425845848225E-3</v>
      </c>
      <c r="K134" s="8">
        <f t="shared" si="63"/>
        <v>-2.3656099999999985E-2</v>
      </c>
      <c r="L134" s="8">
        <f t="shared" si="64"/>
        <v>5.5961106720999929E-4</v>
      </c>
      <c r="M134" s="8">
        <f t="shared" si="65"/>
        <v>2.3656099999999985E-2</v>
      </c>
      <c r="X134" s="67">
        <v>42896.917361111111</v>
      </c>
      <c r="Y134" s="68">
        <v>2.6</v>
      </c>
      <c r="Z134" s="16">
        <v>2.8398400000000001</v>
      </c>
      <c r="AA134" s="8">
        <f t="shared" si="66"/>
        <v>6.7600000000000007</v>
      </c>
      <c r="AB134" s="8">
        <f t="shared" si="67"/>
        <v>-0.39467065868263518</v>
      </c>
      <c r="AC134" s="56">
        <f t="shared" si="68"/>
        <v>-0.61625532934131844</v>
      </c>
      <c r="AD134" s="8">
        <f t="shared" si="69"/>
        <v>0.24321789674782243</v>
      </c>
      <c r="AE134" s="8">
        <f t="shared" si="70"/>
        <v>0.1557649288249851</v>
      </c>
      <c r="AF134" s="8">
        <f t="shared" si="71"/>
        <v>0.37977063094157687</v>
      </c>
      <c r="AG134" s="8">
        <f t="shared" si="72"/>
        <v>0.23984000000000005</v>
      </c>
      <c r="AH134" s="8">
        <f t="shared" si="73"/>
        <v>5.7523225600000026E-2</v>
      </c>
      <c r="AI134" s="8">
        <f t="shared" si="74"/>
        <v>0.23984000000000005</v>
      </c>
      <c r="AT134" s="67">
        <v>42896.917361111111</v>
      </c>
      <c r="AU134" s="68">
        <v>183.59</v>
      </c>
      <c r="AV134" s="16">
        <v>127.184</v>
      </c>
      <c r="AW134" s="8">
        <f t="shared" si="75"/>
        <v>33705.288099999998</v>
      </c>
      <c r="AX134" s="56">
        <f t="shared" si="76"/>
        <v>22.332694610778447</v>
      </c>
      <c r="AY134" s="56">
        <f t="shared" si="77"/>
        <v>4.5294431137725724</v>
      </c>
      <c r="AZ134" s="8">
        <f t="shared" si="78"/>
        <v>101.15466981677628</v>
      </c>
      <c r="BA134" s="8">
        <f t="shared" si="79"/>
        <v>498.74924857829268</v>
      </c>
      <c r="BB134" s="8">
        <f t="shared" si="80"/>
        <v>20.515854920901777</v>
      </c>
      <c r="BC134" s="56">
        <f t="shared" si="81"/>
        <v>-56.406000000000006</v>
      </c>
      <c r="BD134" s="57">
        <f t="shared" si="82"/>
        <v>3181.6368360000006</v>
      </c>
      <c r="BE134" s="8">
        <f t="shared" si="83"/>
        <v>56.406000000000006</v>
      </c>
    </row>
    <row r="135" spans="1:57" x14ac:dyDescent="0.25">
      <c r="A135" s="36">
        <v>42896.959027777775</v>
      </c>
      <c r="B135" s="36"/>
      <c r="C135" s="17">
        <v>0.14000000000000001</v>
      </c>
      <c r="D135" s="12">
        <v>0.13556960000000001</v>
      </c>
      <c r="E135" s="8">
        <f t="shared" si="57"/>
        <v>1.9600000000000003E-2</v>
      </c>
      <c r="F135" s="8">
        <f t="shared" si="58"/>
        <v>-3.0416666666666786E-2</v>
      </c>
      <c r="G135" s="8">
        <f t="shared" si="59"/>
        <v>-3.4599476785714262E-2</v>
      </c>
      <c r="H135" s="8">
        <f t="shared" si="60"/>
        <v>1.0524007522321464E-3</v>
      </c>
      <c r="I135" s="8">
        <f t="shared" si="61"/>
        <v>9.2517361111111836E-4</v>
      </c>
      <c r="J135" s="8">
        <f t="shared" si="62"/>
        <v>1.1971237938451802E-3</v>
      </c>
      <c r="K135" s="8">
        <f t="shared" si="63"/>
        <v>-4.430400000000001E-3</v>
      </c>
      <c r="L135" s="8">
        <f t="shared" si="64"/>
        <v>1.9628444160000008E-5</v>
      </c>
      <c r="M135" s="8">
        <f t="shared" si="65"/>
        <v>4.430400000000001E-3</v>
      </c>
      <c r="X135" s="67">
        <v>42896.959027777775</v>
      </c>
      <c r="Y135" s="68">
        <v>2.66</v>
      </c>
      <c r="Z135" s="16">
        <v>2.8702200000000002</v>
      </c>
      <c r="AA135" s="8">
        <f t="shared" si="66"/>
        <v>7.0756000000000006</v>
      </c>
      <c r="AB135" s="8">
        <f t="shared" si="67"/>
        <v>-0.33467065868263512</v>
      </c>
      <c r="AC135" s="56">
        <f t="shared" si="68"/>
        <v>-0.58587532934131836</v>
      </c>
      <c r="AD135" s="8">
        <f t="shared" si="69"/>
        <v>0.1960752823765648</v>
      </c>
      <c r="AE135" s="8">
        <f t="shared" si="70"/>
        <v>0.11200444978306885</v>
      </c>
      <c r="AF135" s="8">
        <f t="shared" si="71"/>
        <v>0.34324990153079826</v>
      </c>
      <c r="AG135" s="8">
        <f t="shared" si="72"/>
        <v>0.21022000000000007</v>
      </c>
      <c r="AH135" s="8">
        <f t="shared" si="73"/>
        <v>4.4192448400000028E-2</v>
      </c>
      <c r="AI135" s="8">
        <f t="shared" si="74"/>
        <v>0.21022000000000007</v>
      </c>
      <c r="AT135" s="67">
        <v>42896.959027777775</v>
      </c>
      <c r="AU135" s="68">
        <v>189.33</v>
      </c>
      <c r="AV135" s="16">
        <v>127.02800000000001</v>
      </c>
      <c r="AW135" s="8">
        <f t="shared" si="75"/>
        <v>35845.848900000005</v>
      </c>
      <c r="AX135" s="56">
        <f t="shared" si="76"/>
        <v>28.072694610778456</v>
      </c>
      <c r="AY135" s="56">
        <f t="shared" si="77"/>
        <v>4.3734431137725807</v>
      </c>
      <c r="AZ135" s="8">
        <f t="shared" si="78"/>
        <v>122.77433293054968</v>
      </c>
      <c r="BA135" s="8">
        <f t="shared" si="79"/>
        <v>788.0761827100298</v>
      </c>
      <c r="BB135" s="8">
        <f t="shared" si="80"/>
        <v>19.127004669404805</v>
      </c>
      <c r="BC135" s="56">
        <f t="shared" si="81"/>
        <v>-62.302000000000007</v>
      </c>
      <c r="BD135" s="57">
        <f t="shared" si="82"/>
        <v>3881.5392040000006</v>
      </c>
      <c r="BE135" s="8">
        <f t="shared" si="83"/>
        <v>62.302000000000007</v>
      </c>
    </row>
    <row r="136" spans="1:57" x14ac:dyDescent="0.25">
      <c r="A136" s="36">
        <v>42897.000694444447</v>
      </c>
      <c r="B136" s="36"/>
      <c r="C136" s="17">
        <v>0.12</v>
      </c>
      <c r="D136" s="12">
        <v>0.1348424</v>
      </c>
      <c r="E136" s="8">
        <f t="shared" si="57"/>
        <v>1.44E-2</v>
      </c>
      <c r="F136" s="8">
        <f t="shared" si="58"/>
        <v>-5.0416666666666804E-2</v>
      </c>
      <c r="G136" s="8">
        <f t="shared" si="59"/>
        <v>-3.5326676785714273E-2</v>
      </c>
      <c r="H136" s="8">
        <f t="shared" si="60"/>
        <v>1.7810532879464329E-3</v>
      </c>
      <c r="I136" s="8">
        <f t="shared" si="61"/>
        <v>2.5418402777777917E-3</v>
      </c>
      <c r="J136" s="8">
        <f t="shared" si="62"/>
        <v>1.2479740927223237E-3</v>
      </c>
      <c r="K136" s="8">
        <f t="shared" si="63"/>
        <v>1.4842400000000006E-2</v>
      </c>
      <c r="L136" s="8">
        <f t="shared" si="64"/>
        <v>2.2029683776000016E-4</v>
      </c>
      <c r="M136" s="8">
        <f t="shared" si="65"/>
        <v>1.4842400000000006E-2</v>
      </c>
      <c r="X136" s="67">
        <v>42897.000694444447</v>
      </c>
      <c r="Y136" s="68">
        <v>2.61</v>
      </c>
      <c r="Z136" s="16">
        <v>2.89798</v>
      </c>
      <c r="AA136" s="8">
        <f t="shared" si="66"/>
        <v>6.8120999999999992</v>
      </c>
      <c r="AB136" s="8">
        <f t="shared" si="67"/>
        <v>-0.38467065868263539</v>
      </c>
      <c r="AC136" s="56">
        <f t="shared" si="68"/>
        <v>-0.55811532934131858</v>
      </c>
      <c r="AD136" s="8">
        <f t="shared" si="69"/>
        <v>0.214690591358601</v>
      </c>
      <c r="AE136" s="8">
        <f t="shared" si="70"/>
        <v>0.14797151565133257</v>
      </c>
      <c r="AF136" s="8">
        <f t="shared" si="71"/>
        <v>0.31149272084576851</v>
      </c>
      <c r="AG136" s="8">
        <f t="shared" si="72"/>
        <v>0.28798000000000012</v>
      </c>
      <c r="AH136" s="8">
        <f t="shared" si="73"/>
        <v>8.2932480400000078E-2</v>
      </c>
      <c r="AI136" s="8">
        <f t="shared" si="74"/>
        <v>0.28798000000000012</v>
      </c>
      <c r="AT136" s="67">
        <v>42897.000694444447</v>
      </c>
      <c r="AU136" s="68">
        <v>156.32</v>
      </c>
      <c r="AV136" s="16">
        <v>127.01600000000001</v>
      </c>
      <c r="AW136" s="8">
        <f t="shared" si="75"/>
        <v>24435.942399999996</v>
      </c>
      <c r="AX136" s="56">
        <f t="shared" si="76"/>
        <v>-4.9373053892215637</v>
      </c>
      <c r="AY136" s="56">
        <f t="shared" si="77"/>
        <v>4.3614431137725802</v>
      </c>
      <c r="AZ136" s="8">
        <f t="shared" si="78"/>
        <v>-21.533776590412639</v>
      </c>
      <c r="BA136" s="8">
        <f t="shared" si="79"/>
        <v>24.376984506436298</v>
      </c>
      <c r="BB136" s="8">
        <f t="shared" si="80"/>
        <v>19.02218603467426</v>
      </c>
      <c r="BC136" s="56">
        <f t="shared" si="81"/>
        <v>-29.303999999999988</v>
      </c>
      <c r="BD136" s="57">
        <f t="shared" si="82"/>
        <v>858.72441599999934</v>
      </c>
      <c r="BE136" s="8">
        <f t="shared" si="83"/>
        <v>29.303999999999988</v>
      </c>
    </row>
    <row r="137" spans="1:57" x14ac:dyDescent="0.25">
      <c r="A137" s="36">
        <v>42897.042361111111</v>
      </c>
      <c r="B137" s="36"/>
      <c r="C137" s="17">
        <v>0.1</v>
      </c>
      <c r="D137" s="12">
        <v>0.13405529999999999</v>
      </c>
      <c r="E137" s="8">
        <f t="shared" si="57"/>
        <v>1.0000000000000002E-2</v>
      </c>
      <c r="F137" s="8">
        <f t="shared" si="58"/>
        <v>-7.0416666666666794E-2</v>
      </c>
      <c r="G137" s="8">
        <f t="shared" si="59"/>
        <v>-3.6113776785714286E-2</v>
      </c>
      <c r="H137" s="8">
        <f t="shared" si="60"/>
        <v>2.5430117819940524E-3</v>
      </c>
      <c r="I137" s="8">
        <f t="shared" si="61"/>
        <v>4.9585069444444624E-3</v>
      </c>
      <c r="J137" s="8">
        <f t="shared" si="62"/>
        <v>1.3042048737283961E-3</v>
      </c>
      <c r="K137" s="8">
        <f t="shared" si="63"/>
        <v>3.4055299999999983E-2</v>
      </c>
      <c r="L137" s="8">
        <f t="shared" si="64"/>
        <v>1.1597634580899987E-3</v>
      </c>
      <c r="M137" s="8">
        <f t="shared" si="65"/>
        <v>3.4055299999999983E-2</v>
      </c>
      <c r="X137" s="67">
        <v>42897.042361111111</v>
      </c>
      <c r="Y137" s="68">
        <v>2.94</v>
      </c>
      <c r="Z137" s="16">
        <v>2.9180700000000002</v>
      </c>
      <c r="AA137" s="8">
        <f t="shared" si="66"/>
        <v>8.6435999999999993</v>
      </c>
      <c r="AB137" s="8">
        <f t="shared" si="67"/>
        <v>-5.467065868263532E-2</v>
      </c>
      <c r="AC137" s="56">
        <f t="shared" si="68"/>
        <v>-0.53802532934131841</v>
      </c>
      <c r="AD137" s="8">
        <f t="shared" si="69"/>
        <v>2.9414199143031679E-2</v>
      </c>
      <c r="AE137" s="8">
        <f t="shared" si="70"/>
        <v>2.9888809207932088E-3</v>
      </c>
      <c r="AF137" s="8">
        <f t="shared" si="71"/>
        <v>0.28947125501283416</v>
      </c>
      <c r="AG137" s="8">
        <f t="shared" si="72"/>
        <v>-2.1929999999999783E-2</v>
      </c>
      <c r="AH137" s="8">
        <f t="shared" si="73"/>
        <v>4.8092489999999047E-4</v>
      </c>
      <c r="AI137" s="8">
        <f t="shared" si="74"/>
        <v>2.1929999999999783E-2</v>
      </c>
      <c r="AT137" s="67">
        <v>42897.042361111111</v>
      </c>
      <c r="AU137" s="68">
        <v>194.21</v>
      </c>
      <c r="AV137" s="16">
        <v>127.074</v>
      </c>
      <c r="AW137" s="8">
        <f t="shared" si="75"/>
        <v>37717.524100000002</v>
      </c>
      <c r="AX137" s="56">
        <f t="shared" si="76"/>
        <v>32.952694610778451</v>
      </c>
      <c r="AY137" s="56">
        <f t="shared" si="77"/>
        <v>4.4194431137725729</v>
      </c>
      <c r="AZ137" s="8">
        <f t="shared" si="78"/>
        <v>145.63255927785539</v>
      </c>
      <c r="BA137" s="8">
        <f t="shared" si="79"/>
        <v>1085.8800821112272</v>
      </c>
      <c r="BB137" s="8">
        <f t="shared" si="80"/>
        <v>19.531477435871814</v>
      </c>
      <c r="BC137" s="56">
        <f t="shared" si="81"/>
        <v>-67.13600000000001</v>
      </c>
      <c r="BD137" s="57">
        <f t="shared" si="82"/>
        <v>4507.2424960000017</v>
      </c>
      <c r="BE137" s="8">
        <f t="shared" si="83"/>
        <v>67.13600000000001</v>
      </c>
    </row>
    <row r="138" spans="1:57" x14ac:dyDescent="0.25">
      <c r="A138" s="36">
        <v>42897.084027777775</v>
      </c>
      <c r="B138" s="36"/>
      <c r="C138" s="17">
        <v>0.12</v>
      </c>
      <c r="D138" s="12">
        <v>0.13461630000000002</v>
      </c>
      <c r="E138" s="8">
        <f t="shared" si="57"/>
        <v>1.44E-2</v>
      </c>
      <c r="F138" s="8">
        <f t="shared" si="58"/>
        <v>-5.0416666666666804E-2</v>
      </c>
      <c r="G138" s="8">
        <f t="shared" si="59"/>
        <v>-3.5552776785714252E-2</v>
      </c>
      <c r="H138" s="8">
        <f t="shared" si="60"/>
        <v>1.792452496279765E-3</v>
      </c>
      <c r="I138" s="8">
        <f t="shared" si="61"/>
        <v>2.5418402777777917E-3</v>
      </c>
      <c r="J138" s="8">
        <f t="shared" si="62"/>
        <v>1.2639999371748221E-3</v>
      </c>
      <c r="K138" s="8">
        <f t="shared" si="63"/>
        <v>1.4616300000000026E-2</v>
      </c>
      <c r="L138" s="8">
        <f t="shared" si="64"/>
        <v>2.1363622569000077E-4</v>
      </c>
      <c r="M138" s="8">
        <f t="shared" si="65"/>
        <v>1.4616300000000026E-2</v>
      </c>
      <c r="X138" s="67">
        <v>42897.084027777775</v>
      </c>
      <c r="Y138" s="68">
        <v>2.13</v>
      </c>
      <c r="Z138" s="16">
        <v>2.9626000000000001</v>
      </c>
      <c r="AA138" s="8">
        <f t="shared" si="66"/>
        <v>4.5368999999999993</v>
      </c>
      <c r="AB138" s="8">
        <f t="shared" si="67"/>
        <v>-0.86467065868263537</v>
      </c>
      <c r="AC138" s="56">
        <f t="shared" si="68"/>
        <v>-0.49349532934131846</v>
      </c>
      <c r="AD138" s="8">
        <f t="shared" si="69"/>
        <v>0.42671093147836192</v>
      </c>
      <c r="AE138" s="8">
        <f t="shared" si="70"/>
        <v>0.74765534798666256</v>
      </c>
      <c r="AF138" s="8">
        <f t="shared" si="71"/>
        <v>0.24353764008169637</v>
      </c>
      <c r="AG138" s="8">
        <f t="shared" si="72"/>
        <v>0.83260000000000023</v>
      </c>
      <c r="AH138" s="8">
        <f t="shared" si="73"/>
        <v>0.69322276000000038</v>
      </c>
      <c r="AI138" s="8">
        <f t="shared" si="74"/>
        <v>0.83260000000000023</v>
      </c>
      <c r="AT138" s="67">
        <v>42897.084027777775</v>
      </c>
      <c r="AU138" s="68">
        <v>118.04</v>
      </c>
      <c r="AV138" s="16">
        <v>126.824</v>
      </c>
      <c r="AW138" s="8">
        <f t="shared" si="75"/>
        <v>13933.441600000002</v>
      </c>
      <c r="AX138" s="56">
        <f t="shared" si="76"/>
        <v>-43.217305389221551</v>
      </c>
      <c r="AY138" s="56">
        <f t="shared" si="77"/>
        <v>4.1694431137725729</v>
      </c>
      <c r="AZ138" s="8">
        <f t="shared" si="78"/>
        <v>-180.19209635089609</v>
      </c>
      <c r="BA138" s="8">
        <f t="shared" si="79"/>
        <v>1867.735485105238</v>
      </c>
      <c r="BB138" s="8">
        <f t="shared" si="80"/>
        <v>17.384255878985527</v>
      </c>
      <c r="BC138" s="56">
        <f t="shared" si="81"/>
        <v>8.7839999999999918</v>
      </c>
      <c r="BD138" s="57">
        <f t="shared" si="82"/>
        <v>77.158655999999851</v>
      </c>
      <c r="BE138" s="8">
        <f t="shared" si="83"/>
        <v>8.7839999999999918</v>
      </c>
    </row>
    <row r="139" spans="1:57" x14ac:dyDescent="0.25">
      <c r="A139" s="36">
        <v>42897.125694444447</v>
      </c>
      <c r="B139" s="36"/>
      <c r="C139" s="17">
        <v>0.12</v>
      </c>
      <c r="D139" s="12">
        <v>0.1365883</v>
      </c>
      <c r="E139" s="8">
        <f t="shared" si="57"/>
        <v>1.44E-2</v>
      </c>
      <c r="F139" s="8">
        <f t="shared" si="58"/>
        <v>-5.0416666666666804E-2</v>
      </c>
      <c r="G139" s="8">
        <f t="shared" si="59"/>
        <v>-3.3580776785714278E-2</v>
      </c>
      <c r="H139" s="8">
        <f t="shared" si="60"/>
        <v>1.6930308296130995E-3</v>
      </c>
      <c r="I139" s="8">
        <f t="shared" si="61"/>
        <v>2.5418402777777917E-3</v>
      </c>
      <c r="J139" s="8">
        <f t="shared" si="62"/>
        <v>1.127668569531967E-3</v>
      </c>
      <c r="K139" s="8">
        <f t="shared" si="63"/>
        <v>1.65883E-2</v>
      </c>
      <c r="L139" s="8">
        <f t="shared" si="64"/>
        <v>2.7517169689000002E-4</v>
      </c>
      <c r="M139" s="8">
        <f t="shared" si="65"/>
        <v>1.65883E-2</v>
      </c>
      <c r="X139" s="67">
        <v>42897.125694444447</v>
      </c>
      <c r="Y139" s="68">
        <v>2.09</v>
      </c>
      <c r="Z139" s="16">
        <v>3.0269900000000001</v>
      </c>
      <c r="AA139" s="8">
        <f t="shared" si="66"/>
        <v>4.3680999999999992</v>
      </c>
      <c r="AB139" s="8">
        <f t="shared" si="67"/>
        <v>-0.90467065868263541</v>
      </c>
      <c r="AC139" s="56">
        <f t="shared" si="68"/>
        <v>-0.42910532934131851</v>
      </c>
      <c r="AD139" s="8">
        <f t="shared" si="69"/>
        <v>0.38819900093943982</v>
      </c>
      <c r="AE139" s="8">
        <f t="shared" si="70"/>
        <v>0.81842900068127344</v>
      </c>
      <c r="AF139" s="8">
        <f t="shared" si="71"/>
        <v>0.18413138366912143</v>
      </c>
      <c r="AG139" s="8">
        <f t="shared" si="72"/>
        <v>0.93699000000000021</v>
      </c>
      <c r="AH139" s="8">
        <f t="shared" si="73"/>
        <v>0.87795026010000043</v>
      </c>
      <c r="AI139" s="8">
        <f t="shared" si="74"/>
        <v>0.93699000000000021</v>
      </c>
      <c r="AT139" s="67">
        <v>42897.125694444447</v>
      </c>
      <c r="AU139" s="68">
        <v>155.22</v>
      </c>
      <c r="AV139" s="16">
        <v>126.327</v>
      </c>
      <c r="AW139" s="8">
        <f t="shared" si="75"/>
        <v>24093.2484</v>
      </c>
      <c r="AX139" s="56">
        <f t="shared" si="76"/>
        <v>-6.037305389221558</v>
      </c>
      <c r="AY139" s="56">
        <f t="shared" si="77"/>
        <v>3.672443113772573</v>
      </c>
      <c r="AZ139" s="8">
        <f t="shared" si="78"/>
        <v>-22.171660602388755</v>
      </c>
      <c r="BA139" s="8">
        <f t="shared" si="79"/>
        <v>36.449056362723667</v>
      </c>
      <c r="BB139" s="8">
        <f t="shared" si="80"/>
        <v>13.486838423895591</v>
      </c>
      <c r="BC139" s="56">
        <f t="shared" si="81"/>
        <v>-28.893000000000001</v>
      </c>
      <c r="BD139" s="57">
        <f t="shared" si="82"/>
        <v>834.80544900000007</v>
      </c>
      <c r="BE139" s="8">
        <f t="shared" si="83"/>
        <v>28.893000000000001</v>
      </c>
    </row>
    <row r="140" spans="1:57" x14ac:dyDescent="0.25">
      <c r="A140" s="36">
        <v>42897.167361111111</v>
      </c>
      <c r="B140" s="36"/>
      <c r="C140" s="17">
        <v>0.17</v>
      </c>
      <c r="D140" s="12">
        <v>0.1393865</v>
      </c>
      <c r="E140" s="8">
        <f t="shared" si="57"/>
        <v>2.8900000000000006E-2</v>
      </c>
      <c r="F140" s="8">
        <f t="shared" si="58"/>
        <v>-4.1666666666678731E-4</v>
      </c>
      <c r="G140" s="8">
        <f t="shared" si="59"/>
        <v>-3.0782576785714277E-2</v>
      </c>
      <c r="H140" s="8">
        <f t="shared" si="60"/>
        <v>1.2826073660717996E-5</v>
      </c>
      <c r="I140" s="8">
        <f t="shared" si="61"/>
        <v>1.7361111111121165E-7</v>
      </c>
      <c r="J140" s="8">
        <f t="shared" si="62"/>
        <v>9.4756703356839553E-4</v>
      </c>
      <c r="K140" s="8">
        <f t="shared" si="63"/>
        <v>-3.0613500000000016E-2</v>
      </c>
      <c r="L140" s="8">
        <f t="shared" si="64"/>
        <v>9.3718638225000097E-4</v>
      </c>
      <c r="M140" s="8">
        <f t="shared" si="65"/>
        <v>3.0613500000000016E-2</v>
      </c>
      <c r="X140" s="67">
        <v>42897.167361111111</v>
      </c>
      <c r="Y140" s="68">
        <v>2.06</v>
      </c>
      <c r="Z140" s="16">
        <v>3.09206</v>
      </c>
      <c r="AA140" s="8">
        <f t="shared" si="66"/>
        <v>4.2435999999999998</v>
      </c>
      <c r="AB140" s="8">
        <f t="shared" si="67"/>
        <v>-0.93467065868263521</v>
      </c>
      <c r="AC140" s="56">
        <f t="shared" si="68"/>
        <v>-0.36403532934131855</v>
      </c>
      <c r="AD140" s="8">
        <f t="shared" si="69"/>
        <v>0.34025314105920024</v>
      </c>
      <c r="AE140" s="8">
        <f t="shared" si="70"/>
        <v>0.87360924020223119</v>
      </c>
      <c r="AF140" s="8">
        <f t="shared" si="71"/>
        <v>0.13252172100864226</v>
      </c>
      <c r="AG140" s="8">
        <f t="shared" si="72"/>
        <v>1.03206</v>
      </c>
      <c r="AH140" s="8">
        <f t="shared" si="73"/>
        <v>1.0651478435999999</v>
      </c>
      <c r="AI140" s="8">
        <f t="shared" si="74"/>
        <v>1.03206</v>
      </c>
      <c r="AT140" s="67">
        <v>42897.167361111111</v>
      </c>
      <c r="AU140" s="68">
        <v>211.03</v>
      </c>
      <c r="AV140" s="16">
        <v>125.801</v>
      </c>
      <c r="AW140" s="8">
        <f t="shared" si="75"/>
        <v>44533.660900000003</v>
      </c>
      <c r="AX140" s="56">
        <f t="shared" si="76"/>
        <v>49.772694610778444</v>
      </c>
      <c r="AY140" s="56">
        <f t="shared" si="77"/>
        <v>3.1464431137725768</v>
      </c>
      <c r="AZ140" s="8">
        <f t="shared" si="78"/>
        <v>156.60695221198927</v>
      </c>
      <c r="BA140" s="8">
        <f t="shared" si="79"/>
        <v>2477.3211288178136</v>
      </c>
      <c r="BB140" s="8">
        <f t="shared" si="80"/>
        <v>9.900104268206869</v>
      </c>
      <c r="BC140" s="56">
        <f t="shared" si="81"/>
        <v>-85.228999999999999</v>
      </c>
      <c r="BD140" s="57">
        <f t="shared" si="82"/>
        <v>7263.9824410000001</v>
      </c>
      <c r="BE140" s="8">
        <f t="shared" si="83"/>
        <v>85.228999999999999</v>
      </c>
    </row>
    <row r="141" spans="1:57" x14ac:dyDescent="0.25">
      <c r="A141" s="36">
        <v>42897.209027777775</v>
      </c>
      <c r="B141" s="36"/>
      <c r="C141" s="17">
        <v>0.14000000000000001</v>
      </c>
      <c r="D141" s="12">
        <v>0.14192359999999998</v>
      </c>
      <c r="E141" s="8">
        <f t="shared" si="57"/>
        <v>1.9600000000000003E-2</v>
      </c>
      <c r="F141" s="8">
        <f t="shared" si="58"/>
        <v>-3.0416666666666786E-2</v>
      </c>
      <c r="G141" s="8">
        <f t="shared" si="59"/>
        <v>-2.8245476785714291E-2</v>
      </c>
      <c r="H141" s="8">
        <f t="shared" si="60"/>
        <v>8.591332522321464E-4</v>
      </c>
      <c r="I141" s="8">
        <f t="shared" si="61"/>
        <v>9.2517361111111836E-4</v>
      </c>
      <c r="J141" s="8">
        <f t="shared" si="62"/>
        <v>7.9780695885232488E-4</v>
      </c>
      <c r="K141" s="8">
        <f t="shared" si="63"/>
        <v>1.9235999999999698E-3</v>
      </c>
      <c r="L141" s="8">
        <f t="shared" si="64"/>
        <v>3.7002369599998839E-6</v>
      </c>
      <c r="M141" s="8">
        <f t="shared" si="65"/>
        <v>1.9235999999999698E-3</v>
      </c>
      <c r="X141" s="67">
        <v>42897.209027777775</v>
      </c>
      <c r="Y141" s="68">
        <v>2.06</v>
      </c>
      <c r="Z141" s="16">
        <v>3.1317400000000002</v>
      </c>
      <c r="AA141" s="8">
        <f t="shared" si="66"/>
        <v>4.2435999999999998</v>
      </c>
      <c r="AB141" s="8">
        <f t="shared" si="67"/>
        <v>-0.93467065868263521</v>
      </c>
      <c r="AC141" s="56">
        <f t="shared" si="68"/>
        <v>-0.32435532934131839</v>
      </c>
      <c r="AD141" s="8">
        <f t="shared" si="69"/>
        <v>0.30316540932267311</v>
      </c>
      <c r="AE141" s="8">
        <f t="shared" si="70"/>
        <v>0.87360924020223119</v>
      </c>
      <c r="AF141" s="8">
        <f t="shared" si="71"/>
        <v>0.10520637967211512</v>
      </c>
      <c r="AG141" s="8">
        <f t="shared" si="72"/>
        <v>1.0717400000000001</v>
      </c>
      <c r="AH141" s="8">
        <f t="shared" si="73"/>
        <v>1.1486266276000003</v>
      </c>
      <c r="AI141" s="8">
        <f t="shared" si="74"/>
        <v>1.0717400000000001</v>
      </c>
      <c r="AT141" s="67">
        <v>42897.209027777775</v>
      </c>
      <c r="AU141" s="68">
        <v>159.57</v>
      </c>
      <c r="AV141" s="16">
        <v>125.496</v>
      </c>
      <c r="AW141" s="8">
        <f t="shared" si="75"/>
        <v>25462.584899999998</v>
      </c>
      <c r="AX141" s="56">
        <f t="shared" si="76"/>
        <v>-1.6873053892215637</v>
      </c>
      <c r="AY141" s="56">
        <f t="shared" si="77"/>
        <v>2.84144311377257</v>
      </c>
      <c r="AZ141" s="8">
        <f t="shared" si="78"/>
        <v>-4.7943822790349584</v>
      </c>
      <c r="BA141" s="8">
        <f t="shared" si="79"/>
        <v>2.8469994764961326</v>
      </c>
      <c r="BB141" s="8">
        <f t="shared" si="80"/>
        <v>8.0737989688055585</v>
      </c>
      <c r="BC141" s="56">
        <f t="shared" si="81"/>
        <v>-34.073999999999998</v>
      </c>
      <c r="BD141" s="57">
        <f t="shared" si="82"/>
        <v>1161.037476</v>
      </c>
      <c r="BE141" s="8">
        <f t="shared" si="83"/>
        <v>34.073999999999998</v>
      </c>
    </row>
    <row r="142" spans="1:57" x14ac:dyDescent="0.25">
      <c r="A142" s="36">
        <v>42897.250694444447</v>
      </c>
      <c r="B142" s="36"/>
      <c r="C142" s="17">
        <v>0.14000000000000001</v>
      </c>
      <c r="D142" s="12">
        <v>0.14407609999999998</v>
      </c>
      <c r="E142" s="8">
        <f t="shared" si="57"/>
        <v>1.9600000000000003E-2</v>
      </c>
      <c r="F142" s="8">
        <f t="shared" si="58"/>
        <v>-3.0416666666666786E-2</v>
      </c>
      <c r="G142" s="8">
        <f t="shared" si="59"/>
        <v>-2.6092976785714289E-2</v>
      </c>
      <c r="H142" s="8">
        <f t="shared" si="60"/>
        <v>7.936613772321461E-4</v>
      </c>
      <c r="I142" s="8">
        <f t="shared" si="61"/>
        <v>9.2517361111111836E-4</v>
      </c>
      <c r="J142" s="8">
        <f t="shared" si="62"/>
        <v>6.8084343753982478E-4</v>
      </c>
      <c r="K142" s="8">
        <f t="shared" si="63"/>
        <v>4.0760999999999714E-3</v>
      </c>
      <c r="L142" s="8">
        <f t="shared" si="64"/>
        <v>1.6614591209999766E-5</v>
      </c>
      <c r="M142" s="8">
        <f t="shared" si="65"/>
        <v>4.0760999999999714E-3</v>
      </c>
      <c r="X142" s="67">
        <v>42897.250694444447</v>
      </c>
      <c r="Y142" s="68">
        <v>2.04</v>
      </c>
      <c r="Z142" s="16">
        <v>3.1519699999999999</v>
      </c>
      <c r="AA142" s="8">
        <f t="shared" si="66"/>
        <v>4.1616</v>
      </c>
      <c r="AB142" s="8">
        <f t="shared" si="67"/>
        <v>-0.95467065868263523</v>
      </c>
      <c r="AC142" s="56">
        <f t="shared" si="68"/>
        <v>-0.30412532934131864</v>
      </c>
      <c r="AD142" s="8">
        <f t="shared" si="69"/>
        <v>0.29033952848435002</v>
      </c>
      <c r="AE142" s="8">
        <f t="shared" si="70"/>
        <v>0.91139606654953664</v>
      </c>
      <c r="AF142" s="8">
        <f t="shared" si="71"/>
        <v>9.2492215946965523E-2</v>
      </c>
      <c r="AG142" s="8">
        <f t="shared" si="72"/>
        <v>1.1119699999999999</v>
      </c>
      <c r="AH142" s="8">
        <f t="shared" si="73"/>
        <v>1.2364772808999998</v>
      </c>
      <c r="AI142" s="8">
        <f t="shared" si="74"/>
        <v>1.1119699999999999</v>
      </c>
      <c r="AT142" s="67">
        <v>42897.250694444447</v>
      </c>
      <c r="AU142" s="68">
        <v>142.04</v>
      </c>
      <c r="AV142" s="16">
        <v>125.31699999999999</v>
      </c>
      <c r="AW142" s="8">
        <f t="shared" si="75"/>
        <v>20175.361599999997</v>
      </c>
      <c r="AX142" s="56">
        <f t="shared" si="76"/>
        <v>-19.217305389221565</v>
      </c>
      <c r="AY142" s="56">
        <f t="shared" si="77"/>
        <v>2.6624431137725679</v>
      </c>
      <c r="AZ142" s="8">
        <f t="shared" si="78"/>
        <v>-51.164982398797413</v>
      </c>
      <c r="BA142" s="8">
        <f t="shared" si="79"/>
        <v>369.30482642260421</v>
      </c>
      <c r="BB142" s="8">
        <f t="shared" si="80"/>
        <v>7.0886033340749668</v>
      </c>
      <c r="BC142" s="56">
        <f t="shared" si="81"/>
        <v>-16.722999999999999</v>
      </c>
      <c r="BD142" s="57">
        <f t="shared" si="82"/>
        <v>279.65872899999999</v>
      </c>
      <c r="BE142" s="8">
        <f t="shared" si="83"/>
        <v>16.722999999999999</v>
      </c>
    </row>
    <row r="143" spans="1:57" x14ac:dyDescent="0.25">
      <c r="A143" s="36">
        <v>42897.292361111111</v>
      </c>
      <c r="B143" s="36"/>
      <c r="C143" s="17">
        <v>0.13</v>
      </c>
      <c r="D143" s="12">
        <v>0.1463824</v>
      </c>
      <c r="E143" s="8">
        <f t="shared" si="57"/>
        <v>1.6900000000000002E-2</v>
      </c>
      <c r="F143" s="8">
        <f t="shared" si="58"/>
        <v>-4.0416666666666795E-2</v>
      </c>
      <c r="G143" s="8">
        <f t="shared" si="59"/>
        <v>-2.3786676785714278E-2</v>
      </c>
      <c r="H143" s="8">
        <f t="shared" si="60"/>
        <v>9.6137818675595514E-4</v>
      </c>
      <c r="I143" s="8">
        <f t="shared" si="61"/>
        <v>1.6335069444444548E-3</v>
      </c>
      <c r="J143" s="8">
        <f t="shared" si="62"/>
        <v>5.6580599250803849E-4</v>
      </c>
      <c r="K143" s="8">
        <f t="shared" si="63"/>
        <v>1.6382399999999991E-2</v>
      </c>
      <c r="L143" s="8">
        <f t="shared" si="64"/>
        <v>2.6838302975999972E-4</v>
      </c>
      <c r="M143" s="8">
        <f t="shared" si="65"/>
        <v>1.6382399999999991E-2</v>
      </c>
      <c r="X143" s="67">
        <v>42897.292361111111</v>
      </c>
      <c r="Y143" s="68">
        <v>2.09</v>
      </c>
      <c r="Z143" s="16">
        <v>3.1720000000000002</v>
      </c>
      <c r="AA143" s="8">
        <f t="shared" si="66"/>
        <v>4.3680999999999992</v>
      </c>
      <c r="AB143" s="8">
        <f t="shared" si="67"/>
        <v>-0.90467065868263541</v>
      </c>
      <c r="AC143" s="56">
        <f t="shared" si="68"/>
        <v>-0.28409532934131843</v>
      </c>
      <c r="AD143" s="8">
        <f t="shared" si="69"/>
        <v>0.25701270872387078</v>
      </c>
      <c r="AE143" s="8">
        <f t="shared" si="70"/>
        <v>0.81842900068127344</v>
      </c>
      <c r="AF143" s="8">
        <f t="shared" si="71"/>
        <v>8.0710156153552176E-2</v>
      </c>
      <c r="AG143" s="8">
        <f t="shared" si="72"/>
        <v>1.0820000000000003</v>
      </c>
      <c r="AH143" s="8">
        <f t="shared" si="73"/>
        <v>1.1707240000000005</v>
      </c>
      <c r="AI143" s="8">
        <f t="shared" si="74"/>
        <v>1.0820000000000003</v>
      </c>
      <c r="AT143" s="67">
        <v>42897.292361111111</v>
      </c>
      <c r="AU143" s="68">
        <v>185.19</v>
      </c>
      <c r="AV143" s="16">
        <v>125.08</v>
      </c>
      <c r="AW143" s="8">
        <f t="shared" si="75"/>
        <v>34295.3361</v>
      </c>
      <c r="AX143" s="56">
        <f t="shared" si="76"/>
        <v>23.932694610778441</v>
      </c>
      <c r="AY143" s="56">
        <f t="shared" si="77"/>
        <v>2.4254431137725732</v>
      </c>
      <c r="AZ143" s="8">
        <f t="shared" si="78"/>
        <v>58.047389337734543</v>
      </c>
      <c r="BA143" s="8">
        <f t="shared" si="79"/>
        <v>572.77387133278341</v>
      </c>
      <c r="BB143" s="8">
        <f t="shared" si="80"/>
        <v>5.8827742981467956</v>
      </c>
      <c r="BC143" s="56">
        <f t="shared" si="81"/>
        <v>-60.11</v>
      </c>
      <c r="BD143" s="57">
        <f t="shared" si="82"/>
        <v>3613.2120999999997</v>
      </c>
      <c r="BE143" s="8">
        <f t="shared" si="83"/>
        <v>60.11</v>
      </c>
    </row>
    <row r="144" spans="1:57" x14ac:dyDescent="0.25">
      <c r="A144" s="36">
        <v>42897.334027777775</v>
      </c>
      <c r="B144" s="36"/>
      <c r="C144" s="17">
        <v>0.11</v>
      </c>
      <c r="D144" s="12">
        <v>0.14863670000000001</v>
      </c>
      <c r="E144" s="8">
        <f t="shared" si="57"/>
        <v>1.21E-2</v>
      </c>
      <c r="F144" s="8">
        <f t="shared" si="58"/>
        <v>-6.0416666666666799E-2</v>
      </c>
      <c r="G144" s="8">
        <f t="shared" si="59"/>
        <v>-2.1532376785714263E-2</v>
      </c>
      <c r="H144" s="8">
        <f t="shared" si="60"/>
        <v>1.300914430803573E-3</v>
      </c>
      <c r="I144" s="8">
        <f t="shared" si="61"/>
        <v>3.650173611111127E-3</v>
      </c>
      <c r="J144" s="8">
        <f t="shared" si="62"/>
        <v>4.6364325004196654E-4</v>
      </c>
      <c r="K144" s="8">
        <f t="shared" si="63"/>
        <v>3.863670000000001E-2</v>
      </c>
      <c r="L144" s="8">
        <f t="shared" si="64"/>
        <v>1.4927945868900008E-3</v>
      </c>
      <c r="M144" s="8">
        <f t="shared" si="65"/>
        <v>3.863670000000001E-2</v>
      </c>
      <c r="X144" s="67">
        <v>42897.334027777775</v>
      </c>
      <c r="Y144" s="68">
        <v>2.2599999999999998</v>
      </c>
      <c r="Z144" s="16">
        <v>3.19034</v>
      </c>
      <c r="AA144" s="8">
        <f t="shared" si="66"/>
        <v>5.1075999999999988</v>
      </c>
      <c r="AB144" s="8">
        <f t="shared" si="67"/>
        <v>-0.73467065868263548</v>
      </c>
      <c r="AC144" s="56">
        <f t="shared" si="68"/>
        <v>-0.26575532934131862</v>
      </c>
      <c r="AD144" s="8">
        <f t="shared" si="69"/>
        <v>0.19524264285560727</v>
      </c>
      <c r="AE144" s="8">
        <f t="shared" si="70"/>
        <v>0.53974097672917742</v>
      </c>
      <c r="AF144" s="8">
        <f t="shared" si="71"/>
        <v>7.0625895073312725E-2</v>
      </c>
      <c r="AG144" s="8">
        <f t="shared" si="72"/>
        <v>0.93034000000000017</v>
      </c>
      <c r="AH144" s="8">
        <f t="shared" si="73"/>
        <v>0.86553251560000033</v>
      </c>
      <c r="AI144" s="8">
        <f t="shared" si="74"/>
        <v>0.93034000000000017</v>
      </c>
      <c r="AT144" s="67">
        <v>42897.334027777775</v>
      </c>
      <c r="AU144" s="68">
        <v>135.74</v>
      </c>
      <c r="AV144" s="16">
        <v>124.827</v>
      </c>
      <c r="AW144" s="8">
        <f t="shared" si="75"/>
        <v>18425.347600000001</v>
      </c>
      <c r="AX144" s="56">
        <f t="shared" si="76"/>
        <v>-25.517305389221548</v>
      </c>
      <c r="AY144" s="56">
        <f t="shared" si="77"/>
        <v>2.172443113772573</v>
      </c>
      <c r="AZ144" s="8">
        <f t="shared" si="78"/>
        <v>-55.434894374846117</v>
      </c>
      <c r="BA144" s="8">
        <f t="shared" si="79"/>
        <v>651.13287432679499</v>
      </c>
      <c r="BB144" s="8">
        <f t="shared" si="80"/>
        <v>4.7195090825778729</v>
      </c>
      <c r="BC144" s="56">
        <f t="shared" si="81"/>
        <v>-10.913000000000011</v>
      </c>
      <c r="BD144" s="57">
        <f t="shared" si="82"/>
        <v>119.09356900000024</v>
      </c>
      <c r="BE144" s="8">
        <f t="shared" si="83"/>
        <v>10.913000000000011</v>
      </c>
    </row>
    <row r="145" spans="1:57" x14ac:dyDescent="0.25">
      <c r="A145" s="36">
        <v>42897.375694444447</v>
      </c>
      <c r="B145" s="36"/>
      <c r="C145" s="17">
        <v>0.13</v>
      </c>
      <c r="D145" s="12">
        <v>0.15080399999999999</v>
      </c>
      <c r="E145" s="8">
        <f t="shared" si="57"/>
        <v>1.6900000000000002E-2</v>
      </c>
      <c r="F145" s="8">
        <f t="shared" si="58"/>
        <v>-4.0416666666666795E-2</v>
      </c>
      <c r="G145" s="8">
        <f t="shared" si="59"/>
        <v>-1.936507678571428E-2</v>
      </c>
      <c r="H145" s="8">
        <f t="shared" si="60"/>
        <v>7.8267185342262128E-4</v>
      </c>
      <c r="I145" s="8">
        <f t="shared" si="61"/>
        <v>1.6335069444444548E-3</v>
      </c>
      <c r="J145" s="8">
        <f t="shared" si="62"/>
        <v>3.7500619891661012E-4</v>
      </c>
      <c r="K145" s="8">
        <f t="shared" si="63"/>
        <v>2.0803999999999989E-2</v>
      </c>
      <c r="L145" s="8">
        <f t="shared" si="64"/>
        <v>4.3280641599999957E-4</v>
      </c>
      <c r="M145" s="8">
        <f t="shared" si="65"/>
        <v>2.0803999999999989E-2</v>
      </c>
      <c r="X145" s="67">
        <v>42897.375694444447</v>
      </c>
      <c r="Y145" s="68">
        <v>2.3199999999999998</v>
      </c>
      <c r="Z145" s="16">
        <v>3.2079200000000001</v>
      </c>
      <c r="AA145" s="8">
        <f t="shared" si="66"/>
        <v>5.3823999999999996</v>
      </c>
      <c r="AB145" s="8">
        <f t="shared" si="67"/>
        <v>-0.67467065868263543</v>
      </c>
      <c r="AC145" s="56">
        <f t="shared" si="68"/>
        <v>-0.24817532934131847</v>
      </c>
      <c r="AD145" s="8">
        <f t="shared" si="69"/>
        <v>0.16743661291548731</v>
      </c>
      <c r="AE145" s="8">
        <f t="shared" si="70"/>
        <v>0.45518049768726115</v>
      </c>
      <c r="AF145" s="8">
        <f t="shared" si="71"/>
        <v>6.1590994093671893E-2</v>
      </c>
      <c r="AG145" s="8">
        <f t="shared" si="72"/>
        <v>0.88792000000000026</v>
      </c>
      <c r="AH145" s="8">
        <f t="shared" si="73"/>
        <v>0.78840192640000051</v>
      </c>
      <c r="AI145" s="8">
        <f t="shared" si="74"/>
        <v>0.88792000000000026</v>
      </c>
      <c r="AT145" s="67">
        <v>42897.375694444447</v>
      </c>
      <c r="AU145" s="68">
        <v>158.26</v>
      </c>
      <c r="AV145" s="16">
        <v>124.623</v>
      </c>
      <c r="AW145" s="8">
        <f t="shared" si="75"/>
        <v>25046.227599999998</v>
      </c>
      <c r="AX145" s="56">
        <f t="shared" si="76"/>
        <v>-2.997305389221566</v>
      </c>
      <c r="AY145" s="56">
        <f t="shared" si="77"/>
        <v>1.9684431137725795</v>
      </c>
      <c r="AZ145" s="8">
        <f t="shared" si="78"/>
        <v>-5.9000251532866326</v>
      </c>
      <c r="BA145" s="8">
        <f t="shared" si="79"/>
        <v>8.9838395962566437</v>
      </c>
      <c r="BB145" s="8">
        <f t="shared" si="80"/>
        <v>3.8747682921586883</v>
      </c>
      <c r="BC145" s="56">
        <f t="shared" si="81"/>
        <v>-33.636999999999986</v>
      </c>
      <c r="BD145" s="57">
        <f t="shared" si="82"/>
        <v>1131.447768999999</v>
      </c>
      <c r="BE145" s="8">
        <f t="shared" si="83"/>
        <v>33.636999999999986</v>
      </c>
    </row>
    <row r="146" spans="1:57" x14ac:dyDescent="0.25">
      <c r="A146" s="36">
        <v>42897.417361111111</v>
      </c>
      <c r="B146" s="36"/>
      <c r="C146" s="17">
        <v>0.14000000000000001</v>
      </c>
      <c r="D146" s="12">
        <v>0.15245799999999998</v>
      </c>
      <c r="E146" s="8">
        <f t="shared" si="57"/>
        <v>1.9600000000000003E-2</v>
      </c>
      <c r="F146" s="8">
        <f t="shared" si="58"/>
        <v>-3.0416666666666786E-2</v>
      </c>
      <c r="G146" s="8">
        <f t="shared" si="59"/>
        <v>-1.7711076785714291E-2</v>
      </c>
      <c r="H146" s="8">
        <f t="shared" si="60"/>
        <v>5.3871191889881184E-4</v>
      </c>
      <c r="I146" s="8">
        <f t="shared" si="61"/>
        <v>9.2517361111111836E-4</v>
      </c>
      <c r="J146" s="8">
        <f t="shared" si="62"/>
        <v>3.1368224090946769E-4</v>
      </c>
      <c r="K146" s="8">
        <f t="shared" si="63"/>
        <v>1.2457999999999969E-2</v>
      </c>
      <c r="L146" s="8">
        <f t="shared" si="64"/>
        <v>1.5520176399999922E-4</v>
      </c>
      <c r="M146" s="8">
        <f t="shared" si="65"/>
        <v>1.2457999999999969E-2</v>
      </c>
      <c r="X146" s="67">
        <v>42897.417361111111</v>
      </c>
      <c r="Y146" s="68">
        <v>2.13</v>
      </c>
      <c r="Z146" s="16">
        <v>3.2168899999999998</v>
      </c>
      <c r="AA146" s="8">
        <f t="shared" si="66"/>
        <v>4.5368999999999993</v>
      </c>
      <c r="AB146" s="8">
        <f t="shared" si="67"/>
        <v>-0.86467065868263537</v>
      </c>
      <c r="AC146" s="56">
        <f t="shared" si="68"/>
        <v>-0.23920532934131877</v>
      </c>
      <c r="AD146" s="8">
        <f t="shared" si="69"/>
        <v>0.20683382968195482</v>
      </c>
      <c r="AE146" s="8">
        <f t="shared" si="70"/>
        <v>0.74765534798666256</v>
      </c>
      <c r="AF146" s="8">
        <f t="shared" si="71"/>
        <v>5.7219189585288779E-2</v>
      </c>
      <c r="AG146" s="8">
        <f t="shared" si="72"/>
        <v>1.0868899999999999</v>
      </c>
      <c r="AH146" s="8">
        <f t="shared" si="73"/>
        <v>1.1813298720999998</v>
      </c>
      <c r="AI146" s="8">
        <f t="shared" si="74"/>
        <v>1.0868899999999999</v>
      </c>
      <c r="AT146" s="67">
        <v>42897.417361111111</v>
      </c>
      <c r="AU146" s="68">
        <v>144.68</v>
      </c>
      <c r="AV146" s="16">
        <v>124.56399999999999</v>
      </c>
      <c r="AW146" s="8">
        <f t="shared" si="75"/>
        <v>20932.3024</v>
      </c>
      <c r="AX146" s="56">
        <f t="shared" si="76"/>
        <v>-16.57730538922155</v>
      </c>
      <c r="AY146" s="56">
        <f t="shared" si="77"/>
        <v>1.9094431137725678</v>
      </c>
      <c r="AZ146" s="8">
        <f t="shared" si="78"/>
        <v>-31.653421620353967</v>
      </c>
      <c r="BA146" s="8">
        <f t="shared" si="79"/>
        <v>274.80705396751387</v>
      </c>
      <c r="BB146" s="8">
        <f t="shared" si="80"/>
        <v>3.6459730047334795</v>
      </c>
      <c r="BC146" s="56">
        <f t="shared" si="81"/>
        <v>-20.116000000000014</v>
      </c>
      <c r="BD146" s="57">
        <f t="shared" si="82"/>
        <v>404.65345600000057</v>
      </c>
      <c r="BE146" s="8">
        <f t="shared" si="83"/>
        <v>20.116000000000014</v>
      </c>
    </row>
    <row r="147" spans="1:57" x14ac:dyDescent="0.25">
      <c r="A147" s="36">
        <v>42897.459027777775</v>
      </c>
      <c r="B147" s="36"/>
      <c r="C147" s="17">
        <v>0.2</v>
      </c>
      <c r="D147" s="12">
        <v>0.153477</v>
      </c>
      <c r="E147" s="8">
        <f t="shared" si="57"/>
        <v>4.0000000000000008E-2</v>
      </c>
      <c r="F147" s="8">
        <f t="shared" si="58"/>
        <v>2.9583333333333212E-2</v>
      </c>
      <c r="G147" s="8">
        <f t="shared" si="59"/>
        <v>-1.6692076785714272E-2</v>
      </c>
      <c r="H147" s="8">
        <f t="shared" si="60"/>
        <v>-4.938072715773785E-4</v>
      </c>
      <c r="I147" s="8">
        <f t="shared" si="61"/>
        <v>8.7517361111110392E-4</v>
      </c>
      <c r="J147" s="8">
        <f t="shared" si="62"/>
        <v>2.7862542742018129E-4</v>
      </c>
      <c r="K147" s="8">
        <f t="shared" si="63"/>
        <v>-4.6523000000000009E-2</v>
      </c>
      <c r="L147" s="8">
        <f t="shared" si="64"/>
        <v>2.164389529000001E-3</v>
      </c>
      <c r="M147" s="8">
        <f t="shared" si="65"/>
        <v>4.6523000000000009E-2</v>
      </c>
      <c r="X147" s="67">
        <v>42897.459027777775</v>
      </c>
      <c r="Y147" s="68">
        <v>2.12</v>
      </c>
      <c r="Z147" s="16">
        <v>3.21624</v>
      </c>
      <c r="AA147" s="8">
        <f t="shared" si="66"/>
        <v>4.4944000000000006</v>
      </c>
      <c r="AB147" s="8">
        <f t="shared" si="67"/>
        <v>-0.87467065868263516</v>
      </c>
      <c r="AC147" s="56">
        <f t="shared" si="68"/>
        <v>-0.23985532934131859</v>
      </c>
      <c r="AD147" s="8">
        <f t="shared" si="69"/>
        <v>0.20979441890351153</v>
      </c>
      <c r="AE147" s="8">
        <f t="shared" si="70"/>
        <v>0.76504876116031484</v>
      </c>
      <c r="AF147" s="8">
        <f t="shared" si="71"/>
        <v>5.7530579013432406E-2</v>
      </c>
      <c r="AG147" s="8">
        <f t="shared" si="72"/>
        <v>1.0962399999999999</v>
      </c>
      <c r="AH147" s="8">
        <f t="shared" si="73"/>
        <v>1.2017421375999997</v>
      </c>
      <c r="AI147" s="8">
        <f t="shared" si="74"/>
        <v>1.0962399999999999</v>
      </c>
      <c r="AT147" s="67">
        <v>42897.459027777775</v>
      </c>
      <c r="AU147" s="68">
        <v>331.12</v>
      </c>
      <c r="AV147" s="16">
        <v>124.608</v>
      </c>
      <c r="AW147" s="8">
        <f t="shared" si="75"/>
        <v>109640.4544</v>
      </c>
      <c r="AX147" s="56">
        <f t="shared" si="76"/>
        <v>169.86269461077845</v>
      </c>
      <c r="AY147" s="56">
        <f t="shared" si="77"/>
        <v>1.953443113772579</v>
      </c>
      <c r="AZ147" s="8">
        <f t="shared" si="78"/>
        <v>331.81711107427969</v>
      </c>
      <c r="BA147" s="8">
        <f t="shared" si="79"/>
        <v>28853.335020434581</v>
      </c>
      <c r="BB147" s="8">
        <f t="shared" si="80"/>
        <v>3.8159399987455087</v>
      </c>
      <c r="BC147" s="56">
        <f t="shared" si="81"/>
        <v>-26.512</v>
      </c>
      <c r="BD147" s="57">
        <f t="shared" si="82"/>
        <v>702.88614400000006</v>
      </c>
      <c r="BE147" s="8">
        <f t="shared" si="83"/>
        <v>26.512</v>
      </c>
    </row>
    <row r="148" spans="1:57" x14ac:dyDescent="0.25">
      <c r="A148" s="36">
        <v>42897.500694444447</v>
      </c>
      <c r="B148" s="36"/>
      <c r="C148" s="17">
        <v>0.18</v>
      </c>
      <c r="D148" s="12">
        <v>0.15457700000000002</v>
      </c>
      <c r="E148" s="8">
        <f t="shared" si="57"/>
        <v>3.2399999999999998E-2</v>
      </c>
      <c r="F148" s="8">
        <f t="shared" si="58"/>
        <v>9.5833333333331938E-3</v>
      </c>
      <c r="G148" s="8">
        <f t="shared" si="59"/>
        <v>-1.5592076785714254E-2</v>
      </c>
      <c r="H148" s="8">
        <f t="shared" si="60"/>
        <v>-1.4942406919642609E-4</v>
      </c>
      <c r="I148" s="8">
        <f t="shared" si="61"/>
        <v>9.1840277777775108E-5</v>
      </c>
      <c r="J148" s="8">
        <f t="shared" si="62"/>
        <v>2.4311285849160934E-4</v>
      </c>
      <c r="K148" s="8">
        <f t="shared" si="63"/>
        <v>-2.5422999999999973E-2</v>
      </c>
      <c r="L148" s="8">
        <f t="shared" si="64"/>
        <v>6.4632892899999861E-4</v>
      </c>
      <c r="M148" s="8">
        <f t="shared" si="65"/>
        <v>2.5422999999999973E-2</v>
      </c>
      <c r="X148" s="67">
        <v>42897.500694444447</v>
      </c>
      <c r="Y148" s="68">
        <v>2.0499999999999998</v>
      </c>
      <c r="Z148" s="16">
        <v>3.2212499999999999</v>
      </c>
      <c r="AA148" s="8">
        <f t="shared" si="66"/>
        <v>4.2024999999999997</v>
      </c>
      <c r="AB148" s="8">
        <f t="shared" si="67"/>
        <v>-0.94467065868263544</v>
      </c>
      <c r="AC148" s="56">
        <f t="shared" si="68"/>
        <v>-0.23484532934131863</v>
      </c>
      <c r="AD148" s="8">
        <f t="shared" si="69"/>
        <v>0.22185149195740392</v>
      </c>
      <c r="AE148" s="8">
        <f t="shared" si="70"/>
        <v>0.89240265337588431</v>
      </c>
      <c r="AF148" s="8">
        <f t="shared" si="71"/>
        <v>5.5152328713432411E-2</v>
      </c>
      <c r="AG148" s="8">
        <f t="shared" si="72"/>
        <v>1.1712500000000001</v>
      </c>
      <c r="AH148" s="8">
        <f t="shared" si="73"/>
        <v>1.3718265625000003</v>
      </c>
      <c r="AI148" s="8">
        <f t="shared" si="74"/>
        <v>1.1712500000000001</v>
      </c>
      <c r="AT148" s="67">
        <v>42897.500694444447</v>
      </c>
      <c r="AU148" s="68">
        <v>318.11</v>
      </c>
      <c r="AV148" s="16">
        <v>124.538</v>
      </c>
      <c r="AW148" s="8">
        <f t="shared" si="75"/>
        <v>101193.97210000001</v>
      </c>
      <c r="AX148" s="56">
        <f t="shared" si="76"/>
        <v>156.85269461077846</v>
      </c>
      <c r="AY148" s="56">
        <f t="shared" si="77"/>
        <v>1.8834431137725716</v>
      </c>
      <c r="AZ148" s="8">
        <f t="shared" si="78"/>
        <v>295.42312754134281</v>
      </c>
      <c r="BA148" s="8">
        <f t="shared" si="79"/>
        <v>24602.76780666213</v>
      </c>
      <c r="BB148" s="8">
        <f t="shared" si="80"/>
        <v>3.54735796281732</v>
      </c>
      <c r="BC148" s="56">
        <f t="shared" si="81"/>
        <v>-13.572000000000003</v>
      </c>
      <c r="BD148" s="57">
        <f t="shared" si="82"/>
        <v>184.19918400000009</v>
      </c>
      <c r="BE148" s="8">
        <f t="shared" si="83"/>
        <v>13.572000000000003</v>
      </c>
    </row>
    <row r="149" spans="1:57" x14ac:dyDescent="0.25">
      <c r="A149" s="36">
        <v>42897.542361111111</v>
      </c>
      <c r="B149" s="36"/>
      <c r="C149" s="17">
        <v>0.16</v>
      </c>
      <c r="D149" s="12">
        <v>0.15551599999999999</v>
      </c>
      <c r="E149" s="8">
        <f t="shared" si="57"/>
        <v>2.5600000000000001E-2</v>
      </c>
      <c r="F149" s="8">
        <f t="shared" si="58"/>
        <v>-1.0416666666666796E-2</v>
      </c>
      <c r="G149" s="8">
        <f t="shared" si="59"/>
        <v>-1.4653076785714286E-2</v>
      </c>
      <c r="H149" s="8">
        <f t="shared" si="60"/>
        <v>1.5263621651785906E-4</v>
      </c>
      <c r="I149" s="8">
        <f t="shared" si="61"/>
        <v>1.0850694444444715E-4</v>
      </c>
      <c r="J149" s="8">
        <f t="shared" si="62"/>
        <v>2.1471265928803892E-4</v>
      </c>
      <c r="K149" s="8">
        <f t="shared" si="63"/>
        <v>-4.4840000000000158E-3</v>
      </c>
      <c r="L149" s="8">
        <f t="shared" si="64"/>
        <v>2.0106256000000143E-5</v>
      </c>
      <c r="M149" s="8">
        <f t="shared" si="65"/>
        <v>4.4840000000000158E-3</v>
      </c>
      <c r="X149" s="67">
        <v>42897.542361111111</v>
      </c>
      <c r="Y149" s="68">
        <v>2.0099999999999998</v>
      </c>
      <c r="Z149" s="16">
        <v>3.2228400000000001</v>
      </c>
      <c r="AA149" s="8">
        <f t="shared" si="66"/>
        <v>4.0400999999999989</v>
      </c>
      <c r="AB149" s="8">
        <f t="shared" si="67"/>
        <v>-0.98467065868263548</v>
      </c>
      <c r="AC149" s="56">
        <f t="shared" si="68"/>
        <v>-0.23325532934131843</v>
      </c>
      <c r="AD149" s="8">
        <f t="shared" si="69"/>
        <v>0.22967967878375109</v>
      </c>
      <c r="AE149" s="8">
        <f t="shared" si="70"/>
        <v>0.96957630607049516</v>
      </c>
      <c r="AF149" s="8">
        <f t="shared" si="71"/>
        <v>5.4408048666126925E-2</v>
      </c>
      <c r="AG149" s="8">
        <f t="shared" si="72"/>
        <v>1.2128400000000004</v>
      </c>
      <c r="AH149" s="8">
        <f t="shared" si="73"/>
        <v>1.470980865600001</v>
      </c>
      <c r="AI149" s="8">
        <f t="shared" si="74"/>
        <v>1.2128400000000004</v>
      </c>
      <c r="AT149" s="67">
        <v>42897.542361111111</v>
      </c>
      <c r="AU149" s="68">
        <v>268.05</v>
      </c>
      <c r="AV149" s="16">
        <v>124.459</v>
      </c>
      <c r="AW149" s="8">
        <f t="shared" si="75"/>
        <v>71850.802500000005</v>
      </c>
      <c r="AX149" s="56">
        <f t="shared" si="76"/>
        <v>106.79269461077845</v>
      </c>
      <c r="AY149" s="56">
        <f t="shared" si="77"/>
        <v>1.804443113772578</v>
      </c>
      <c r="AZ149" s="8">
        <f t="shared" si="78"/>
        <v>192.7013423916371</v>
      </c>
      <c r="BA149" s="8">
        <f t="shared" si="79"/>
        <v>11404.679622230989</v>
      </c>
      <c r="BB149" s="8">
        <f t="shared" si="80"/>
        <v>3.2560149508412772</v>
      </c>
      <c r="BC149" s="56">
        <f t="shared" si="81"/>
        <v>-143.59100000000001</v>
      </c>
      <c r="BD149" s="57">
        <f t="shared" si="82"/>
        <v>20618.375281000001</v>
      </c>
      <c r="BE149" s="8">
        <f t="shared" si="83"/>
        <v>143.59100000000001</v>
      </c>
    </row>
    <row r="150" spans="1:57" x14ac:dyDescent="0.25">
      <c r="A150" s="36">
        <v>42897.584027777775</v>
      </c>
      <c r="B150" s="36"/>
      <c r="C150" s="17">
        <v>0.13</v>
      </c>
      <c r="D150" s="12">
        <v>0.154947</v>
      </c>
      <c r="E150" s="8">
        <f t="shared" si="57"/>
        <v>1.6900000000000002E-2</v>
      </c>
      <c r="F150" s="8">
        <f t="shared" si="58"/>
        <v>-4.0416666666666795E-2</v>
      </c>
      <c r="G150" s="8">
        <f t="shared" si="59"/>
        <v>-1.5222076785714272E-2</v>
      </c>
      <c r="H150" s="8">
        <f t="shared" si="60"/>
        <v>6.1522560342262042E-4</v>
      </c>
      <c r="I150" s="8">
        <f t="shared" si="61"/>
        <v>1.6335069444444548E-3</v>
      </c>
      <c r="J150" s="8">
        <f t="shared" si="62"/>
        <v>2.3171162167018135E-4</v>
      </c>
      <c r="K150" s="8">
        <f t="shared" si="63"/>
        <v>2.4946999999999997E-2</v>
      </c>
      <c r="L150" s="8">
        <f t="shared" si="64"/>
        <v>6.2235280899999986E-4</v>
      </c>
      <c r="M150" s="8">
        <f t="shared" si="65"/>
        <v>2.4946999999999997E-2</v>
      </c>
      <c r="X150" s="67">
        <v>42897.584027777775</v>
      </c>
      <c r="Y150" s="68">
        <v>2.06</v>
      </c>
      <c r="Z150" s="16">
        <v>3.19387</v>
      </c>
      <c r="AA150" s="8">
        <f t="shared" si="66"/>
        <v>4.2435999999999998</v>
      </c>
      <c r="AB150" s="8">
        <f t="shared" si="67"/>
        <v>-0.93467065868263521</v>
      </c>
      <c r="AC150" s="56">
        <f t="shared" si="68"/>
        <v>-0.26222532934131859</v>
      </c>
      <c r="AD150" s="8">
        <f t="shared" si="69"/>
        <v>0.24509432129872119</v>
      </c>
      <c r="AE150" s="8">
        <f t="shared" si="70"/>
        <v>0.87360924020223119</v>
      </c>
      <c r="AF150" s="8">
        <f t="shared" si="71"/>
        <v>6.8762123348163007E-2</v>
      </c>
      <c r="AG150" s="8">
        <f t="shared" si="72"/>
        <v>1.1338699999999999</v>
      </c>
      <c r="AH150" s="8">
        <f t="shared" si="73"/>
        <v>1.2856611768999999</v>
      </c>
      <c r="AI150" s="8">
        <f t="shared" si="74"/>
        <v>1.1338699999999999</v>
      </c>
      <c r="AT150" s="67">
        <v>42897.584027777775</v>
      </c>
      <c r="AU150" s="68">
        <v>161.69999999999999</v>
      </c>
      <c r="AV150" s="16">
        <v>124.628</v>
      </c>
      <c r="AW150" s="8">
        <f t="shared" si="75"/>
        <v>26146.889999999996</v>
      </c>
      <c r="AX150" s="56">
        <f t="shared" si="76"/>
        <v>0.44269461077843175</v>
      </c>
      <c r="AY150" s="56">
        <f t="shared" si="77"/>
        <v>1.973443113772575</v>
      </c>
      <c r="AZ150" s="8">
        <f t="shared" si="78"/>
        <v>0.87363263114492651</v>
      </c>
      <c r="BA150" s="8">
        <f t="shared" si="79"/>
        <v>0.19597851841226718</v>
      </c>
      <c r="BB150" s="8">
        <f t="shared" si="80"/>
        <v>3.8944777232963963</v>
      </c>
      <c r="BC150" s="56">
        <f t="shared" si="81"/>
        <v>-37.071999999999989</v>
      </c>
      <c r="BD150" s="57">
        <f t="shared" si="82"/>
        <v>1374.3331839999992</v>
      </c>
      <c r="BE150" s="8">
        <f t="shared" si="83"/>
        <v>37.071999999999989</v>
      </c>
    </row>
    <row r="151" spans="1:57" x14ac:dyDescent="0.25">
      <c r="A151" s="36">
        <v>42897.625694444447</v>
      </c>
      <c r="B151" s="36"/>
      <c r="C151" s="17">
        <v>0.11</v>
      </c>
      <c r="D151" s="12">
        <v>0.15240799999999999</v>
      </c>
      <c r="E151" s="8">
        <f t="shared" si="57"/>
        <v>1.21E-2</v>
      </c>
      <c r="F151" s="8">
        <f t="shared" si="58"/>
        <v>-6.0416666666666799E-2</v>
      </c>
      <c r="G151" s="8">
        <f t="shared" si="59"/>
        <v>-1.7761076785714286E-2</v>
      </c>
      <c r="H151" s="8">
        <f t="shared" si="60"/>
        <v>1.0730650558035738E-3</v>
      </c>
      <c r="I151" s="8">
        <f t="shared" si="61"/>
        <v>3.650173611111127E-3</v>
      </c>
      <c r="J151" s="8">
        <f t="shared" si="62"/>
        <v>3.1545584858803889E-4</v>
      </c>
      <c r="K151" s="8">
        <f t="shared" si="63"/>
        <v>4.2407999999999987E-2</v>
      </c>
      <c r="L151" s="8">
        <f t="shared" si="64"/>
        <v>1.7984384639999989E-3</v>
      </c>
      <c r="M151" s="8">
        <f t="shared" si="65"/>
        <v>4.2407999999999987E-2</v>
      </c>
      <c r="X151" s="67">
        <v>42897.625694444447</v>
      </c>
      <c r="Y151" s="68">
        <v>1.97</v>
      </c>
      <c r="Z151" s="16">
        <v>3.13028</v>
      </c>
      <c r="AA151" s="8">
        <f t="shared" si="66"/>
        <v>3.8809</v>
      </c>
      <c r="AB151" s="8">
        <f t="shared" si="67"/>
        <v>-1.0246706586826353</v>
      </c>
      <c r="AC151" s="56">
        <f t="shared" si="68"/>
        <v>-0.32581532934131863</v>
      </c>
      <c r="AD151" s="8">
        <f t="shared" si="69"/>
        <v>0.3338534081250687</v>
      </c>
      <c r="AE151" s="8">
        <f t="shared" si="70"/>
        <v>1.0499499587651058</v>
      </c>
      <c r="AF151" s="8">
        <f t="shared" si="71"/>
        <v>0.10615562883379193</v>
      </c>
      <c r="AG151" s="8">
        <f t="shared" si="72"/>
        <v>1.16028</v>
      </c>
      <c r="AH151" s="8">
        <f t="shared" si="73"/>
        <v>1.3462496784</v>
      </c>
      <c r="AI151" s="8">
        <f t="shared" si="74"/>
        <v>1.16028</v>
      </c>
      <c r="AT151" s="67">
        <v>42897.625694444447</v>
      </c>
      <c r="AU151" s="68">
        <v>104.07</v>
      </c>
      <c r="AV151" s="16">
        <v>125.09099999999999</v>
      </c>
      <c r="AW151" s="8">
        <f t="shared" si="75"/>
        <v>10830.564899999999</v>
      </c>
      <c r="AX151" s="56">
        <f t="shared" si="76"/>
        <v>-57.187305389221564</v>
      </c>
      <c r="AY151" s="56">
        <f t="shared" si="77"/>
        <v>2.4364431137725688</v>
      </c>
      <c r="AZ151" s="8">
        <f t="shared" si="78"/>
        <v>-139.33361641077781</v>
      </c>
      <c r="BA151" s="8">
        <f t="shared" si="79"/>
        <v>3270.3878976800897</v>
      </c>
      <c r="BB151" s="8">
        <f t="shared" si="80"/>
        <v>5.9362550466497712</v>
      </c>
      <c r="BC151" s="56">
        <f t="shared" si="81"/>
        <v>21.021000000000001</v>
      </c>
      <c r="BD151" s="57">
        <f t="shared" si="82"/>
        <v>441.88244100000003</v>
      </c>
      <c r="BE151" s="8">
        <f t="shared" si="83"/>
        <v>21.021000000000001</v>
      </c>
    </row>
    <row r="152" spans="1:57" x14ac:dyDescent="0.25">
      <c r="A152" s="36">
        <v>42897.667361111111</v>
      </c>
      <c r="B152" s="36"/>
      <c r="C152" s="17">
        <v>0.09</v>
      </c>
      <c r="D152" s="12">
        <v>0.14833400000000002</v>
      </c>
      <c r="E152" s="8">
        <f t="shared" si="57"/>
        <v>8.0999999999999996E-3</v>
      </c>
      <c r="F152" s="8">
        <f t="shared" si="58"/>
        <v>-8.0416666666666803E-2</v>
      </c>
      <c r="G152" s="8">
        <f t="shared" si="59"/>
        <v>-2.1835076785714252E-2</v>
      </c>
      <c r="H152" s="8">
        <f t="shared" si="60"/>
        <v>1.7559040915178575E-3</v>
      </c>
      <c r="I152" s="8">
        <f t="shared" si="61"/>
        <v>6.4668402777777996E-3</v>
      </c>
      <c r="J152" s="8">
        <f t="shared" si="62"/>
        <v>4.7677057823803743E-4</v>
      </c>
      <c r="K152" s="8">
        <f t="shared" si="63"/>
        <v>5.8334000000000025E-2</v>
      </c>
      <c r="L152" s="8">
        <f t="shared" si="64"/>
        <v>3.4028555560000028E-3</v>
      </c>
      <c r="M152" s="8">
        <f t="shared" si="65"/>
        <v>5.8334000000000025E-2</v>
      </c>
      <c r="X152" s="67">
        <v>42897.667361111111</v>
      </c>
      <c r="Y152" s="68">
        <v>2.2599999999999998</v>
      </c>
      <c r="Z152" s="16">
        <v>3.0485699999999998</v>
      </c>
      <c r="AA152" s="8">
        <f t="shared" si="66"/>
        <v>5.1075999999999988</v>
      </c>
      <c r="AB152" s="8">
        <f t="shared" si="67"/>
        <v>-0.73467065868263548</v>
      </c>
      <c r="AC152" s="56">
        <f t="shared" si="68"/>
        <v>-0.4075253293413188</v>
      </c>
      <c r="AD152" s="8">
        <f t="shared" si="69"/>
        <v>0.29939690213704462</v>
      </c>
      <c r="AE152" s="8">
        <f t="shared" si="70"/>
        <v>0.53974097672917742</v>
      </c>
      <c r="AF152" s="8">
        <f t="shared" si="71"/>
        <v>0.16607689405475035</v>
      </c>
      <c r="AG152" s="8">
        <f t="shared" si="72"/>
        <v>0.78856999999999999</v>
      </c>
      <c r="AH152" s="8">
        <f t="shared" si="73"/>
        <v>0.62184264489999996</v>
      </c>
      <c r="AI152" s="8">
        <f t="shared" si="74"/>
        <v>0.78856999999999999</v>
      </c>
      <c r="AT152" s="67">
        <v>42897.667361111111</v>
      </c>
      <c r="AU152" s="68">
        <v>135.41</v>
      </c>
      <c r="AV152" s="16">
        <v>125.63800000000001</v>
      </c>
      <c r="AW152" s="8">
        <f t="shared" si="75"/>
        <v>18335.8681</v>
      </c>
      <c r="AX152" s="56">
        <f t="shared" si="76"/>
        <v>-25.84730538922156</v>
      </c>
      <c r="AY152" s="56">
        <f t="shared" si="77"/>
        <v>2.9834431137725801</v>
      </c>
      <c r="AZ152" s="8">
        <f t="shared" si="78"/>
        <v>-77.113965273049956</v>
      </c>
      <c r="BA152" s="8">
        <f t="shared" si="79"/>
        <v>668.08319588368192</v>
      </c>
      <c r="BB152" s="8">
        <f t="shared" si="80"/>
        <v>8.9009328131170289</v>
      </c>
      <c r="BC152" s="56">
        <f t="shared" si="81"/>
        <v>-9.7719999999999914</v>
      </c>
      <c r="BD152" s="57">
        <f t="shared" si="82"/>
        <v>95.491983999999832</v>
      </c>
      <c r="BE152" s="8">
        <f t="shared" si="83"/>
        <v>9.7719999999999914</v>
      </c>
    </row>
    <row r="153" spans="1:57" x14ac:dyDescent="0.25">
      <c r="A153" s="36">
        <v>42897.709027777775</v>
      </c>
      <c r="B153" s="36"/>
      <c r="C153" s="17">
        <v>0.09</v>
      </c>
      <c r="D153" s="12">
        <v>0.14452979999999999</v>
      </c>
      <c r="E153" s="8">
        <f t="shared" si="57"/>
        <v>8.0999999999999996E-3</v>
      </c>
      <c r="F153" s="8">
        <f t="shared" si="58"/>
        <v>-8.0416666666666803E-2</v>
      </c>
      <c r="G153" s="8">
        <f t="shared" si="59"/>
        <v>-2.5639276785714288E-2</v>
      </c>
      <c r="H153" s="8">
        <f t="shared" si="60"/>
        <v>2.0618251748511941E-3</v>
      </c>
      <c r="I153" s="8">
        <f t="shared" si="61"/>
        <v>6.4668402777777996E-3</v>
      </c>
      <c r="J153" s="8">
        <f t="shared" si="62"/>
        <v>6.5737251409446755E-4</v>
      </c>
      <c r="K153" s="8">
        <f t="shared" si="63"/>
        <v>5.4529799999999989E-2</v>
      </c>
      <c r="L153" s="8">
        <f t="shared" si="64"/>
        <v>2.973499088039999E-3</v>
      </c>
      <c r="M153" s="8">
        <f t="shared" si="65"/>
        <v>5.4529799999999989E-2</v>
      </c>
      <c r="X153" s="67">
        <v>42897.709027777775</v>
      </c>
      <c r="Y153" s="68">
        <v>2.54</v>
      </c>
      <c r="Z153" s="16">
        <v>2.99004</v>
      </c>
      <c r="AA153" s="8">
        <f t="shared" si="66"/>
        <v>6.4516</v>
      </c>
      <c r="AB153" s="8">
        <f t="shared" si="67"/>
        <v>-0.45467065868263523</v>
      </c>
      <c r="AC153" s="56">
        <f t="shared" si="68"/>
        <v>-0.46605532934131855</v>
      </c>
      <c r="AD153" s="8">
        <f t="shared" si="69"/>
        <v>0.2119016835741698</v>
      </c>
      <c r="AE153" s="8">
        <f t="shared" si="70"/>
        <v>0.20672540786690138</v>
      </c>
      <c r="AF153" s="8">
        <f t="shared" si="71"/>
        <v>0.21720757000744489</v>
      </c>
      <c r="AG153" s="8">
        <f t="shared" si="72"/>
        <v>0.45004</v>
      </c>
      <c r="AH153" s="8">
        <f t="shared" si="73"/>
        <v>0.20253600159999999</v>
      </c>
      <c r="AI153" s="8">
        <f t="shared" si="74"/>
        <v>0.45004</v>
      </c>
      <c r="AT153" s="67">
        <v>42897.709027777775</v>
      </c>
      <c r="AU153" s="68">
        <v>240.76</v>
      </c>
      <c r="AV153" s="16">
        <v>125.89400000000001</v>
      </c>
      <c r="AW153" s="8">
        <f t="shared" si="75"/>
        <v>57965.377599999993</v>
      </c>
      <c r="AX153" s="56">
        <f t="shared" si="76"/>
        <v>79.502694610778434</v>
      </c>
      <c r="AY153" s="56">
        <f t="shared" si="77"/>
        <v>3.2394431137725803</v>
      </c>
      <c r="AZ153" s="8">
        <f t="shared" si="78"/>
        <v>257.54445658325062</v>
      </c>
      <c r="BA153" s="8">
        <f t="shared" si="79"/>
        <v>6320.6784503746985</v>
      </c>
      <c r="BB153" s="8">
        <f t="shared" si="80"/>
        <v>10.49399168736859</v>
      </c>
      <c r="BC153" s="56">
        <f t="shared" si="81"/>
        <v>-114.86599999999999</v>
      </c>
      <c r="BD153" s="57">
        <f t="shared" si="82"/>
        <v>13194.197955999996</v>
      </c>
      <c r="BE153" s="8">
        <f t="shared" si="83"/>
        <v>114.86599999999999</v>
      </c>
    </row>
    <row r="154" spans="1:57" x14ac:dyDescent="0.25">
      <c r="A154" s="36">
        <v>42897.750694444447</v>
      </c>
      <c r="B154" s="36"/>
      <c r="C154" s="17">
        <v>0.12</v>
      </c>
      <c r="D154" s="12">
        <v>0.14089869999999999</v>
      </c>
      <c r="E154" s="8">
        <f t="shared" si="57"/>
        <v>1.44E-2</v>
      </c>
      <c r="F154" s="8">
        <f t="shared" si="58"/>
        <v>-5.0416666666666804E-2</v>
      </c>
      <c r="G154" s="8">
        <f t="shared" si="59"/>
        <v>-2.9270376785714286E-2</v>
      </c>
      <c r="H154" s="8">
        <f t="shared" si="60"/>
        <v>1.4757148296130993E-3</v>
      </c>
      <c r="I154" s="8">
        <f t="shared" si="61"/>
        <v>2.5418402777777917E-3</v>
      </c>
      <c r="J154" s="8">
        <f t="shared" si="62"/>
        <v>8.5675495717768178E-4</v>
      </c>
      <c r="K154" s="8">
        <f t="shared" si="63"/>
        <v>2.0898699999999992E-2</v>
      </c>
      <c r="L154" s="8">
        <f t="shared" si="64"/>
        <v>4.3675566168999966E-4</v>
      </c>
      <c r="M154" s="8">
        <f t="shared" si="65"/>
        <v>2.0898699999999992E-2</v>
      </c>
      <c r="X154" s="67">
        <v>42897.750694444447</v>
      </c>
      <c r="Y154" s="68">
        <v>2.2000000000000002</v>
      </c>
      <c r="Z154" s="16">
        <v>2.9487199999999998</v>
      </c>
      <c r="AA154" s="8">
        <f t="shared" si="66"/>
        <v>4.8400000000000007</v>
      </c>
      <c r="AB154" s="8">
        <f t="shared" si="67"/>
        <v>-0.79467065868263509</v>
      </c>
      <c r="AC154" s="56">
        <f t="shared" si="68"/>
        <v>-0.50737532934131879</v>
      </c>
      <c r="AD154" s="8">
        <f t="shared" si="69"/>
        <v>0.40319628716698469</v>
      </c>
      <c r="AE154" s="8">
        <f t="shared" si="70"/>
        <v>0.63150145577109307</v>
      </c>
      <c r="AF154" s="8">
        <f t="shared" si="71"/>
        <v>0.25742972482421173</v>
      </c>
      <c r="AG154" s="8">
        <f t="shared" si="72"/>
        <v>0.74871999999999961</v>
      </c>
      <c r="AH154" s="8">
        <f t="shared" si="73"/>
        <v>0.56058163839999942</v>
      </c>
      <c r="AI154" s="8">
        <f t="shared" si="74"/>
        <v>0.74871999999999961</v>
      </c>
      <c r="AT154" s="67">
        <v>42897.750694444447</v>
      </c>
      <c r="AU154" s="68">
        <v>229.41</v>
      </c>
      <c r="AV154" s="16">
        <v>125.99299999999999</v>
      </c>
      <c r="AW154" s="8">
        <f t="shared" si="75"/>
        <v>52628.948100000001</v>
      </c>
      <c r="AX154" s="56">
        <f t="shared" si="76"/>
        <v>68.15269461077844</v>
      </c>
      <c r="AY154" s="56">
        <f t="shared" si="77"/>
        <v>3.3384431137725699</v>
      </c>
      <c r="AZ154" s="8">
        <f t="shared" si="78"/>
        <v>227.5238940083982</v>
      </c>
      <c r="BA154" s="8">
        <f t="shared" si="79"/>
        <v>4644.7897827100287</v>
      </c>
      <c r="BB154" s="8">
        <f t="shared" si="80"/>
        <v>11.145202423895492</v>
      </c>
      <c r="BC154" s="56">
        <f t="shared" si="81"/>
        <v>-103.417</v>
      </c>
      <c r="BD154" s="57">
        <f t="shared" si="82"/>
        <v>10695.075889</v>
      </c>
      <c r="BE154" s="8">
        <f t="shared" si="83"/>
        <v>103.417</v>
      </c>
    </row>
    <row r="155" spans="1:57" x14ac:dyDescent="0.25">
      <c r="A155" s="36">
        <v>42897.792361111111</v>
      </c>
      <c r="B155" s="36"/>
      <c r="C155" s="17">
        <v>0.14000000000000001</v>
      </c>
      <c r="D155" s="12">
        <v>0.1376551</v>
      </c>
      <c r="E155" s="8">
        <f t="shared" si="57"/>
        <v>1.9600000000000003E-2</v>
      </c>
      <c r="F155" s="8">
        <f t="shared" si="58"/>
        <v>-3.0416666666666786E-2</v>
      </c>
      <c r="G155" s="8">
        <f t="shared" si="59"/>
        <v>-3.2513976785714271E-2</v>
      </c>
      <c r="H155" s="8">
        <f t="shared" si="60"/>
        <v>9.8896679389881299E-4</v>
      </c>
      <c r="I155" s="8">
        <f t="shared" si="61"/>
        <v>9.2517361111111836E-4</v>
      </c>
      <c r="J155" s="8">
        <f t="shared" si="62"/>
        <v>1.0571586864219665E-3</v>
      </c>
      <c r="K155" s="8">
        <f t="shared" si="63"/>
        <v>-2.3449000000000109E-3</v>
      </c>
      <c r="L155" s="8">
        <f t="shared" si="64"/>
        <v>5.4985560100000513E-6</v>
      </c>
      <c r="M155" s="8">
        <f t="shared" si="65"/>
        <v>2.3449000000000109E-3</v>
      </c>
      <c r="X155" s="67">
        <v>42897.792361111111</v>
      </c>
      <c r="Y155" s="68">
        <v>2.19</v>
      </c>
      <c r="Z155" s="16">
        <v>2.9262199999999998</v>
      </c>
      <c r="AA155" s="8">
        <f t="shared" si="66"/>
        <v>4.7961</v>
      </c>
      <c r="AB155" s="8">
        <f t="shared" si="67"/>
        <v>-0.80467065868263532</v>
      </c>
      <c r="AC155" s="56">
        <f t="shared" si="68"/>
        <v>-0.52987532934131876</v>
      </c>
      <c r="AD155" s="8">
        <f t="shared" si="69"/>
        <v>0.4263751302807573</v>
      </c>
      <c r="AE155" s="8">
        <f t="shared" si="70"/>
        <v>0.64749486894474617</v>
      </c>
      <c r="AF155" s="8">
        <f t="shared" si="71"/>
        <v>0.28076786464457104</v>
      </c>
      <c r="AG155" s="8">
        <f t="shared" si="72"/>
        <v>0.73621999999999987</v>
      </c>
      <c r="AH155" s="8">
        <f t="shared" si="73"/>
        <v>0.54201988839999982</v>
      </c>
      <c r="AI155" s="8">
        <f t="shared" si="74"/>
        <v>0.73621999999999987</v>
      </c>
      <c r="AT155" s="67">
        <v>42897.792361111111</v>
      </c>
      <c r="AU155" s="68">
        <v>168.37</v>
      </c>
      <c r="AV155" s="16">
        <v>125.998</v>
      </c>
      <c r="AW155" s="8">
        <f t="shared" si="75"/>
        <v>28348.456900000001</v>
      </c>
      <c r="AX155" s="56">
        <f t="shared" si="76"/>
        <v>7.1126946107784477</v>
      </c>
      <c r="AY155" s="56">
        <f t="shared" si="77"/>
        <v>3.3434431137725795</v>
      </c>
      <c r="AZ155" s="8">
        <f t="shared" si="78"/>
        <v>23.78088981677454</v>
      </c>
      <c r="BA155" s="8">
        <f t="shared" si="79"/>
        <v>50.590424626196771</v>
      </c>
      <c r="BB155" s="8">
        <f t="shared" si="80"/>
        <v>11.178611855033282</v>
      </c>
      <c r="BC155" s="56">
        <f t="shared" si="81"/>
        <v>-42.372</v>
      </c>
      <c r="BD155" s="57">
        <f t="shared" si="82"/>
        <v>1795.3863839999999</v>
      </c>
      <c r="BE155" s="8">
        <f t="shared" si="83"/>
        <v>42.372</v>
      </c>
    </row>
    <row r="156" spans="1:57" x14ac:dyDescent="0.25">
      <c r="A156" s="36">
        <v>42897.834027777775</v>
      </c>
      <c r="B156" s="36"/>
      <c r="C156" s="17">
        <v>0.09</v>
      </c>
      <c r="D156" s="12">
        <v>0.13471260000000002</v>
      </c>
      <c r="E156" s="8">
        <f t="shared" si="57"/>
        <v>8.0999999999999996E-3</v>
      </c>
      <c r="F156" s="8">
        <f t="shared" si="58"/>
        <v>-8.0416666666666803E-2</v>
      </c>
      <c r="G156" s="8">
        <f t="shared" si="59"/>
        <v>-3.5456476785714258E-2</v>
      </c>
      <c r="H156" s="8">
        <f t="shared" si="60"/>
        <v>2.8512916748511929E-3</v>
      </c>
      <c r="I156" s="8">
        <f t="shared" si="61"/>
        <v>6.4668402777777996E-3</v>
      </c>
      <c r="J156" s="8">
        <f t="shared" si="62"/>
        <v>1.2571617460558941E-3</v>
      </c>
      <c r="K156" s="8">
        <f t="shared" si="63"/>
        <v>4.4712600000000019E-2</v>
      </c>
      <c r="L156" s="8">
        <f t="shared" si="64"/>
        <v>1.9992165987600015E-3</v>
      </c>
      <c r="M156" s="8">
        <f t="shared" si="65"/>
        <v>4.4712600000000019E-2</v>
      </c>
      <c r="X156" s="67">
        <v>42897.834027777775</v>
      </c>
      <c r="Y156" s="68">
        <v>2.5499999999999998</v>
      </c>
      <c r="Z156" s="16">
        <v>2.9167800000000002</v>
      </c>
      <c r="AA156" s="8">
        <f t="shared" si="66"/>
        <v>6.5024999999999995</v>
      </c>
      <c r="AB156" s="8">
        <f t="shared" si="67"/>
        <v>-0.44467065868263544</v>
      </c>
      <c r="AC156" s="56">
        <f t="shared" si="68"/>
        <v>-0.53931532934131843</v>
      </c>
      <c r="AD156" s="8">
        <f t="shared" si="69"/>
        <v>0.23981770273584654</v>
      </c>
      <c r="AE156" s="8">
        <f t="shared" si="70"/>
        <v>0.19773199469324887</v>
      </c>
      <c r="AF156" s="8">
        <f t="shared" si="71"/>
        <v>0.29086102446253476</v>
      </c>
      <c r="AG156" s="8">
        <f t="shared" si="72"/>
        <v>0.36678000000000033</v>
      </c>
      <c r="AH156" s="8">
        <f t="shared" si="73"/>
        <v>0.13452756840000024</v>
      </c>
      <c r="AI156" s="8">
        <f t="shared" si="74"/>
        <v>0.36678000000000033</v>
      </c>
      <c r="AT156" s="67">
        <v>42897.834027777775</v>
      </c>
      <c r="AU156" s="68">
        <v>201.68</v>
      </c>
      <c r="AV156" s="16">
        <v>126.05200000000001</v>
      </c>
      <c r="AW156" s="8">
        <f t="shared" si="75"/>
        <v>40674.822400000005</v>
      </c>
      <c r="AX156" s="56">
        <f t="shared" si="76"/>
        <v>40.42269461077845</v>
      </c>
      <c r="AY156" s="56">
        <f t="shared" si="77"/>
        <v>3.3974431137725816</v>
      </c>
      <c r="AZ156" s="8">
        <f t="shared" si="78"/>
        <v>137.33380544552128</v>
      </c>
      <c r="BA156" s="8">
        <f t="shared" si="79"/>
        <v>1633.9942395962571</v>
      </c>
      <c r="BB156" s="8">
        <f t="shared" si="80"/>
        <v>11.542619711320734</v>
      </c>
      <c r="BC156" s="56">
        <f t="shared" si="81"/>
        <v>-75.628</v>
      </c>
      <c r="BD156" s="57">
        <f t="shared" si="82"/>
        <v>5719.594384</v>
      </c>
      <c r="BE156" s="8">
        <f t="shared" si="83"/>
        <v>75.628</v>
      </c>
    </row>
    <row r="157" spans="1:57" x14ac:dyDescent="0.25">
      <c r="A157" s="36">
        <v>42897.875694444447</v>
      </c>
      <c r="B157" s="36"/>
      <c r="C157" s="17">
        <v>0.1</v>
      </c>
      <c r="D157" s="12">
        <v>0.13138539999999999</v>
      </c>
      <c r="E157" s="8">
        <f t="shared" si="57"/>
        <v>1.0000000000000002E-2</v>
      </c>
      <c r="F157" s="8">
        <f t="shared" si="58"/>
        <v>-7.0416666666666794E-2</v>
      </c>
      <c r="G157" s="8">
        <f t="shared" si="59"/>
        <v>-3.8783676785714288E-2</v>
      </c>
      <c r="H157" s="8">
        <f t="shared" si="60"/>
        <v>2.7310172403273861E-3</v>
      </c>
      <c r="I157" s="8">
        <f t="shared" si="61"/>
        <v>4.9585069444444624E-3</v>
      </c>
      <c r="J157" s="8">
        <f t="shared" si="62"/>
        <v>1.5041735850187534E-3</v>
      </c>
      <c r="K157" s="8">
        <f t="shared" si="63"/>
        <v>3.138539999999998E-2</v>
      </c>
      <c r="L157" s="8">
        <f t="shared" si="64"/>
        <v>9.8504333315999884E-4</v>
      </c>
      <c r="M157" s="8">
        <f t="shared" si="65"/>
        <v>3.138539999999998E-2</v>
      </c>
      <c r="X157" s="67">
        <v>42897.875694444447</v>
      </c>
      <c r="Y157" s="68">
        <v>2.93</v>
      </c>
      <c r="Z157" s="16">
        <v>2.90171</v>
      </c>
      <c r="AA157" s="8">
        <f t="shared" si="66"/>
        <v>8.5849000000000011</v>
      </c>
      <c r="AB157" s="8">
        <f t="shared" si="67"/>
        <v>-6.4670658682635107E-2</v>
      </c>
      <c r="AC157" s="56">
        <f t="shared" si="68"/>
        <v>-0.55438532934131857</v>
      </c>
      <c r="AD157" s="8">
        <f t="shared" si="69"/>
        <v>3.5852464412492666E-2</v>
      </c>
      <c r="AE157" s="8">
        <f t="shared" si="70"/>
        <v>4.1822940944458873E-3</v>
      </c>
      <c r="AF157" s="8">
        <f t="shared" si="71"/>
        <v>0.30734309338888227</v>
      </c>
      <c r="AG157" s="8">
        <f t="shared" si="72"/>
        <v>-2.8290000000000148E-2</v>
      </c>
      <c r="AH157" s="8">
        <f t="shared" si="73"/>
        <v>8.0032410000000843E-4</v>
      </c>
      <c r="AI157" s="8">
        <f t="shared" si="74"/>
        <v>2.8290000000000148E-2</v>
      </c>
      <c r="AT157" s="67">
        <v>42897.875694444447</v>
      </c>
      <c r="AU157" s="68">
        <v>144.47999999999999</v>
      </c>
      <c r="AV157" s="16">
        <v>126.282</v>
      </c>
      <c r="AW157" s="8">
        <f t="shared" si="75"/>
        <v>20874.470399999998</v>
      </c>
      <c r="AX157" s="56">
        <f t="shared" si="76"/>
        <v>-16.777305389221567</v>
      </c>
      <c r="AY157" s="56">
        <f t="shared" si="77"/>
        <v>3.6274431137725713</v>
      </c>
      <c r="AZ157" s="8">
        <f t="shared" si="78"/>
        <v>-60.858720901791223</v>
      </c>
      <c r="BA157" s="8">
        <f t="shared" si="79"/>
        <v>281.47797612320306</v>
      </c>
      <c r="BB157" s="8">
        <f t="shared" si="80"/>
        <v>13.158343543656049</v>
      </c>
      <c r="BC157" s="56">
        <f t="shared" si="81"/>
        <v>-18.197999999999993</v>
      </c>
      <c r="BD157" s="57">
        <f t="shared" si="82"/>
        <v>331.16720399999974</v>
      </c>
      <c r="BE157" s="8">
        <f t="shared" si="83"/>
        <v>18.197999999999993</v>
      </c>
    </row>
    <row r="158" spans="1:57" x14ac:dyDescent="0.25">
      <c r="A158" s="36">
        <v>42897.917361111111</v>
      </c>
      <c r="B158" s="36"/>
      <c r="C158" s="17">
        <v>0.1</v>
      </c>
      <c r="D158" s="12">
        <v>0.1287893</v>
      </c>
      <c r="E158" s="8">
        <f t="shared" si="57"/>
        <v>1.0000000000000002E-2</v>
      </c>
      <c r="F158" s="8">
        <f t="shared" si="58"/>
        <v>-7.0416666666666794E-2</v>
      </c>
      <c r="G158" s="8">
        <f t="shared" si="59"/>
        <v>-4.1379776785714278E-2</v>
      </c>
      <c r="H158" s="8">
        <f t="shared" si="60"/>
        <v>2.9138259486607191E-3</v>
      </c>
      <c r="I158" s="8">
        <f t="shared" si="61"/>
        <v>4.9585069444444624E-3</v>
      </c>
      <c r="J158" s="8">
        <f t="shared" si="62"/>
        <v>1.7122859268355382E-3</v>
      </c>
      <c r="K158" s="8">
        <f t="shared" si="63"/>
        <v>2.878929999999999E-2</v>
      </c>
      <c r="L158" s="8">
        <f t="shared" si="64"/>
        <v>8.2882379448999941E-4</v>
      </c>
      <c r="M158" s="8">
        <f t="shared" si="65"/>
        <v>2.878929999999999E-2</v>
      </c>
      <c r="X158" s="67">
        <v>42897.917361111111</v>
      </c>
      <c r="Y158" s="68">
        <v>3.24</v>
      </c>
      <c r="Z158" s="16">
        <v>2.9076499999999998</v>
      </c>
      <c r="AA158" s="8">
        <f t="shared" si="66"/>
        <v>10.497600000000002</v>
      </c>
      <c r="AB158" s="8">
        <f t="shared" si="67"/>
        <v>0.24532934131736495</v>
      </c>
      <c r="AC158" s="56">
        <f t="shared" si="68"/>
        <v>-0.54844532934131873</v>
      </c>
      <c r="AD158" s="8">
        <f t="shared" si="69"/>
        <v>-0.13454973139589102</v>
      </c>
      <c r="AE158" s="8">
        <f t="shared" si="70"/>
        <v>6.018648571121215E-2</v>
      </c>
      <c r="AF158" s="8">
        <f t="shared" si="71"/>
        <v>0.30079227927630758</v>
      </c>
      <c r="AG158" s="8">
        <f t="shared" si="72"/>
        <v>-0.33235000000000037</v>
      </c>
      <c r="AH158" s="8">
        <f t="shared" si="73"/>
        <v>0.11045652250000025</v>
      </c>
      <c r="AI158" s="8">
        <f t="shared" si="74"/>
        <v>0.33235000000000037</v>
      </c>
      <c r="AT158" s="67">
        <v>42897.917361111111</v>
      </c>
      <c r="AU158" s="68">
        <v>113.94</v>
      </c>
      <c r="AV158" s="16">
        <v>126.37</v>
      </c>
      <c r="AW158" s="8">
        <f t="shared" si="75"/>
        <v>12982.3236</v>
      </c>
      <c r="AX158" s="56">
        <f t="shared" si="76"/>
        <v>-47.317305389221559</v>
      </c>
      <c r="AY158" s="56">
        <f t="shared" si="77"/>
        <v>3.7154431137725794</v>
      </c>
      <c r="AZ158" s="8">
        <f t="shared" si="78"/>
        <v>-175.8047564706574</v>
      </c>
      <c r="BA158" s="8">
        <f t="shared" si="79"/>
        <v>2238.9273892968554</v>
      </c>
      <c r="BB158" s="8">
        <f t="shared" si="80"/>
        <v>13.80451753168008</v>
      </c>
      <c r="BC158" s="56">
        <f t="shared" si="81"/>
        <v>12.430000000000007</v>
      </c>
      <c r="BD158" s="57">
        <f t="shared" si="82"/>
        <v>154.50490000000016</v>
      </c>
      <c r="BE158" s="8">
        <f t="shared" si="83"/>
        <v>12.430000000000007</v>
      </c>
    </row>
    <row r="159" spans="1:57" x14ac:dyDescent="0.25">
      <c r="A159" s="36">
        <v>42897.959027777775</v>
      </c>
      <c r="B159" s="36"/>
      <c r="C159" s="17">
        <v>0.1</v>
      </c>
      <c r="D159" s="12">
        <v>0.1268859</v>
      </c>
      <c r="E159" s="8">
        <f t="shared" si="57"/>
        <v>1.0000000000000002E-2</v>
      </c>
      <c r="F159" s="8">
        <f t="shared" si="58"/>
        <v>-7.0416666666666794E-2</v>
      </c>
      <c r="G159" s="8">
        <f t="shared" si="59"/>
        <v>-4.3283176785714278E-2</v>
      </c>
      <c r="H159" s="8">
        <f t="shared" si="60"/>
        <v>3.0478570319940525E-3</v>
      </c>
      <c r="I159" s="8">
        <f t="shared" si="61"/>
        <v>4.9585069444444624E-3</v>
      </c>
      <c r="J159" s="8">
        <f t="shared" si="62"/>
        <v>1.8734333926633954E-3</v>
      </c>
      <c r="K159" s="8">
        <f t="shared" si="63"/>
        <v>2.688589999999999E-2</v>
      </c>
      <c r="L159" s="8">
        <f t="shared" si="64"/>
        <v>7.2285161880999949E-4</v>
      </c>
      <c r="M159" s="8">
        <f t="shared" si="65"/>
        <v>2.688589999999999E-2</v>
      </c>
      <c r="X159" s="67">
        <v>42897.959027777775</v>
      </c>
      <c r="Y159" s="68">
        <v>3.26</v>
      </c>
      <c r="Z159" s="16">
        <v>2.92727</v>
      </c>
      <c r="AA159" s="8">
        <f t="shared" si="66"/>
        <v>10.627599999999999</v>
      </c>
      <c r="AB159" s="8">
        <f t="shared" si="67"/>
        <v>0.26532934131736452</v>
      </c>
      <c r="AC159" s="56">
        <f t="shared" si="68"/>
        <v>-0.52882532934131854</v>
      </c>
      <c r="AD159" s="8">
        <f t="shared" si="69"/>
        <v>-0.14031287630607042</v>
      </c>
      <c r="AE159" s="8">
        <f t="shared" si="70"/>
        <v>7.0399659363906519E-2</v>
      </c>
      <c r="AF159" s="8">
        <f t="shared" si="71"/>
        <v>0.279656228952954</v>
      </c>
      <c r="AG159" s="8">
        <f t="shared" si="72"/>
        <v>-0.33272999999999975</v>
      </c>
      <c r="AH159" s="8">
        <f t="shared" si="73"/>
        <v>0.11070925289999983</v>
      </c>
      <c r="AI159" s="8">
        <f t="shared" si="74"/>
        <v>0.33272999999999975</v>
      </c>
      <c r="AT159" s="67">
        <v>42897.959027777775</v>
      </c>
      <c r="AU159" s="68">
        <v>140.94999999999999</v>
      </c>
      <c r="AV159" s="16">
        <v>126.331</v>
      </c>
      <c r="AW159" s="8">
        <f t="shared" si="75"/>
        <v>19866.902499999997</v>
      </c>
      <c r="AX159" s="56">
        <f t="shared" si="76"/>
        <v>-20.307305389221568</v>
      </c>
      <c r="AY159" s="56">
        <f t="shared" si="77"/>
        <v>3.6764431137725779</v>
      </c>
      <c r="AZ159" s="8">
        <f t="shared" si="78"/>
        <v>-74.658653057480393</v>
      </c>
      <c r="BA159" s="8">
        <f t="shared" si="79"/>
        <v>412.38665217110736</v>
      </c>
      <c r="BB159" s="8">
        <f t="shared" si="80"/>
        <v>13.516233968805809</v>
      </c>
      <c r="BC159" s="56">
        <f t="shared" si="81"/>
        <v>-14.618999999999986</v>
      </c>
      <c r="BD159" s="57">
        <f t="shared" si="82"/>
        <v>213.71516099999957</v>
      </c>
      <c r="BE159" s="8">
        <f t="shared" si="83"/>
        <v>14.618999999999986</v>
      </c>
    </row>
    <row r="160" spans="1:57" x14ac:dyDescent="0.25">
      <c r="A160" s="36">
        <v>42898.000694444447</v>
      </c>
      <c r="B160" s="36"/>
      <c r="C160" s="17">
        <v>0.12</v>
      </c>
      <c r="D160" s="12">
        <v>0.12535570000000001</v>
      </c>
      <c r="E160" s="8">
        <f t="shared" si="57"/>
        <v>1.44E-2</v>
      </c>
      <c r="F160" s="8">
        <f t="shared" si="58"/>
        <v>-5.0416666666666804E-2</v>
      </c>
      <c r="G160" s="8">
        <f t="shared" si="59"/>
        <v>-4.481337678571426E-2</v>
      </c>
      <c r="H160" s="8">
        <f t="shared" si="60"/>
        <v>2.2593410796131002E-3</v>
      </c>
      <c r="I160" s="8">
        <f t="shared" si="61"/>
        <v>2.5418402777777917E-3</v>
      </c>
      <c r="J160" s="8">
        <f t="shared" si="62"/>
        <v>2.0082387389383938E-3</v>
      </c>
      <c r="K160" s="8">
        <f t="shared" si="63"/>
        <v>5.3557000000000188E-3</v>
      </c>
      <c r="L160" s="8">
        <f t="shared" si="64"/>
        <v>2.8683522490000202E-5</v>
      </c>
      <c r="M160" s="8">
        <f t="shared" si="65"/>
        <v>5.3557000000000188E-3</v>
      </c>
      <c r="X160" s="67">
        <v>42898.000694444447</v>
      </c>
      <c r="Y160" s="68">
        <v>2.7</v>
      </c>
      <c r="Z160" s="16">
        <v>2.94685</v>
      </c>
      <c r="AA160" s="8">
        <f t="shared" si="66"/>
        <v>7.2900000000000009</v>
      </c>
      <c r="AB160" s="8">
        <f t="shared" si="67"/>
        <v>-0.29467065868263509</v>
      </c>
      <c r="AC160" s="56">
        <f t="shared" si="68"/>
        <v>-0.50924532934131861</v>
      </c>
      <c r="AD160" s="8">
        <f t="shared" si="69"/>
        <v>0.15005965662806178</v>
      </c>
      <c r="AE160" s="8">
        <f t="shared" si="70"/>
        <v>8.683079708845802E-2</v>
      </c>
      <c r="AF160" s="8">
        <f t="shared" si="71"/>
        <v>0.25933080545594805</v>
      </c>
      <c r="AG160" s="8">
        <f t="shared" si="72"/>
        <v>0.24684999999999979</v>
      </c>
      <c r="AH160" s="8">
        <f t="shared" si="73"/>
        <v>6.0934922499999898E-2</v>
      </c>
      <c r="AI160" s="8">
        <f t="shared" si="74"/>
        <v>0.24684999999999979</v>
      </c>
      <c r="AT160" s="67">
        <v>42898.000694444447</v>
      </c>
      <c r="AU160" s="68">
        <v>166.49</v>
      </c>
      <c r="AV160" s="16">
        <v>126.224</v>
      </c>
      <c r="AW160" s="8">
        <f t="shared" si="75"/>
        <v>27718.920100000003</v>
      </c>
      <c r="AX160" s="56">
        <f t="shared" si="76"/>
        <v>5.2326946107784522</v>
      </c>
      <c r="AY160" s="56">
        <f t="shared" si="77"/>
        <v>3.5694431137725786</v>
      </c>
      <c r="AZ160" s="8">
        <f t="shared" si="78"/>
        <v>18.677805744918029</v>
      </c>
      <c r="BA160" s="8">
        <f t="shared" si="79"/>
        <v>27.381092889669858</v>
      </c>
      <c r="BB160" s="8">
        <f t="shared" si="80"/>
        <v>12.740924142458482</v>
      </c>
      <c r="BC160" s="56">
        <f t="shared" si="81"/>
        <v>-40.266000000000005</v>
      </c>
      <c r="BD160" s="57">
        <f t="shared" si="82"/>
        <v>1621.3507560000005</v>
      </c>
      <c r="BE160" s="8">
        <f t="shared" si="83"/>
        <v>40.266000000000005</v>
      </c>
    </row>
    <row r="161" spans="1:57" x14ac:dyDescent="0.25">
      <c r="A161" s="36">
        <v>42898.042361111111</v>
      </c>
      <c r="B161" s="36"/>
      <c r="C161" s="17">
        <v>0.11</v>
      </c>
      <c r="D161" s="12">
        <v>0.1242472</v>
      </c>
      <c r="E161" s="8">
        <f t="shared" si="57"/>
        <v>1.21E-2</v>
      </c>
      <c r="F161" s="8">
        <f t="shared" si="58"/>
        <v>-6.0416666666666799E-2</v>
      </c>
      <c r="G161" s="8">
        <f t="shared" si="59"/>
        <v>-4.5921876785714272E-2</v>
      </c>
      <c r="H161" s="8">
        <f t="shared" si="60"/>
        <v>2.7744467224702432E-3</v>
      </c>
      <c r="I161" s="8">
        <f t="shared" si="61"/>
        <v>3.650173611111127E-3</v>
      </c>
      <c r="J161" s="8">
        <f t="shared" si="62"/>
        <v>2.1088187675223232E-3</v>
      </c>
      <c r="K161" s="8">
        <f t="shared" si="63"/>
        <v>1.4247200000000002E-2</v>
      </c>
      <c r="L161" s="8">
        <f t="shared" si="64"/>
        <v>2.0298270784000004E-4</v>
      </c>
      <c r="M161" s="8">
        <f t="shared" si="65"/>
        <v>1.4247200000000002E-2</v>
      </c>
      <c r="X161" s="67">
        <v>42898.042361111111</v>
      </c>
      <c r="Y161" s="68">
        <v>2.77</v>
      </c>
      <c r="Z161" s="16">
        <v>2.9671599999999998</v>
      </c>
      <c r="AA161" s="8">
        <f t="shared" si="66"/>
        <v>7.6729000000000003</v>
      </c>
      <c r="AB161" s="8">
        <f t="shared" si="67"/>
        <v>-0.22467065868263525</v>
      </c>
      <c r="AC161" s="56">
        <f t="shared" si="68"/>
        <v>-0.48893532934131878</v>
      </c>
      <c r="AD161" s="8">
        <f t="shared" si="69"/>
        <v>0.10984942249632529</v>
      </c>
      <c r="AE161" s="8">
        <f t="shared" si="70"/>
        <v>5.0476904872889188E-2</v>
      </c>
      <c r="AF161" s="8">
        <f t="shared" si="71"/>
        <v>0.23905775627810386</v>
      </c>
      <c r="AG161" s="8">
        <f t="shared" si="72"/>
        <v>0.19715999999999978</v>
      </c>
      <c r="AH161" s="8">
        <f t="shared" si="73"/>
        <v>3.8872065599999915E-2</v>
      </c>
      <c r="AI161" s="8">
        <f t="shared" si="74"/>
        <v>0.19715999999999978</v>
      </c>
      <c r="AT161" s="67">
        <v>42898.042361111111</v>
      </c>
      <c r="AU161" s="68">
        <v>181.08</v>
      </c>
      <c r="AV161" s="16">
        <v>125.999</v>
      </c>
      <c r="AW161" s="8">
        <f t="shared" si="75"/>
        <v>32789.966400000005</v>
      </c>
      <c r="AX161" s="56">
        <f t="shared" si="76"/>
        <v>19.822694610778456</v>
      </c>
      <c r="AY161" s="56">
        <f t="shared" si="77"/>
        <v>3.3444431137725701</v>
      </c>
      <c r="AZ161" s="8">
        <f t="shared" si="78"/>
        <v>66.295874487434645</v>
      </c>
      <c r="BA161" s="8">
        <f t="shared" si="79"/>
        <v>392.93922163218525</v>
      </c>
      <c r="BB161" s="8">
        <f t="shared" si="80"/>
        <v>11.185299741260764</v>
      </c>
      <c r="BC161" s="56">
        <f t="shared" si="81"/>
        <v>-55.081000000000017</v>
      </c>
      <c r="BD161" s="57">
        <f t="shared" si="82"/>
        <v>3033.9165610000018</v>
      </c>
      <c r="BE161" s="8">
        <f t="shared" si="83"/>
        <v>55.081000000000017</v>
      </c>
    </row>
    <row r="162" spans="1:57" x14ac:dyDescent="0.25">
      <c r="A162" s="36">
        <v>42898.084027777775</v>
      </c>
      <c r="B162" s="36"/>
      <c r="C162" s="17">
        <v>0.11</v>
      </c>
      <c r="D162" s="12">
        <v>0.12296610000000001</v>
      </c>
      <c r="E162" s="8">
        <f t="shared" si="57"/>
        <v>1.21E-2</v>
      </c>
      <c r="F162" s="8">
        <f t="shared" si="58"/>
        <v>-6.0416666666666799E-2</v>
      </c>
      <c r="G162" s="8">
        <f t="shared" si="59"/>
        <v>-4.7202976785714265E-2</v>
      </c>
      <c r="H162" s="8">
        <f t="shared" si="60"/>
        <v>2.8518465141369096E-3</v>
      </c>
      <c r="I162" s="8">
        <f t="shared" si="61"/>
        <v>3.650173611111127E-3</v>
      </c>
      <c r="J162" s="8">
        <f t="shared" si="62"/>
        <v>2.2281210174326799E-3</v>
      </c>
      <c r="K162" s="8">
        <f t="shared" si="63"/>
        <v>1.2966100000000008E-2</v>
      </c>
      <c r="L162" s="8">
        <f t="shared" si="64"/>
        <v>1.6811974921000021E-4</v>
      </c>
      <c r="M162" s="8">
        <f t="shared" si="65"/>
        <v>1.2966100000000008E-2</v>
      </c>
      <c r="X162" s="67">
        <v>42898.084027777775</v>
      </c>
      <c r="Y162" s="68">
        <v>2.83</v>
      </c>
      <c r="Z162" s="16">
        <v>2.97464</v>
      </c>
      <c r="AA162" s="8">
        <f t="shared" si="66"/>
        <v>8.0089000000000006</v>
      </c>
      <c r="AB162" s="8">
        <f t="shared" si="67"/>
        <v>-0.1646706586826352</v>
      </c>
      <c r="AC162" s="56">
        <f t="shared" si="68"/>
        <v>-0.48145532934131863</v>
      </c>
      <c r="AD162" s="8">
        <f t="shared" si="69"/>
        <v>7.9281566208899992E-2</v>
      </c>
      <c r="AE162" s="8">
        <f t="shared" si="70"/>
        <v>2.7116425830972939E-2</v>
      </c>
      <c r="AF162" s="8">
        <f t="shared" si="71"/>
        <v>0.23179923415115758</v>
      </c>
      <c r="AG162" s="8">
        <f t="shared" si="72"/>
        <v>0.14463999999999988</v>
      </c>
      <c r="AH162" s="8">
        <f t="shared" si="73"/>
        <v>2.0920729599999965E-2</v>
      </c>
      <c r="AI162" s="8">
        <f t="shared" si="74"/>
        <v>0.14463999999999988</v>
      </c>
      <c r="AT162" s="67">
        <v>42898.084027777775</v>
      </c>
      <c r="AU162" s="68">
        <v>153.5</v>
      </c>
      <c r="AV162" s="16">
        <v>125.79</v>
      </c>
      <c r="AW162" s="8">
        <f t="shared" si="75"/>
        <v>23562.25</v>
      </c>
      <c r="AX162" s="56">
        <f t="shared" si="76"/>
        <v>-7.7573053892215569</v>
      </c>
      <c r="AY162" s="56">
        <f t="shared" si="77"/>
        <v>3.1354431137725811</v>
      </c>
      <c r="AZ162" s="8">
        <f t="shared" si="78"/>
        <v>-24.322589764065661</v>
      </c>
      <c r="BA162" s="8">
        <f t="shared" si="79"/>
        <v>60.175786901645807</v>
      </c>
      <c r="BB162" s="8">
        <f t="shared" si="80"/>
        <v>9.8310035197038985</v>
      </c>
      <c r="BC162" s="56">
        <f t="shared" si="81"/>
        <v>-27.709999999999994</v>
      </c>
      <c r="BD162" s="57">
        <f t="shared" si="82"/>
        <v>767.84409999999968</v>
      </c>
      <c r="BE162" s="8">
        <f t="shared" si="83"/>
        <v>27.709999999999994</v>
      </c>
    </row>
    <row r="163" spans="1:57" x14ac:dyDescent="0.25">
      <c r="A163" s="36">
        <v>42898.125694444447</v>
      </c>
      <c r="B163" s="36"/>
      <c r="C163" s="17">
        <v>0.12</v>
      </c>
      <c r="D163" s="12">
        <v>0.1214785</v>
      </c>
      <c r="E163" s="8">
        <f t="shared" si="57"/>
        <v>1.44E-2</v>
      </c>
      <c r="F163" s="8">
        <f t="shared" si="58"/>
        <v>-5.0416666666666804E-2</v>
      </c>
      <c r="G163" s="8">
        <f t="shared" si="59"/>
        <v>-4.8690576785714271E-2</v>
      </c>
      <c r="H163" s="8">
        <f t="shared" si="60"/>
        <v>2.4548165796131013E-3</v>
      </c>
      <c r="I163" s="8">
        <f t="shared" si="61"/>
        <v>2.5418402777777917E-3</v>
      </c>
      <c r="J163" s="8">
        <f t="shared" si="62"/>
        <v>2.3707722677255376E-3</v>
      </c>
      <c r="K163" s="8">
        <f t="shared" si="63"/>
        <v>1.4785000000000076E-3</v>
      </c>
      <c r="L163" s="8">
        <f t="shared" si="64"/>
        <v>2.1859622500000224E-6</v>
      </c>
      <c r="M163" s="8">
        <f t="shared" si="65"/>
        <v>1.4785000000000076E-3</v>
      </c>
      <c r="X163" s="67">
        <v>42898.125694444447</v>
      </c>
      <c r="Y163" s="68">
        <v>2.73</v>
      </c>
      <c r="Z163" s="16">
        <v>2.97925</v>
      </c>
      <c r="AA163" s="8">
        <f t="shared" si="66"/>
        <v>7.4528999999999996</v>
      </c>
      <c r="AB163" s="8">
        <f t="shared" si="67"/>
        <v>-0.26467065868263528</v>
      </c>
      <c r="AC163" s="56">
        <f t="shared" si="68"/>
        <v>-0.47684532934131862</v>
      </c>
      <c r="AD163" s="8">
        <f t="shared" si="69"/>
        <v>0.12620696740650494</v>
      </c>
      <c r="AE163" s="8">
        <f t="shared" si="70"/>
        <v>7.0050557567500019E-2</v>
      </c>
      <c r="AF163" s="8">
        <f t="shared" si="71"/>
        <v>0.22738146811463061</v>
      </c>
      <c r="AG163" s="8">
        <f t="shared" si="72"/>
        <v>0.24924999999999997</v>
      </c>
      <c r="AH163" s="8">
        <f t="shared" si="73"/>
        <v>6.2125562499999988E-2</v>
      </c>
      <c r="AI163" s="8">
        <f t="shared" si="74"/>
        <v>0.24924999999999997</v>
      </c>
      <c r="AT163" s="67">
        <v>42898.125694444447</v>
      </c>
      <c r="AU163" s="68">
        <v>189.18</v>
      </c>
      <c r="AV163" s="16">
        <v>125.438</v>
      </c>
      <c r="AW163" s="8">
        <f t="shared" si="75"/>
        <v>35789.072400000005</v>
      </c>
      <c r="AX163" s="56">
        <f t="shared" si="76"/>
        <v>27.92269461077845</v>
      </c>
      <c r="AY163" s="56">
        <f t="shared" si="77"/>
        <v>2.7834431137725772</v>
      </c>
      <c r="AZ163" s="8">
        <f t="shared" si="78"/>
        <v>77.721232032345924</v>
      </c>
      <c r="BA163" s="8">
        <f t="shared" si="79"/>
        <v>779.67687432679588</v>
      </c>
      <c r="BB163" s="8">
        <f t="shared" si="80"/>
        <v>7.7475555676079804</v>
      </c>
      <c r="BC163" s="56">
        <f t="shared" si="81"/>
        <v>-63.742000000000004</v>
      </c>
      <c r="BD163" s="57">
        <f t="shared" si="82"/>
        <v>4063.0425640000008</v>
      </c>
      <c r="BE163" s="8">
        <f t="shared" si="83"/>
        <v>63.742000000000004</v>
      </c>
    </row>
    <row r="164" spans="1:57" x14ac:dyDescent="0.25">
      <c r="A164" s="36">
        <v>42898.167361111111</v>
      </c>
      <c r="B164" s="36"/>
      <c r="C164" s="17">
        <v>0.17</v>
      </c>
      <c r="D164" s="12">
        <v>0.1215108</v>
      </c>
      <c r="E164" s="8">
        <f t="shared" si="57"/>
        <v>2.8900000000000006E-2</v>
      </c>
      <c r="F164" s="8">
        <f t="shared" si="58"/>
        <v>-4.1666666666678731E-4</v>
      </c>
      <c r="G164" s="8">
        <f t="shared" si="59"/>
        <v>-4.8658276785714272E-2</v>
      </c>
      <c r="H164" s="8">
        <f t="shared" si="60"/>
        <v>2.0274281994053484E-5</v>
      </c>
      <c r="I164" s="8">
        <f t="shared" si="61"/>
        <v>1.7361111111121165E-7</v>
      </c>
      <c r="J164" s="8">
        <f t="shared" si="62"/>
        <v>2.3676278997551803E-3</v>
      </c>
      <c r="K164" s="8">
        <f t="shared" si="63"/>
        <v>-4.848920000000001E-2</v>
      </c>
      <c r="L164" s="8">
        <f t="shared" si="64"/>
        <v>2.3512025166400009E-3</v>
      </c>
      <c r="M164" s="8">
        <f t="shared" si="65"/>
        <v>4.848920000000001E-2</v>
      </c>
      <c r="X164" s="67">
        <v>42898.167361111111</v>
      </c>
      <c r="Y164" s="68">
        <v>2.2400000000000002</v>
      </c>
      <c r="Z164" s="16">
        <v>3.0398100000000001</v>
      </c>
      <c r="AA164" s="8">
        <f t="shared" si="66"/>
        <v>5.0176000000000007</v>
      </c>
      <c r="AB164" s="8">
        <f t="shared" si="67"/>
        <v>-0.75467065868263505</v>
      </c>
      <c r="AC164" s="56">
        <f t="shared" si="68"/>
        <v>-0.41628532934131846</v>
      </c>
      <c r="AD164" s="8">
        <f t="shared" si="69"/>
        <v>0.31415832369393049</v>
      </c>
      <c r="AE164" s="8">
        <f t="shared" si="70"/>
        <v>0.56952780307648221</v>
      </c>
      <c r="AF164" s="8">
        <f t="shared" si="71"/>
        <v>0.17329347542480997</v>
      </c>
      <c r="AG164" s="8">
        <f t="shared" si="72"/>
        <v>0.79980999999999991</v>
      </c>
      <c r="AH164" s="8">
        <f t="shared" si="73"/>
        <v>0.63969603609999981</v>
      </c>
      <c r="AI164" s="8">
        <f t="shared" si="74"/>
        <v>0.79980999999999991</v>
      </c>
      <c r="AT164" s="67">
        <v>42898.167361111111</v>
      </c>
      <c r="AU164" s="68">
        <v>33.35</v>
      </c>
      <c r="AV164" s="16">
        <v>124.55200000000001</v>
      </c>
      <c r="AW164" s="8">
        <f t="shared" si="75"/>
        <v>1112.2225000000001</v>
      </c>
      <c r="AX164" s="56">
        <f t="shared" si="76"/>
        <v>-127.90730538922156</v>
      </c>
      <c r="AY164" s="56">
        <f t="shared" si="77"/>
        <v>1.8974431137725816</v>
      </c>
      <c r="AZ164" s="8">
        <f t="shared" si="78"/>
        <v>-242.69683581198507</v>
      </c>
      <c r="BA164" s="8">
        <f t="shared" si="79"/>
        <v>16360.278771931587</v>
      </c>
      <c r="BB164" s="8">
        <f t="shared" si="80"/>
        <v>3.6002903700029898</v>
      </c>
      <c r="BC164" s="56">
        <f t="shared" si="81"/>
        <v>91.201999999999998</v>
      </c>
      <c r="BD164" s="57">
        <f t="shared" si="82"/>
        <v>8317.8048039999994</v>
      </c>
      <c r="BE164" s="8">
        <f t="shared" si="83"/>
        <v>91.201999999999998</v>
      </c>
    </row>
    <row r="165" spans="1:57" x14ac:dyDescent="0.25">
      <c r="A165" s="36">
        <v>42898.209027777775</v>
      </c>
      <c r="B165" s="36"/>
      <c r="C165" s="17">
        <v>0.15</v>
      </c>
      <c r="D165" s="12">
        <v>0.1222133</v>
      </c>
      <c r="E165" s="8">
        <f t="shared" si="57"/>
        <v>2.2499999999999999E-2</v>
      </c>
      <c r="F165" s="8">
        <f t="shared" si="58"/>
        <v>-2.0416666666666805E-2</v>
      </c>
      <c r="G165" s="8">
        <f t="shared" si="59"/>
        <v>-4.7955776785714277E-2</v>
      </c>
      <c r="H165" s="8">
        <f t="shared" si="60"/>
        <v>9.790971093750064E-4</v>
      </c>
      <c r="I165" s="8">
        <f t="shared" si="61"/>
        <v>4.1684027777778344E-4</v>
      </c>
      <c r="J165" s="8">
        <f t="shared" si="62"/>
        <v>2.2997565271212525E-3</v>
      </c>
      <c r="K165" s="8">
        <f t="shared" si="63"/>
        <v>-2.7786699999999998E-2</v>
      </c>
      <c r="L165" s="8">
        <f t="shared" si="64"/>
        <v>7.7210069688999987E-4</v>
      </c>
      <c r="M165" s="8">
        <f t="shared" si="65"/>
        <v>2.7786699999999998E-2</v>
      </c>
      <c r="X165" s="67">
        <v>42898.209027777775</v>
      </c>
      <c r="Y165" s="68">
        <v>2.13</v>
      </c>
      <c r="Z165" s="16">
        <v>3.1311599999999999</v>
      </c>
      <c r="AA165" s="8">
        <f t="shared" si="66"/>
        <v>4.5368999999999993</v>
      </c>
      <c r="AB165" s="8">
        <f t="shared" si="67"/>
        <v>-0.86467065868263537</v>
      </c>
      <c r="AC165" s="56">
        <f t="shared" si="68"/>
        <v>-0.32493532934131863</v>
      </c>
      <c r="AD165" s="8">
        <f t="shared" si="69"/>
        <v>0.28096204525081703</v>
      </c>
      <c r="AE165" s="8">
        <f t="shared" si="70"/>
        <v>0.74765534798666256</v>
      </c>
      <c r="AF165" s="8">
        <f t="shared" si="71"/>
        <v>0.10558296825415121</v>
      </c>
      <c r="AG165" s="8">
        <f t="shared" si="72"/>
        <v>1.00116</v>
      </c>
      <c r="AH165" s="8">
        <f t="shared" si="73"/>
        <v>1.0023213456000002</v>
      </c>
      <c r="AI165" s="8">
        <f t="shared" si="74"/>
        <v>1.00116</v>
      </c>
      <c r="AT165" s="67">
        <v>42898.209027777775</v>
      </c>
      <c r="AU165" s="68">
        <v>146.53</v>
      </c>
      <c r="AV165" s="16">
        <v>123.512</v>
      </c>
      <c r="AW165" s="8">
        <f t="shared" si="75"/>
        <v>21471.0409</v>
      </c>
      <c r="AX165" s="56">
        <f t="shared" si="76"/>
        <v>-14.727305389221556</v>
      </c>
      <c r="AY165" s="56">
        <f t="shared" si="77"/>
        <v>0.85744311377257532</v>
      </c>
      <c r="AZ165" s="8">
        <f t="shared" si="78"/>
        <v>-12.627826590413759</v>
      </c>
      <c r="BA165" s="8">
        <f t="shared" si="79"/>
        <v>216.89352402739428</v>
      </c>
      <c r="BB165" s="8">
        <f t="shared" si="80"/>
        <v>0.73520869335600958</v>
      </c>
      <c r="BC165" s="56">
        <f t="shared" si="81"/>
        <v>-23.018000000000001</v>
      </c>
      <c r="BD165" s="57">
        <f t="shared" si="82"/>
        <v>529.82832400000007</v>
      </c>
      <c r="BE165" s="8">
        <f t="shared" si="83"/>
        <v>23.018000000000001</v>
      </c>
    </row>
    <row r="166" spans="1:57" x14ac:dyDescent="0.25">
      <c r="A166" s="36">
        <v>42898.250694444447</v>
      </c>
      <c r="B166" s="36"/>
      <c r="C166" s="17">
        <v>0.1</v>
      </c>
      <c r="D166" s="12">
        <v>0.12385940000000001</v>
      </c>
      <c r="E166" s="8">
        <f t="shared" si="57"/>
        <v>1.0000000000000002E-2</v>
      </c>
      <c r="F166" s="8">
        <f t="shared" si="58"/>
        <v>-7.0416666666666794E-2</v>
      </c>
      <c r="G166" s="8">
        <f t="shared" si="59"/>
        <v>-4.6309676785714265E-2</v>
      </c>
      <c r="H166" s="8">
        <f t="shared" si="60"/>
        <v>3.2609730736607189E-3</v>
      </c>
      <c r="I166" s="8">
        <f t="shared" si="61"/>
        <v>4.9585069444444624E-3</v>
      </c>
      <c r="J166" s="8">
        <f t="shared" si="62"/>
        <v>2.1445861639973226E-3</v>
      </c>
      <c r="K166" s="8">
        <f t="shared" si="63"/>
        <v>2.3859400000000003E-2</v>
      </c>
      <c r="L166" s="8">
        <f t="shared" si="64"/>
        <v>5.6927096836000013E-4</v>
      </c>
      <c r="M166" s="8">
        <f t="shared" si="65"/>
        <v>2.3859400000000003E-2</v>
      </c>
      <c r="X166" s="67">
        <v>42898.250694444447</v>
      </c>
      <c r="Y166" s="68">
        <v>2.95</v>
      </c>
      <c r="Z166" s="16">
        <v>3.26248</v>
      </c>
      <c r="AA166" s="8">
        <f t="shared" si="66"/>
        <v>8.7025000000000006</v>
      </c>
      <c r="AB166" s="8">
        <f t="shared" si="67"/>
        <v>-4.4670658682635089E-2</v>
      </c>
      <c r="AC166" s="56">
        <f t="shared" si="68"/>
        <v>-0.19361532934131853</v>
      </c>
      <c r="AD166" s="8">
        <f t="shared" si="69"/>
        <v>8.6489242927320232E-3</v>
      </c>
      <c r="AE166" s="8">
        <f t="shared" si="70"/>
        <v>1.9954677471404818E-3</v>
      </c>
      <c r="AF166" s="8">
        <f t="shared" si="71"/>
        <v>3.7486895755947242E-2</v>
      </c>
      <c r="AG166" s="8">
        <f t="shared" si="72"/>
        <v>0.31247999999999987</v>
      </c>
      <c r="AH166" s="8">
        <f t="shared" si="73"/>
        <v>9.7643750399999923E-2</v>
      </c>
      <c r="AI166" s="8">
        <f t="shared" si="74"/>
        <v>0.31247999999999987</v>
      </c>
      <c r="AT166" s="67">
        <v>42898.250694444447</v>
      </c>
      <c r="AU166" s="68">
        <v>211.57</v>
      </c>
      <c r="AV166" s="16">
        <v>122.29300000000001</v>
      </c>
      <c r="AW166" s="8">
        <f t="shared" si="75"/>
        <v>44761.8649</v>
      </c>
      <c r="AX166" s="56">
        <f t="shared" si="76"/>
        <v>50.312694610778436</v>
      </c>
      <c r="AY166" s="56">
        <f t="shared" si="77"/>
        <v>-0.36155688622741877</v>
      </c>
      <c r="AZ166" s="8">
        <f t="shared" si="78"/>
        <v>-18.190901201184083</v>
      </c>
      <c r="BA166" s="8">
        <f t="shared" si="79"/>
        <v>2531.3672389974536</v>
      </c>
      <c r="BB166" s="8">
        <f t="shared" si="80"/>
        <v>0.13072338197846664</v>
      </c>
      <c r="BC166" s="56">
        <f t="shared" si="81"/>
        <v>-89.276999999999987</v>
      </c>
      <c r="BD166" s="57">
        <f t="shared" si="82"/>
        <v>7970.3827289999972</v>
      </c>
      <c r="BE166" s="8">
        <f t="shared" si="83"/>
        <v>89.276999999999987</v>
      </c>
    </row>
    <row r="167" spans="1:57" x14ac:dyDescent="0.25">
      <c r="A167" s="36">
        <v>42898.292361111111</v>
      </c>
      <c r="B167" s="36"/>
      <c r="C167" s="17">
        <v>0.11</v>
      </c>
      <c r="D167" s="12">
        <v>0.1278398</v>
      </c>
      <c r="E167" s="8">
        <f t="shared" si="57"/>
        <v>1.21E-2</v>
      </c>
      <c r="F167" s="8">
        <f t="shared" si="58"/>
        <v>-6.0416666666666799E-2</v>
      </c>
      <c r="G167" s="8">
        <f t="shared" si="59"/>
        <v>-4.232927678571427E-2</v>
      </c>
      <c r="H167" s="8">
        <f t="shared" si="60"/>
        <v>2.557393805803576E-3</v>
      </c>
      <c r="I167" s="8">
        <f t="shared" si="61"/>
        <v>3.650173611111127E-3</v>
      </c>
      <c r="J167" s="8">
        <f t="shared" si="62"/>
        <v>1.7917676732016091E-3</v>
      </c>
      <c r="K167" s="8">
        <f t="shared" si="63"/>
        <v>1.7839800000000003E-2</v>
      </c>
      <c r="L167" s="8">
        <f t="shared" si="64"/>
        <v>3.1825846404000008E-4</v>
      </c>
      <c r="M167" s="8">
        <f t="shared" si="65"/>
        <v>1.7839800000000003E-2</v>
      </c>
      <c r="X167" s="67">
        <v>42898.292361111111</v>
      </c>
      <c r="Y167" s="68">
        <v>2.83</v>
      </c>
      <c r="Z167" s="16">
        <v>3.4754900000000002</v>
      </c>
      <c r="AA167" s="8">
        <f t="shared" si="66"/>
        <v>8.0089000000000006</v>
      </c>
      <c r="AB167" s="8">
        <f t="shared" si="67"/>
        <v>-0.1646706586826352</v>
      </c>
      <c r="AC167" s="56">
        <f t="shared" si="68"/>
        <v>1.9394670658681612E-2</v>
      </c>
      <c r="AD167" s="8">
        <f t="shared" si="69"/>
        <v>-3.1937331922978793E-3</v>
      </c>
      <c r="AE167" s="8">
        <f t="shared" si="70"/>
        <v>2.7116425830972939E-2</v>
      </c>
      <c r="AF167" s="8">
        <f t="shared" si="71"/>
        <v>3.7615324995872543E-4</v>
      </c>
      <c r="AG167" s="8">
        <f t="shared" si="72"/>
        <v>0.64549000000000012</v>
      </c>
      <c r="AH167" s="8">
        <f t="shared" si="73"/>
        <v>0.41665734010000016</v>
      </c>
      <c r="AI167" s="8">
        <f t="shared" si="74"/>
        <v>0.64549000000000012</v>
      </c>
      <c r="AT167" s="67">
        <v>42898.292361111111</v>
      </c>
      <c r="AU167" s="68">
        <v>133.63</v>
      </c>
      <c r="AV167" s="16">
        <v>120.652</v>
      </c>
      <c r="AW167" s="8">
        <f t="shared" si="75"/>
        <v>17856.976899999998</v>
      </c>
      <c r="AX167" s="56">
        <f t="shared" si="76"/>
        <v>-27.627305389221561</v>
      </c>
      <c r="AY167" s="56">
        <f t="shared" si="77"/>
        <v>-2.0025568862274241</v>
      </c>
      <c r="AZ167" s="8">
        <f t="shared" si="78"/>
        <v>55.325250655093662</v>
      </c>
      <c r="BA167" s="8">
        <f t="shared" si="79"/>
        <v>763.26800306931068</v>
      </c>
      <c r="BB167" s="8">
        <f t="shared" si="80"/>
        <v>4.0102340825768765</v>
      </c>
      <c r="BC167" s="56">
        <f t="shared" si="81"/>
        <v>-12.977999999999994</v>
      </c>
      <c r="BD167" s="57">
        <f t="shared" si="82"/>
        <v>168.42848399999986</v>
      </c>
      <c r="BE167" s="8">
        <f t="shared" si="83"/>
        <v>12.977999999999994</v>
      </c>
    </row>
    <row r="168" spans="1:57" x14ac:dyDescent="0.25">
      <c r="A168" s="36">
        <v>42898.334027777775</v>
      </c>
      <c r="B168" s="36"/>
      <c r="C168" s="17">
        <v>0.1</v>
      </c>
      <c r="D168" s="12">
        <v>0.1361656</v>
      </c>
      <c r="E168" s="8">
        <f t="shared" si="57"/>
        <v>1.0000000000000002E-2</v>
      </c>
      <c r="F168" s="8">
        <f t="shared" si="58"/>
        <v>-7.0416666666666794E-2</v>
      </c>
      <c r="G168" s="8">
        <f t="shared" si="59"/>
        <v>-3.4003476785714276E-2</v>
      </c>
      <c r="H168" s="8">
        <f t="shared" si="60"/>
        <v>2.3944114903273845E-3</v>
      </c>
      <c r="I168" s="8">
        <f t="shared" si="61"/>
        <v>4.9585069444444624E-3</v>
      </c>
      <c r="J168" s="8">
        <f t="shared" si="62"/>
        <v>1.1562364335166097E-3</v>
      </c>
      <c r="K168" s="8">
        <f t="shared" si="63"/>
        <v>3.6165599999999992E-2</v>
      </c>
      <c r="L168" s="8">
        <f t="shared" si="64"/>
        <v>1.3079506233599995E-3</v>
      </c>
      <c r="M168" s="8">
        <f t="shared" si="65"/>
        <v>3.6165599999999992E-2</v>
      </c>
      <c r="X168" s="67">
        <v>42898.334027777775</v>
      </c>
      <c r="Y168" s="68">
        <v>2.75</v>
      </c>
      <c r="Z168" s="16">
        <v>3.8108900000000001</v>
      </c>
      <c r="AA168" s="8">
        <f t="shared" si="66"/>
        <v>7.5625</v>
      </c>
      <c r="AB168" s="8">
        <f t="shared" si="67"/>
        <v>-0.24467065868263527</v>
      </c>
      <c r="AC168" s="56">
        <f t="shared" si="68"/>
        <v>0.35479467065868153</v>
      </c>
      <c r="AD168" s="8">
        <f t="shared" si="69"/>
        <v>-8.6807845767148256E-2</v>
      </c>
      <c r="AE168" s="8">
        <f t="shared" si="70"/>
        <v>5.9863731220194602E-2</v>
      </c>
      <c r="AF168" s="8">
        <f t="shared" si="71"/>
        <v>0.12587925832780231</v>
      </c>
      <c r="AG168" s="8">
        <f t="shared" si="72"/>
        <v>1.0608900000000001</v>
      </c>
      <c r="AH168" s="8">
        <f t="shared" si="73"/>
        <v>1.1254875921000003</v>
      </c>
      <c r="AI168" s="8">
        <f t="shared" si="74"/>
        <v>1.0608900000000001</v>
      </c>
      <c r="AT168" s="67">
        <v>42898.334027777775</v>
      </c>
      <c r="AU168" s="68">
        <v>161.96</v>
      </c>
      <c r="AV168" s="16">
        <v>118.58199999999999</v>
      </c>
      <c r="AW168" s="8">
        <f t="shared" si="75"/>
        <v>26231.041600000004</v>
      </c>
      <c r="AX168" s="56">
        <f t="shared" si="76"/>
        <v>0.70269461077845108</v>
      </c>
      <c r="AY168" s="56">
        <f t="shared" si="77"/>
        <v>-4.0725568862274315</v>
      </c>
      <c r="AZ168" s="8">
        <f t="shared" si="78"/>
        <v>-2.8617637760406858</v>
      </c>
      <c r="BA168" s="8">
        <f t="shared" si="79"/>
        <v>0.49377971601707887</v>
      </c>
      <c r="BB168" s="8">
        <f t="shared" si="80"/>
        <v>16.585719591558473</v>
      </c>
      <c r="BC168" s="56">
        <f t="shared" si="81"/>
        <v>-43.378000000000014</v>
      </c>
      <c r="BD168" s="57">
        <f t="shared" si="82"/>
        <v>1881.6508840000013</v>
      </c>
      <c r="BE168" s="8">
        <f t="shared" si="83"/>
        <v>43.378000000000014</v>
      </c>
    </row>
    <row r="169" spans="1:57" x14ac:dyDescent="0.25">
      <c r="A169" s="36">
        <v>42898.375694444447</v>
      </c>
      <c r="B169" s="36"/>
      <c r="C169" s="17">
        <v>0.13</v>
      </c>
      <c r="D169" s="12">
        <v>0.1464741</v>
      </c>
      <c r="E169" s="8">
        <f t="shared" si="57"/>
        <v>1.6900000000000002E-2</v>
      </c>
      <c r="F169" s="8">
        <f t="shared" si="58"/>
        <v>-4.0416666666666795E-2</v>
      </c>
      <c r="G169" s="8">
        <f t="shared" si="59"/>
        <v>-2.3694976785714278E-2</v>
      </c>
      <c r="H169" s="8">
        <f t="shared" si="60"/>
        <v>9.5767197842262178E-4</v>
      </c>
      <c r="I169" s="8">
        <f t="shared" si="61"/>
        <v>1.6335069444444548E-3</v>
      </c>
      <c r="J169" s="8">
        <f t="shared" si="62"/>
        <v>5.6145192487553849E-4</v>
      </c>
      <c r="K169" s="8">
        <f t="shared" si="63"/>
        <v>1.6474099999999992E-2</v>
      </c>
      <c r="L169" s="8">
        <f t="shared" si="64"/>
        <v>2.7139597080999973E-4</v>
      </c>
      <c r="M169" s="8">
        <f t="shared" si="65"/>
        <v>1.6474099999999992E-2</v>
      </c>
      <c r="X169" s="67">
        <v>42898.375694444447</v>
      </c>
      <c r="Y169" s="68">
        <v>2.2000000000000002</v>
      </c>
      <c r="Z169" s="16">
        <v>4.1355399999999998</v>
      </c>
      <c r="AA169" s="8">
        <f t="shared" si="66"/>
        <v>4.8400000000000007</v>
      </c>
      <c r="AB169" s="8">
        <f t="shared" si="67"/>
        <v>-0.79467065868263509</v>
      </c>
      <c r="AC169" s="56">
        <f t="shared" si="68"/>
        <v>0.67944467065868119</v>
      </c>
      <c r="AD169" s="8">
        <f t="shared" si="69"/>
        <v>-0.53993474397074026</v>
      </c>
      <c r="AE169" s="8">
        <f t="shared" si="70"/>
        <v>0.63150145577109307</v>
      </c>
      <c r="AF169" s="8">
        <f t="shared" si="71"/>
        <v>0.46164506048648374</v>
      </c>
      <c r="AG169" s="8">
        <f t="shared" si="72"/>
        <v>1.9355399999999996</v>
      </c>
      <c r="AH169" s="8">
        <f t="shared" si="73"/>
        <v>3.7463150915999983</v>
      </c>
      <c r="AI169" s="8">
        <f t="shared" si="74"/>
        <v>1.9355399999999996</v>
      </c>
      <c r="AT169" s="67">
        <v>42898.375694444447</v>
      </c>
      <c r="AU169" s="68">
        <v>159.88</v>
      </c>
      <c r="AV169" s="16">
        <v>117.30500000000001</v>
      </c>
      <c r="AW169" s="8">
        <f t="shared" si="75"/>
        <v>25561.614399999999</v>
      </c>
      <c r="AX169" s="56">
        <f t="shared" si="76"/>
        <v>-1.3773053892215614</v>
      </c>
      <c r="AY169" s="56">
        <f t="shared" si="77"/>
        <v>-5.3495568862274183</v>
      </c>
      <c r="AZ169" s="8">
        <f t="shared" si="78"/>
        <v>7.3679735293483386</v>
      </c>
      <c r="BA169" s="8">
        <f t="shared" si="79"/>
        <v>1.8969701351787569</v>
      </c>
      <c r="BB169" s="8">
        <f t="shared" si="80"/>
        <v>28.617758878983192</v>
      </c>
      <c r="BC169" s="56">
        <f t="shared" si="81"/>
        <v>-42.574999999999989</v>
      </c>
      <c r="BD169" s="57">
        <f t="shared" si="82"/>
        <v>1812.6306249999991</v>
      </c>
      <c r="BE169" s="8">
        <f t="shared" si="83"/>
        <v>42.574999999999989</v>
      </c>
    </row>
    <row r="170" spans="1:57" x14ac:dyDescent="0.25">
      <c r="A170" s="36">
        <v>42898.417361111111</v>
      </c>
      <c r="B170" s="36"/>
      <c r="C170" s="17">
        <v>0.19</v>
      </c>
      <c r="D170" s="12">
        <v>0.154225</v>
      </c>
      <c r="E170" s="8">
        <f t="shared" si="57"/>
        <v>3.61E-2</v>
      </c>
      <c r="F170" s="8">
        <f t="shared" si="58"/>
        <v>1.9583333333333203E-2</v>
      </c>
      <c r="G170" s="8">
        <f t="shared" si="59"/>
        <v>-1.5944076785714273E-2</v>
      </c>
      <c r="H170" s="8">
        <f t="shared" si="60"/>
        <v>-3.1223817038690245E-4</v>
      </c>
      <c r="I170" s="8">
        <f t="shared" si="61"/>
        <v>3.8350694444443931E-4</v>
      </c>
      <c r="J170" s="8">
        <f t="shared" si="62"/>
        <v>2.5421358454875276E-4</v>
      </c>
      <c r="K170" s="8">
        <f t="shared" si="63"/>
        <v>-3.5775000000000001E-2</v>
      </c>
      <c r="L170" s="8">
        <f t="shared" si="64"/>
        <v>1.279850625E-3</v>
      </c>
      <c r="M170" s="8">
        <f t="shared" si="65"/>
        <v>3.5775000000000001E-2</v>
      </c>
      <c r="X170" s="67">
        <v>42898.417361111111</v>
      </c>
      <c r="Y170" s="68">
        <v>2.36</v>
      </c>
      <c r="Z170" s="16">
        <v>4.30999</v>
      </c>
      <c r="AA170" s="8">
        <f t="shared" si="66"/>
        <v>5.5695999999999994</v>
      </c>
      <c r="AB170" s="8">
        <f t="shared" si="67"/>
        <v>-0.63467065868263539</v>
      </c>
      <c r="AC170" s="56">
        <f t="shared" si="68"/>
        <v>0.85389467065868141</v>
      </c>
      <c r="AD170" s="8">
        <f t="shared" si="69"/>
        <v>-0.54194189307253737</v>
      </c>
      <c r="AE170" s="8">
        <f t="shared" si="70"/>
        <v>0.40280684499265029</v>
      </c>
      <c r="AF170" s="8">
        <f t="shared" si="71"/>
        <v>0.729136108579298</v>
      </c>
      <c r="AG170" s="8">
        <f t="shared" si="72"/>
        <v>1.9499900000000001</v>
      </c>
      <c r="AH170" s="8">
        <f t="shared" si="73"/>
        <v>3.8024610001000005</v>
      </c>
      <c r="AI170" s="8">
        <f t="shared" si="74"/>
        <v>1.9499900000000001</v>
      </c>
      <c r="AT170" s="67">
        <v>42898.417361111111</v>
      </c>
      <c r="AU170" s="68">
        <v>195.19</v>
      </c>
      <c r="AV170" s="16">
        <v>117.02200000000001</v>
      </c>
      <c r="AW170" s="8">
        <f t="shared" si="75"/>
        <v>38099.136099999996</v>
      </c>
      <c r="AX170" s="56">
        <f t="shared" si="76"/>
        <v>33.932694610778441</v>
      </c>
      <c r="AY170" s="56">
        <f t="shared" si="77"/>
        <v>-5.6325568862274196</v>
      </c>
      <c r="AZ170" s="8">
        <f t="shared" si="78"/>
        <v>-191.12783269819215</v>
      </c>
      <c r="BA170" s="8">
        <f t="shared" si="79"/>
        <v>1151.4277635483522</v>
      </c>
      <c r="BB170" s="8">
        <f t="shared" si="80"/>
        <v>31.725697076587924</v>
      </c>
      <c r="BC170" s="56">
        <f t="shared" si="81"/>
        <v>-78.167999999999992</v>
      </c>
      <c r="BD170" s="57">
        <f t="shared" si="82"/>
        <v>6110.2362239999984</v>
      </c>
      <c r="BE170" s="8">
        <f t="shared" si="83"/>
        <v>78.167999999999992</v>
      </c>
    </row>
    <row r="171" spans="1:57" x14ac:dyDescent="0.25">
      <c r="C171" s="11">
        <f>_xlfn.STDEV.S(C3:C170)</f>
        <v>5.4787058293788174E-2</v>
      </c>
      <c r="D171" s="15">
        <f>_xlfn.STDEV.S(D3:D170)</f>
        <v>6.024502354555554E-2</v>
      </c>
    </row>
  </sheetData>
  <conditionalFormatting sqref="P3:P668"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L233"/>
  <sheetViews>
    <sheetView workbookViewId="0"/>
    <sheetView workbookViewId="1"/>
  </sheetViews>
  <sheetFormatPr defaultColWidth="8.85546875" defaultRowHeight="15" x14ac:dyDescent="0.25"/>
  <cols>
    <col min="1" max="1" width="15.42578125" style="9" bestFit="1" customWidth="1"/>
    <col min="2" max="3" width="8.85546875" style="9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9"/>
    <col min="23" max="23" width="15.85546875" style="9" bestFit="1" customWidth="1"/>
    <col min="24" max="24" width="8.85546875" style="9"/>
    <col min="45" max="45" width="15.8554687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AVERAGE(B3:B233)</f>
        <v>1.0221212121212115</v>
      </c>
      <c r="C1" s="8">
        <f>AVERAGE(C3:C233)</f>
        <v>1.1689536926406923</v>
      </c>
      <c r="D1" s="8">
        <f>AVERAGE(D3:D233)</f>
        <v>1.2363372294372292</v>
      </c>
      <c r="G1" s="8">
        <f>SUM(G3:G233)</f>
        <v>33.898333290606054</v>
      </c>
      <c r="H1" s="8">
        <f>SUM(H3:H233)</f>
        <v>44.260860606060611</v>
      </c>
      <c r="I1" s="8">
        <f t="shared" ref="I1:K1" si="0">SUM(I3:I233)</f>
        <v>37.079475937775157</v>
      </c>
      <c r="J1" s="8">
        <f t="shared" si="0"/>
        <v>33.918303000000009</v>
      </c>
      <c r="K1" s="8">
        <f t="shared" si="0"/>
        <v>18.523978527125006</v>
      </c>
      <c r="L1" s="8">
        <f>AVERAGE(L3:L233)</f>
        <v>0.23100746753246751</v>
      </c>
      <c r="N1" s="18">
        <f>ROUND(L1,3)</f>
        <v>0.23100000000000001</v>
      </c>
      <c r="O1" s="19">
        <f>AVERAGE(J3:J233)</f>
        <v>0.14683248051948056</v>
      </c>
      <c r="P1" s="19">
        <f>SQRT(SUM(K3:K233)/COUNT(K3:K233))</f>
        <v>0.28317906567101209</v>
      </c>
      <c r="Q1" s="19">
        <f>1-$K$1/$H$1</f>
        <v>0.58148173638113732</v>
      </c>
      <c r="R1" s="19">
        <f>G1/SQRT(H1*I1)</f>
        <v>0.8367613744897584</v>
      </c>
      <c r="S1" s="20">
        <f>1-AVERAGE(K3:K233)/D1</f>
        <v>0.93513874586563295</v>
      </c>
      <c r="T1" s="18">
        <f>P1/$B$1</f>
        <v>0.27705037554531292</v>
      </c>
      <c r="U1" s="15"/>
      <c r="V1" s="15"/>
      <c r="W1" s="31" t="s">
        <v>21</v>
      </c>
      <c r="X1" s="8">
        <f>AVERAGE(X3:X169)</f>
        <v>7.2289820359281434</v>
      </c>
      <c r="Y1" s="8">
        <f>AVERAGE(Y3:Y169)</f>
        <v>6.3415641916167651</v>
      </c>
      <c r="Z1" s="8">
        <f>AVERAGE(Z3:Z169)</f>
        <v>53.375439520958125</v>
      </c>
      <c r="AC1" s="8">
        <f>SUM(AC3:AC169)</f>
        <v>96.802998712574876</v>
      </c>
      <c r="AD1" s="8">
        <f t="shared" ref="AD1:AG1" si="1">SUM(AD3:AD169)</f>
        <v>186.58212694610759</v>
      </c>
      <c r="AE1" s="8">
        <f t="shared" si="1"/>
        <v>180.48836048546585</v>
      </c>
      <c r="AF1" s="8">
        <f t="shared" si="1"/>
        <v>-148.19878000000006</v>
      </c>
      <c r="AG1" s="8">
        <f t="shared" si="1"/>
        <v>304.97873188359989</v>
      </c>
      <c r="AH1" s="25">
        <f>AVERAGE(AH3:AH169)</f>
        <v>1.1835930538922157</v>
      </c>
      <c r="AJ1" s="18">
        <f>ROUND(AH1,3)</f>
        <v>1.1839999999999999</v>
      </c>
      <c r="AK1" s="19">
        <f>AVERAGE(AF3:AF169)</f>
        <v>-0.8874178443113776</v>
      </c>
      <c r="AL1" s="19">
        <f>SQRT(SUM(AG3:AG169)/COUNT(AG3:AG169))</f>
        <v>1.3513770574487352</v>
      </c>
      <c r="AM1" s="19">
        <f>1-AG1/AD1</f>
        <v>-0.63455491088752569</v>
      </c>
      <c r="AN1" s="19">
        <f>AC1/SQRT(AD1*AE1)</f>
        <v>0.52750817097955105</v>
      </c>
      <c r="AO1" s="20">
        <f>1-AVERAGE(AG3:AG169)/Z1</f>
        <v>0.96578538804009795</v>
      </c>
      <c r="AP1" s="19">
        <f>AL1/AJ1</f>
        <v>1.1413657579803507</v>
      </c>
      <c r="AS1" s="55" t="s">
        <v>33</v>
      </c>
      <c r="AT1" s="8">
        <f>AVERAGE(AT3:AT169)</f>
        <v>61.320778443113795</v>
      </c>
      <c r="AU1" s="8">
        <f>AVERAGE(AU3:AU169)</f>
        <v>59.666697005988027</v>
      </c>
      <c r="AV1" s="8">
        <f>AVERAGE(AV3:AV169)</f>
        <v>4381.4894760479065</v>
      </c>
      <c r="AY1" s="8">
        <f>SUM(AY3:AY169)</f>
        <v>8863.7616313892249</v>
      </c>
      <c r="AZ1" s="8">
        <f>SUM(AZ3:AZ169)</f>
        <v>103749.01839880238</v>
      </c>
      <c r="BA1" s="8">
        <f>SUM(BA3:BA169)</f>
        <v>8216.5833556685047</v>
      </c>
      <c r="BB1" s="56">
        <f>SUM(BB3:BB169)</f>
        <v>-276.23160000000001</v>
      </c>
      <c r="BC1" s="57">
        <f>SUM(BC3:BC169)</f>
        <v>94694.988053600013</v>
      </c>
      <c r="BD1" s="25">
        <f>AVERAGE(BD3:BD169)</f>
        <v>18.267198802395217</v>
      </c>
      <c r="BF1" s="18">
        <f>ROUND(BD1,3)</f>
        <v>18.266999999999999</v>
      </c>
      <c r="BG1" s="19">
        <f>AVERAGE(BB3:BB169)</f>
        <v>-1.6540814371257486</v>
      </c>
      <c r="BH1" s="19">
        <f>SQRT(SUM(BC3:BC169)/COUNT(BC3:BC169))</f>
        <v>23.812514705683295</v>
      </c>
      <c r="BI1" s="19">
        <f>1-BC1/AZ1</f>
        <v>8.7268588030389282E-2</v>
      </c>
      <c r="BJ1" s="19">
        <f>AY1/SQRT(AZ1*BA1)</f>
        <v>0.30358508940545559</v>
      </c>
      <c r="BK1" s="20">
        <f>1-AVERAGE(BC3:BC169)/AV1</f>
        <v>0.87058376844035046</v>
      </c>
      <c r="BL1" s="18">
        <f>BH1/BF1</f>
        <v>1.3035810316791643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9"/>
      <c r="V2" s="9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71</v>
      </c>
      <c r="AL2" s="18" t="s">
        <v>65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71</v>
      </c>
      <c r="BH2" s="18" t="s">
        <v>65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6">
        <v>42691.417361111111</v>
      </c>
      <c r="B3" s="17">
        <v>1.43</v>
      </c>
      <c r="C3" s="10">
        <v>1.3599300000000001</v>
      </c>
      <c r="D3" s="8">
        <f>B3^2</f>
        <v>2.0448999999999997</v>
      </c>
      <c r="E3" s="8">
        <f>B3 - $B$1</f>
        <v>0.4078787878787884</v>
      </c>
      <c r="F3" s="8">
        <f>C3 - $C$1</f>
        <v>0.19097630735930782</v>
      </c>
      <c r="G3" s="8">
        <f>E3*F3</f>
        <v>7.7895184759281408E-2</v>
      </c>
      <c r="H3" s="8">
        <f>(B3-$B$1)^2</f>
        <v>0.16636510560146966</v>
      </c>
      <c r="I3" s="8">
        <f>(C3-$C$1)^2</f>
        <v>3.6471949972596812E-2</v>
      </c>
      <c r="J3" s="8">
        <f>C3-B3</f>
        <v>-7.0069999999999855E-2</v>
      </c>
      <c r="K3" s="8">
        <f>(C3-B3)^2</f>
        <v>4.9098048999999793E-3</v>
      </c>
      <c r="L3" s="8">
        <f>ABS(B3-C3)</f>
        <v>7.0069999999999855E-2</v>
      </c>
      <c r="W3" s="67">
        <v>42691.417361111111</v>
      </c>
      <c r="X3" s="68">
        <v>8.58</v>
      </c>
      <c r="Y3" s="16">
        <v>8.7377400000000005</v>
      </c>
      <c r="Z3" s="8">
        <f>X3^2</f>
        <v>73.616399999999999</v>
      </c>
      <c r="AA3" s="8">
        <f>X3 - $X$1</f>
        <v>1.3510179640718567</v>
      </c>
      <c r="AB3" s="56">
        <f>Y3 - $Y$1</f>
        <v>2.3961758083832354</v>
      </c>
      <c r="AC3" s="8">
        <f>AA3*AB3</f>
        <v>3.237276562200154</v>
      </c>
      <c r="AD3" s="8">
        <f>(X3-$X$1)^2</f>
        <v>1.8252495392448647</v>
      </c>
      <c r="AE3" s="8">
        <f>(Y3-$Y$1)^2</f>
        <v>5.7416585046810518</v>
      </c>
      <c r="AF3" s="8">
        <f>Y3-X3</f>
        <v>0.15774000000000044</v>
      </c>
      <c r="AG3" s="8">
        <f>AF3^2</f>
        <v>2.4881907600000138E-2</v>
      </c>
      <c r="AH3" s="8">
        <f>ABS(AF3)</f>
        <v>0.15774000000000044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67">
        <v>42691.417361111111</v>
      </c>
      <c r="AT3" s="68">
        <v>24.28</v>
      </c>
      <c r="AU3" s="16">
        <v>62.2254</v>
      </c>
      <c r="AV3" s="8">
        <f>AT3^2</f>
        <v>589.51840000000004</v>
      </c>
      <c r="AW3" s="8">
        <f>AT3 - $AT$1</f>
        <v>-37.040778443113794</v>
      </c>
      <c r="AX3" s="56">
        <f>AU3 - $AU$1</f>
        <v>2.5587029940119734</v>
      </c>
      <c r="AY3" s="8">
        <f>AW3*AX3</f>
        <v>-94.776350702929435</v>
      </c>
      <c r="AZ3" s="8">
        <f>(AT3-$AT$1)^2</f>
        <v>1372.0192676718436</v>
      </c>
      <c r="BA3" s="8">
        <f>(AU3-$AU$1)^2</f>
        <v>6.5469610115658368</v>
      </c>
      <c r="BB3" s="56">
        <f>AU3-AT3</f>
        <v>37.945399999999999</v>
      </c>
      <c r="BC3" s="57">
        <f>BB3^2</f>
        <v>1439.85338116</v>
      </c>
      <c r="BD3" s="8">
        <f>ABS(AU3-AT3)</f>
        <v>37.945399999999999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6">
        <v>42691.459027777775</v>
      </c>
      <c r="B4" s="17">
        <v>1.26</v>
      </c>
      <c r="C4" s="10">
        <v>1.5801000000000001</v>
      </c>
      <c r="D4" s="8">
        <f t="shared" ref="D4:D67" si="2">B4^2</f>
        <v>1.5876000000000001</v>
      </c>
      <c r="E4" s="8">
        <f t="shared" ref="E4:E67" si="3">B4 - $B$1</f>
        <v>0.23787878787878847</v>
      </c>
      <c r="F4" s="8">
        <f t="shared" ref="F4:F67" si="4">C4 - $C$1</f>
        <v>0.41114630735930779</v>
      </c>
      <c r="G4" s="8">
        <f t="shared" ref="G4:G67" si="5">E4*F4</f>
        <v>9.7802985235471943E-2</v>
      </c>
      <c r="H4" s="8">
        <f t="shared" ref="H4:H67" si="6">(B4-$B$1)^2</f>
        <v>5.6586317722681641E-2</v>
      </c>
      <c r="I4" s="8">
        <f t="shared" ref="I4:I67" si="7">(C4-$C$1)^2</f>
        <v>0.16904128605519439</v>
      </c>
      <c r="J4" s="8">
        <f t="shared" ref="J4:J67" si="8">C4-B4</f>
        <v>0.32010000000000005</v>
      </c>
      <c r="K4" s="8">
        <f t="shared" ref="K4:K67" si="9">(C4-B4)^2</f>
        <v>0.10246401000000004</v>
      </c>
      <c r="L4" s="8">
        <f t="shared" ref="L4:L67" si="10">ABS(B4-C4)</f>
        <v>0.32010000000000005</v>
      </c>
      <c r="W4" s="9">
        <v>42691.459027777775</v>
      </c>
      <c r="X4" s="9">
        <v>5.97</v>
      </c>
      <c r="Y4">
        <v>8.3077000000000005</v>
      </c>
      <c r="Z4" s="8">
        <f t="shared" ref="Z4:Z67" si="11">X4^2</f>
        <v>35.640899999999995</v>
      </c>
      <c r="AA4" s="8">
        <f t="shared" ref="AA4:AA67" si="12">X4 - $X$1</f>
        <v>-1.2589820359281436</v>
      </c>
      <c r="AB4" s="56">
        <f t="shared" ref="AB4:AB67" si="13">Y4 - $Y$1</f>
        <v>1.9661358083832354</v>
      </c>
      <c r="AC4" s="8">
        <f t="shared" ref="AC4:AC67" si="14">AA4*AB4</f>
        <v>-2.475329662949552</v>
      </c>
      <c r="AD4" s="8">
        <f t="shared" ref="AD4:AD67" si="15">(X4-$X$1)^2</f>
        <v>1.5850357667897734</v>
      </c>
      <c r="AE4" s="8">
        <f t="shared" ref="AE4:AE67" si="16">(Y4-$Y$1)^2</f>
        <v>3.8656900170067985</v>
      </c>
      <c r="AF4" s="8">
        <f t="shared" ref="AF4:AF67" si="17">Y4-X4</f>
        <v>2.3377000000000008</v>
      </c>
      <c r="AG4" s="8">
        <f t="shared" ref="AG4:AG67" si="18">AF4^2</f>
        <v>5.4648412900000034</v>
      </c>
      <c r="AH4" s="8">
        <f t="shared" ref="AH4:AH67" si="19">ABS(AF4)</f>
        <v>2.3377000000000008</v>
      </c>
      <c r="AS4" s="67">
        <v>42691.459027777775</v>
      </c>
      <c r="AT4" s="68">
        <v>32.24</v>
      </c>
      <c r="AU4" s="16">
        <v>57.777500000000003</v>
      </c>
      <c r="AV4" s="8">
        <f t="shared" ref="AV4:AV67" si="20">AT4^2</f>
        <v>1039.4176000000002</v>
      </c>
      <c r="AW4" s="8">
        <f t="shared" ref="AW4:AW67" si="21">AT4 - $AT$1</f>
        <v>-29.080778443113793</v>
      </c>
      <c r="AX4" s="56">
        <f t="shared" ref="AX4:AX67" si="22">AU4 - $AU$1</f>
        <v>-1.8891970059880236</v>
      </c>
      <c r="AY4" s="8">
        <f t="shared" ref="AY4:AY67" si="23">AW4*AX4</f>
        <v>54.939319566531637</v>
      </c>
      <c r="AZ4" s="8">
        <f t="shared" ref="AZ4:AZ67" si="24">(AT4-$AT$1)^2</f>
        <v>845.69167485747187</v>
      </c>
      <c r="BA4" s="8">
        <f t="shared" ref="BA4:BA67" si="25">(AU4-$AU$1)^2</f>
        <v>3.5690653274341129</v>
      </c>
      <c r="BB4" s="56">
        <f t="shared" ref="BB4:BB67" si="26">AU4-AT4</f>
        <v>25.537500000000001</v>
      </c>
      <c r="BC4" s="57">
        <f t="shared" ref="BC4:BC67" si="27">BB4^2</f>
        <v>652.16390625000008</v>
      </c>
      <c r="BD4" s="8">
        <f t="shared" ref="BD4:BD67" si="28">ABS(AU4-AT4)</f>
        <v>25.537500000000001</v>
      </c>
    </row>
    <row r="5" spans="1:64" x14ac:dyDescent="0.25">
      <c r="A5" s="36">
        <v>42691.500694444447</v>
      </c>
      <c r="B5" s="17">
        <v>1.48</v>
      </c>
      <c r="C5" s="10">
        <v>1.63032</v>
      </c>
      <c r="D5" s="8">
        <f t="shared" si="2"/>
        <v>2.1903999999999999</v>
      </c>
      <c r="E5" s="8">
        <f t="shared" si="3"/>
        <v>0.45787878787878844</v>
      </c>
      <c r="F5" s="8">
        <f t="shared" si="4"/>
        <v>0.46136630735930773</v>
      </c>
      <c r="G5" s="8">
        <f t="shared" si="5"/>
        <v>0.21124984558179238</v>
      </c>
      <c r="H5" s="8">
        <f t="shared" si="6"/>
        <v>0.20965298438934854</v>
      </c>
      <c r="I5" s="8">
        <f t="shared" si="7"/>
        <v>0.21285886956636321</v>
      </c>
      <c r="J5" s="8">
        <f t="shared" si="8"/>
        <v>0.15032000000000001</v>
      </c>
      <c r="K5" s="8">
        <f t="shared" si="9"/>
        <v>2.2596102400000002E-2</v>
      </c>
      <c r="L5" s="8">
        <f t="shared" si="10"/>
        <v>0.15032000000000001</v>
      </c>
      <c r="W5" s="9">
        <v>42691.500694444447</v>
      </c>
      <c r="X5" s="9">
        <v>8.81</v>
      </c>
      <c r="Y5">
        <v>8.0003100000000007</v>
      </c>
      <c r="Z5" s="8">
        <f t="shared" si="11"/>
        <v>77.616100000000003</v>
      </c>
      <c r="AA5" s="8">
        <f t="shared" si="12"/>
        <v>1.5810179640718571</v>
      </c>
      <c r="AB5" s="56">
        <f t="shared" si="13"/>
        <v>1.6587458083832356</v>
      </c>
      <c r="AC5" s="8">
        <f t="shared" si="14"/>
        <v>2.62250692088279</v>
      </c>
      <c r="AD5" s="8">
        <f t="shared" si="15"/>
        <v>2.4996178027179203</v>
      </c>
      <c r="AE5" s="8">
        <f t="shared" si="16"/>
        <v>2.7514376568289536</v>
      </c>
      <c r="AF5" s="8">
        <f t="shared" si="17"/>
        <v>-0.8096899999999998</v>
      </c>
      <c r="AG5" s="8">
        <f t="shared" si="18"/>
        <v>0.65559789609999963</v>
      </c>
      <c r="AH5" s="8">
        <f t="shared" si="19"/>
        <v>0.8096899999999998</v>
      </c>
      <c r="AS5" s="67">
        <v>42691.500694444447</v>
      </c>
      <c r="AT5" s="68">
        <v>53.77</v>
      </c>
      <c r="AU5" s="16">
        <v>56.560600000000001</v>
      </c>
      <c r="AV5" s="8">
        <f t="shared" si="20"/>
        <v>2891.2129000000004</v>
      </c>
      <c r="AW5" s="8">
        <f t="shared" si="21"/>
        <v>-7.5507784431137921</v>
      </c>
      <c r="AX5" s="56">
        <f t="shared" si="22"/>
        <v>-3.1060970059880262</v>
      </c>
      <c r="AY5" s="8">
        <f t="shared" si="23"/>
        <v>23.453450315034679</v>
      </c>
      <c r="AZ5" s="8">
        <f t="shared" si="24"/>
        <v>57.014255096991945</v>
      </c>
      <c r="BA5" s="8">
        <f t="shared" si="25"/>
        <v>9.6478386106077796</v>
      </c>
      <c r="BB5" s="56">
        <f t="shared" si="26"/>
        <v>2.7905999999999977</v>
      </c>
      <c r="BC5" s="57">
        <f t="shared" si="27"/>
        <v>7.7874483599999875</v>
      </c>
      <c r="BD5" s="8">
        <f t="shared" si="28"/>
        <v>2.7905999999999977</v>
      </c>
    </row>
    <row r="6" spans="1:64" x14ac:dyDescent="0.25">
      <c r="A6" s="36">
        <v>42691.542361111111</v>
      </c>
      <c r="B6" s="17">
        <v>1.39</v>
      </c>
      <c r="C6" s="10">
        <v>1.64777</v>
      </c>
      <c r="D6" s="8">
        <f t="shared" si="2"/>
        <v>1.9320999999999997</v>
      </c>
      <c r="E6" s="8">
        <f t="shared" si="3"/>
        <v>0.36787878787878836</v>
      </c>
      <c r="F6" s="8">
        <f t="shared" si="4"/>
        <v>0.47881630735930769</v>
      </c>
      <c r="G6" s="8">
        <f t="shared" si="5"/>
        <v>0.17614636276793949</v>
      </c>
      <c r="H6" s="8">
        <f t="shared" si="6"/>
        <v>0.13533480257116656</v>
      </c>
      <c r="I6" s="8">
        <f t="shared" si="7"/>
        <v>0.229265056193203</v>
      </c>
      <c r="J6" s="8">
        <f t="shared" si="8"/>
        <v>0.25777000000000005</v>
      </c>
      <c r="K6" s="8">
        <f t="shared" si="9"/>
        <v>6.6445372900000021E-2</v>
      </c>
      <c r="L6" s="8">
        <f t="shared" si="10"/>
        <v>0.25777000000000005</v>
      </c>
      <c r="W6" s="9">
        <v>42691.542361111111</v>
      </c>
      <c r="X6" s="9">
        <v>8.32</v>
      </c>
      <c r="Y6">
        <v>7.8341700000000003</v>
      </c>
      <c r="Z6" s="8">
        <f t="shared" si="11"/>
        <v>69.222400000000007</v>
      </c>
      <c r="AA6" s="8">
        <f t="shared" si="12"/>
        <v>1.0910179640718569</v>
      </c>
      <c r="AB6" s="56">
        <f t="shared" si="13"/>
        <v>1.4926058083832352</v>
      </c>
      <c r="AC6" s="8">
        <f t="shared" si="14"/>
        <v>1.6284597502241054</v>
      </c>
      <c r="AD6" s="8">
        <f t="shared" si="15"/>
        <v>1.1903201979274998</v>
      </c>
      <c r="AE6" s="8">
        <f t="shared" si="16"/>
        <v>2.227872099219371</v>
      </c>
      <c r="AF6" s="8">
        <f t="shared" si="17"/>
        <v>-0.48582999999999998</v>
      </c>
      <c r="AG6" s="8">
        <f t="shared" si="18"/>
        <v>0.23603078889999998</v>
      </c>
      <c r="AH6" s="8">
        <f t="shared" si="19"/>
        <v>0.48582999999999998</v>
      </c>
      <c r="AS6" s="67">
        <v>42691.542361111111</v>
      </c>
      <c r="AT6" s="68">
        <v>44.71</v>
      </c>
      <c r="AU6" s="16">
        <v>56.152299999999997</v>
      </c>
      <c r="AV6" s="8">
        <f t="shared" si="20"/>
        <v>1998.9841000000001</v>
      </c>
      <c r="AW6" s="8">
        <f t="shared" si="21"/>
        <v>-16.610778443113794</v>
      </c>
      <c r="AX6" s="56">
        <f t="shared" si="22"/>
        <v>-3.5143970059880303</v>
      </c>
      <c r="AY6" s="8">
        <f t="shared" si="23"/>
        <v>58.376870027609634</v>
      </c>
      <c r="AZ6" s="8">
        <f t="shared" si="24"/>
        <v>275.91796048621393</v>
      </c>
      <c r="BA6" s="8">
        <f t="shared" si="25"/>
        <v>12.350986315697631</v>
      </c>
      <c r="BB6" s="56">
        <f t="shared" si="26"/>
        <v>11.442299999999996</v>
      </c>
      <c r="BC6" s="57">
        <f t="shared" si="27"/>
        <v>130.9262292899999</v>
      </c>
      <c r="BD6" s="8">
        <f t="shared" si="28"/>
        <v>11.442299999999996</v>
      </c>
    </row>
    <row r="7" spans="1:64" x14ac:dyDescent="0.25">
      <c r="A7" s="36">
        <v>42691.584027777775</v>
      </c>
      <c r="B7" s="17">
        <v>1.26</v>
      </c>
      <c r="C7" s="10">
        <v>1.6478200000000001</v>
      </c>
      <c r="D7" s="8">
        <f t="shared" si="2"/>
        <v>1.5876000000000001</v>
      </c>
      <c r="E7" s="8">
        <f t="shared" si="3"/>
        <v>0.23787878787878847</v>
      </c>
      <c r="F7" s="8">
        <f t="shared" si="4"/>
        <v>0.4788663073593078</v>
      </c>
      <c r="G7" s="8">
        <f t="shared" si="5"/>
        <v>0.1139121367506235</v>
      </c>
      <c r="H7" s="8">
        <f t="shared" si="6"/>
        <v>5.6586317722681641E-2</v>
      </c>
      <c r="I7" s="8">
        <f t="shared" si="7"/>
        <v>0.22931294032393904</v>
      </c>
      <c r="J7" s="8">
        <f t="shared" si="8"/>
        <v>0.38782000000000005</v>
      </c>
      <c r="K7" s="8">
        <f t="shared" si="9"/>
        <v>0.15040435240000005</v>
      </c>
      <c r="L7" s="8">
        <f t="shared" si="10"/>
        <v>0.38782000000000005</v>
      </c>
      <c r="W7" s="9">
        <v>42691.584027777775</v>
      </c>
      <c r="X7" s="9">
        <v>7.78</v>
      </c>
      <c r="Y7">
        <v>7.7419000000000002</v>
      </c>
      <c r="Z7" s="8">
        <f t="shared" si="11"/>
        <v>60.528400000000005</v>
      </c>
      <c r="AA7" s="8">
        <f t="shared" si="12"/>
        <v>0.55101796407185688</v>
      </c>
      <c r="AB7" s="56">
        <f t="shared" si="13"/>
        <v>1.4003358083832351</v>
      </c>
      <c r="AC7" s="8">
        <f t="shared" si="14"/>
        <v>0.77161018615224808</v>
      </c>
      <c r="AD7" s="8">
        <f t="shared" si="15"/>
        <v>0.30362079672989417</v>
      </c>
      <c r="AE7" s="8">
        <f t="shared" si="16"/>
        <v>1.9609403762403286</v>
      </c>
      <c r="AF7" s="8">
        <f t="shared" si="17"/>
        <v>-3.8100000000000023E-2</v>
      </c>
      <c r="AG7" s="8">
        <f t="shared" si="18"/>
        <v>1.4516100000000018E-3</v>
      </c>
      <c r="AH7" s="8">
        <f t="shared" si="19"/>
        <v>3.8100000000000023E-2</v>
      </c>
      <c r="AS7" s="67">
        <v>42691.584027777775</v>
      </c>
      <c r="AT7" s="68">
        <v>15.64</v>
      </c>
      <c r="AU7" s="16">
        <v>55.781799999999997</v>
      </c>
      <c r="AV7" s="8">
        <f t="shared" si="20"/>
        <v>244.60960000000003</v>
      </c>
      <c r="AW7" s="8">
        <f t="shared" si="21"/>
        <v>-45.680778443113795</v>
      </c>
      <c r="AX7" s="56">
        <f t="shared" si="22"/>
        <v>-3.8848970059880301</v>
      </c>
      <c r="AY7" s="8">
        <f t="shared" si="23"/>
        <v>177.46511940485533</v>
      </c>
      <c r="AZ7" s="8">
        <f t="shared" si="24"/>
        <v>2086.7335191688499</v>
      </c>
      <c r="BA7" s="8">
        <f t="shared" si="25"/>
        <v>15.092424747134761</v>
      </c>
      <c r="BB7" s="56">
        <f t="shared" si="26"/>
        <v>40.141799999999996</v>
      </c>
      <c r="BC7" s="57">
        <f t="shared" si="27"/>
        <v>1611.3641072399996</v>
      </c>
      <c r="BD7" s="8">
        <f t="shared" si="28"/>
        <v>40.141799999999996</v>
      </c>
    </row>
    <row r="8" spans="1:64" x14ac:dyDescent="0.25">
      <c r="A8" s="36">
        <v>42691.625694444447</v>
      </c>
      <c r="B8" s="17">
        <v>1.19</v>
      </c>
      <c r="C8" s="10">
        <v>1.64205</v>
      </c>
      <c r="D8" s="8">
        <f t="shared" si="2"/>
        <v>1.4160999999999999</v>
      </c>
      <c r="E8" s="8">
        <f t="shared" si="3"/>
        <v>0.1678787878787884</v>
      </c>
      <c r="F8" s="8">
        <f t="shared" si="4"/>
        <v>0.47309630735930774</v>
      </c>
      <c r="G8" s="8">
        <f t="shared" si="5"/>
        <v>7.9422834629411312E-2</v>
      </c>
      <c r="H8" s="8">
        <f t="shared" si="6"/>
        <v>2.8183287419651232E-2</v>
      </c>
      <c r="I8" s="8">
        <f t="shared" si="7"/>
        <v>0.22382011603701257</v>
      </c>
      <c r="J8" s="8">
        <f t="shared" si="8"/>
        <v>0.45205000000000006</v>
      </c>
      <c r="K8" s="8">
        <f t="shared" si="9"/>
        <v>0.20434920250000005</v>
      </c>
      <c r="L8" s="8">
        <f t="shared" si="10"/>
        <v>0.45205000000000006</v>
      </c>
      <c r="W8" s="9">
        <v>42691.625694444447</v>
      </c>
      <c r="X8" s="9">
        <v>6.25</v>
      </c>
      <c r="Y8">
        <v>7.6976100000000001</v>
      </c>
      <c r="Z8" s="8">
        <f t="shared" si="11"/>
        <v>39.0625</v>
      </c>
      <c r="AA8" s="8">
        <f t="shared" si="12"/>
        <v>-0.97898203592814337</v>
      </c>
      <c r="AB8" s="56">
        <f t="shared" si="13"/>
        <v>1.356045808383235</v>
      </c>
      <c r="AC8" s="8">
        <f t="shared" si="14"/>
        <v>-1.3275444863028443</v>
      </c>
      <c r="AD8" s="8">
        <f t="shared" si="15"/>
        <v>0.95840582667001262</v>
      </c>
      <c r="AE8" s="8">
        <f t="shared" si="16"/>
        <v>1.8388602344337412</v>
      </c>
      <c r="AF8" s="8">
        <f t="shared" si="17"/>
        <v>1.4476100000000001</v>
      </c>
      <c r="AG8" s="8">
        <f t="shared" si="18"/>
        <v>2.0955747121000003</v>
      </c>
      <c r="AH8" s="8">
        <f t="shared" si="19"/>
        <v>1.4476100000000001</v>
      </c>
      <c r="AS8" s="67">
        <v>42691.625694444447</v>
      </c>
      <c r="AT8" s="68">
        <v>58.31</v>
      </c>
      <c r="AU8" s="16">
        <v>55.550800000000002</v>
      </c>
      <c r="AV8" s="8">
        <f t="shared" si="20"/>
        <v>3400.0561000000002</v>
      </c>
      <c r="AW8" s="8">
        <f t="shared" si="21"/>
        <v>-3.0107784431137929</v>
      </c>
      <c r="AX8" s="56">
        <f t="shared" si="22"/>
        <v>-4.1158970059880247</v>
      </c>
      <c r="AY8" s="8">
        <f t="shared" si="23"/>
        <v>12.392053979705347</v>
      </c>
      <c r="AZ8" s="8">
        <f t="shared" si="24"/>
        <v>9.0647868335187152</v>
      </c>
      <c r="BA8" s="8">
        <f t="shared" si="25"/>
        <v>16.940608163901185</v>
      </c>
      <c r="BB8" s="56">
        <f t="shared" si="26"/>
        <v>-2.7591999999999999</v>
      </c>
      <c r="BC8" s="57">
        <f t="shared" si="27"/>
        <v>7.6131846399999992</v>
      </c>
      <c r="BD8" s="8">
        <f t="shared" si="28"/>
        <v>2.7591999999999999</v>
      </c>
    </row>
    <row r="9" spans="1:64" x14ac:dyDescent="0.25">
      <c r="A9" s="36">
        <v>42691.667361111111</v>
      </c>
      <c r="B9" s="17">
        <v>1.2</v>
      </c>
      <c r="C9" s="10">
        <v>1.65063</v>
      </c>
      <c r="D9" s="8">
        <f t="shared" si="2"/>
        <v>1.44</v>
      </c>
      <c r="E9" s="8">
        <f t="shared" si="3"/>
        <v>0.17787878787878841</v>
      </c>
      <c r="F9" s="8">
        <f t="shared" si="4"/>
        <v>0.48167630735930778</v>
      </c>
      <c r="G9" s="8">
        <f t="shared" si="5"/>
        <v>8.5679997703004399E-2</v>
      </c>
      <c r="H9" s="8">
        <f t="shared" si="6"/>
        <v>3.1640863177227002E-2</v>
      </c>
      <c r="I9" s="8">
        <f t="shared" si="7"/>
        <v>0.23201206507129835</v>
      </c>
      <c r="J9" s="8">
        <f t="shared" si="8"/>
        <v>0.45063000000000009</v>
      </c>
      <c r="K9" s="8">
        <f t="shared" si="9"/>
        <v>0.20306739690000009</v>
      </c>
      <c r="L9" s="8">
        <f t="shared" si="10"/>
        <v>0.45063000000000009</v>
      </c>
      <c r="W9" s="9">
        <v>42691.667361111111</v>
      </c>
      <c r="X9" s="9">
        <v>6.02</v>
      </c>
      <c r="Y9">
        <v>7.7061799999999998</v>
      </c>
      <c r="Z9" s="8">
        <f t="shared" si="11"/>
        <v>36.240399999999994</v>
      </c>
      <c r="AA9" s="8">
        <f t="shared" si="12"/>
        <v>-1.2089820359281438</v>
      </c>
      <c r="AB9" s="56">
        <f t="shared" si="13"/>
        <v>1.3646158083832347</v>
      </c>
      <c r="AC9" s="8">
        <f t="shared" si="14"/>
        <v>-1.6497959982788928</v>
      </c>
      <c r="AD9" s="8">
        <f t="shared" si="15"/>
        <v>1.4616375631969596</v>
      </c>
      <c r="AE9" s="8">
        <f t="shared" si="16"/>
        <v>1.8621763044894291</v>
      </c>
      <c r="AF9" s="8">
        <f t="shared" si="17"/>
        <v>1.6861800000000002</v>
      </c>
      <c r="AG9" s="8">
        <f t="shared" si="18"/>
        <v>2.8432029924000006</v>
      </c>
      <c r="AH9" s="8">
        <f t="shared" si="19"/>
        <v>1.6861800000000002</v>
      </c>
      <c r="AS9" s="67">
        <v>42691.667361111111</v>
      </c>
      <c r="AT9" s="68">
        <v>62.6</v>
      </c>
      <c r="AU9" s="16">
        <v>55.450400000000002</v>
      </c>
      <c r="AV9" s="8">
        <f t="shared" si="20"/>
        <v>3918.76</v>
      </c>
      <c r="AW9" s="8">
        <f t="shared" si="21"/>
        <v>1.2792215568862062</v>
      </c>
      <c r="AX9" s="56">
        <f t="shared" si="22"/>
        <v>-4.2162970059880251</v>
      </c>
      <c r="AY9" s="8">
        <f t="shared" si="23"/>
        <v>-5.3935780202946511</v>
      </c>
      <c r="AZ9" s="8">
        <f t="shared" si="24"/>
        <v>1.6364077916023694</v>
      </c>
      <c r="BA9" s="8">
        <f t="shared" si="25"/>
        <v>17.777160442703586</v>
      </c>
      <c r="BB9" s="56">
        <f t="shared" si="26"/>
        <v>-7.1495999999999995</v>
      </c>
      <c r="BC9" s="57">
        <f t="shared" si="27"/>
        <v>51.11678015999999</v>
      </c>
      <c r="BD9" s="8">
        <f t="shared" si="28"/>
        <v>7.1495999999999995</v>
      </c>
    </row>
    <row r="10" spans="1:64" x14ac:dyDescent="0.25">
      <c r="A10" s="36">
        <v>42691.709027777775</v>
      </c>
      <c r="B10" s="17">
        <v>1.1399999999999999</v>
      </c>
      <c r="C10" s="10">
        <v>1.6618599999999999</v>
      </c>
      <c r="D10" s="8">
        <f t="shared" si="2"/>
        <v>1.2995999999999999</v>
      </c>
      <c r="E10" s="8">
        <f t="shared" si="3"/>
        <v>0.11787878787878836</v>
      </c>
      <c r="F10" s="8">
        <f t="shared" si="4"/>
        <v>0.49290630735930763</v>
      </c>
      <c r="G10" s="8">
        <f t="shared" si="5"/>
        <v>5.8103198049324685E-2</v>
      </c>
      <c r="H10" s="8">
        <f t="shared" si="6"/>
        <v>1.3895408631772382E-2</v>
      </c>
      <c r="I10" s="8">
        <f t="shared" si="7"/>
        <v>0.24295662783458824</v>
      </c>
      <c r="J10" s="8">
        <f t="shared" si="8"/>
        <v>0.52185999999999999</v>
      </c>
      <c r="K10" s="8">
        <f t="shared" si="9"/>
        <v>0.27233785960000001</v>
      </c>
      <c r="L10" s="8">
        <f t="shared" si="10"/>
        <v>0.52185999999999999</v>
      </c>
      <c r="W10" s="9">
        <v>42691.709027777775</v>
      </c>
      <c r="X10" s="9">
        <v>8.57</v>
      </c>
      <c r="Y10">
        <v>7.7349800000000002</v>
      </c>
      <c r="Z10" s="8">
        <f t="shared" si="11"/>
        <v>73.444900000000004</v>
      </c>
      <c r="AA10" s="8">
        <f t="shared" si="12"/>
        <v>1.3410179640718569</v>
      </c>
      <c r="AB10" s="56">
        <f t="shared" si="13"/>
        <v>1.3934158083832351</v>
      </c>
      <c r="AC10" s="8">
        <f t="shared" si="14"/>
        <v>1.8685956304636266</v>
      </c>
      <c r="AD10" s="8">
        <f t="shared" si="15"/>
        <v>1.7983291799634282</v>
      </c>
      <c r="AE10" s="8">
        <f t="shared" si="16"/>
        <v>1.9416076150523045</v>
      </c>
      <c r="AF10" s="8">
        <f t="shared" si="17"/>
        <v>-0.8350200000000001</v>
      </c>
      <c r="AG10" s="8">
        <f t="shared" si="18"/>
        <v>0.6972584004000002</v>
      </c>
      <c r="AH10" s="8">
        <f t="shared" si="19"/>
        <v>0.8350200000000001</v>
      </c>
      <c r="AS10" s="67">
        <v>42691.709027777775</v>
      </c>
      <c r="AT10" s="68">
        <v>47.91</v>
      </c>
      <c r="AU10" s="16">
        <v>55.3217</v>
      </c>
      <c r="AV10" s="8">
        <f t="shared" si="20"/>
        <v>2295.3680999999997</v>
      </c>
      <c r="AW10" s="8">
        <f t="shared" si="21"/>
        <v>-13.410778443113799</v>
      </c>
      <c r="AX10" s="56">
        <f t="shared" si="22"/>
        <v>-4.3449970059880272</v>
      </c>
      <c r="AY10" s="8">
        <f t="shared" si="23"/>
        <v>58.269792183298229</v>
      </c>
      <c r="AZ10" s="8">
        <f t="shared" si="24"/>
        <v>179.84897845028576</v>
      </c>
      <c r="BA10" s="8">
        <f t="shared" si="25"/>
        <v>18.878998982044919</v>
      </c>
      <c r="BB10" s="56">
        <f t="shared" si="26"/>
        <v>7.4117000000000033</v>
      </c>
      <c r="BC10" s="57">
        <f t="shared" si="27"/>
        <v>54.933296890000051</v>
      </c>
      <c r="BD10" s="8">
        <f t="shared" si="28"/>
        <v>7.4117000000000033</v>
      </c>
    </row>
    <row r="11" spans="1:64" x14ac:dyDescent="0.25">
      <c r="A11" s="36">
        <v>42691.750694444447</v>
      </c>
      <c r="B11" s="17">
        <v>1.1299999999999999</v>
      </c>
      <c r="C11" s="10">
        <v>1.6638200000000001</v>
      </c>
      <c r="D11" s="8">
        <f t="shared" si="2"/>
        <v>1.2768999999999997</v>
      </c>
      <c r="E11" s="8">
        <f t="shared" si="3"/>
        <v>0.10787878787878835</v>
      </c>
      <c r="F11" s="8">
        <f t="shared" si="4"/>
        <v>0.49486630735930781</v>
      </c>
      <c r="G11" s="8">
        <f t="shared" si="5"/>
        <v>5.3385577399974043E-2</v>
      </c>
      <c r="H11" s="8">
        <f t="shared" si="6"/>
        <v>1.1637832874196612E-2</v>
      </c>
      <c r="I11" s="8">
        <f t="shared" si="7"/>
        <v>0.24489266215943692</v>
      </c>
      <c r="J11" s="8">
        <f t="shared" si="8"/>
        <v>0.53382000000000018</v>
      </c>
      <c r="K11" s="8">
        <f t="shared" si="9"/>
        <v>0.28496379240000019</v>
      </c>
      <c r="L11" s="8">
        <f t="shared" si="10"/>
        <v>0.53382000000000018</v>
      </c>
      <c r="W11" s="9">
        <v>42691.750694444447</v>
      </c>
      <c r="X11" s="9">
        <v>6.64</v>
      </c>
      <c r="Y11">
        <v>7.7469599999999996</v>
      </c>
      <c r="Z11" s="8">
        <f t="shared" si="11"/>
        <v>44.089599999999997</v>
      </c>
      <c r="AA11" s="8">
        <f t="shared" si="12"/>
        <v>-0.58898203592814369</v>
      </c>
      <c r="AB11" s="56">
        <f t="shared" si="13"/>
        <v>1.4053958083832345</v>
      </c>
      <c r="AC11" s="8">
        <f t="shared" si="14"/>
        <v>-0.8277528845064368</v>
      </c>
      <c r="AD11" s="8">
        <f t="shared" si="15"/>
        <v>0.34689983864606116</v>
      </c>
      <c r="AE11" s="8">
        <f t="shared" si="16"/>
        <v>1.9751373782211652</v>
      </c>
      <c r="AF11" s="8">
        <f t="shared" si="17"/>
        <v>1.1069599999999999</v>
      </c>
      <c r="AG11" s="8">
        <f t="shared" si="18"/>
        <v>1.2253604415999999</v>
      </c>
      <c r="AH11" s="8">
        <f t="shared" si="19"/>
        <v>1.1069599999999999</v>
      </c>
      <c r="AS11" s="67">
        <v>42691.750694444447</v>
      </c>
      <c r="AT11" s="68">
        <v>52.4</v>
      </c>
      <c r="AU11" s="16">
        <v>55.2318</v>
      </c>
      <c r="AV11" s="8">
        <f t="shared" si="20"/>
        <v>2745.7599999999998</v>
      </c>
      <c r="AW11" s="8">
        <f t="shared" si="21"/>
        <v>-8.9207784431137966</v>
      </c>
      <c r="AX11" s="56">
        <f t="shared" si="22"/>
        <v>-4.4348970059880273</v>
      </c>
      <c r="AY11" s="8">
        <f t="shared" si="23"/>
        <v>39.562733608447914</v>
      </c>
      <c r="AZ11" s="8">
        <f t="shared" si="24"/>
        <v>79.580288031123814</v>
      </c>
      <c r="BA11" s="8">
        <f t="shared" si="25"/>
        <v>19.668311453721568</v>
      </c>
      <c r="BB11" s="56">
        <f t="shared" si="26"/>
        <v>2.8318000000000012</v>
      </c>
      <c r="BC11" s="57">
        <f t="shared" si="27"/>
        <v>8.0190912400000069</v>
      </c>
      <c r="BD11" s="8">
        <f t="shared" si="28"/>
        <v>2.8318000000000012</v>
      </c>
    </row>
    <row r="12" spans="1:64" x14ac:dyDescent="0.25">
      <c r="A12" s="36">
        <v>42691.792361111111</v>
      </c>
      <c r="B12" s="17">
        <v>1.04</v>
      </c>
      <c r="C12" s="10">
        <v>1.65737</v>
      </c>
      <c r="D12" s="8">
        <f t="shared" si="2"/>
        <v>1.0816000000000001</v>
      </c>
      <c r="E12" s="8">
        <f t="shared" si="3"/>
        <v>1.7878787878788494E-2</v>
      </c>
      <c r="F12" s="8">
        <f t="shared" si="4"/>
        <v>0.48841630735930774</v>
      </c>
      <c r="G12" s="8">
        <f t="shared" si="5"/>
        <v>8.7322915558182262E-3</v>
      </c>
      <c r="H12" s="8">
        <f t="shared" si="6"/>
        <v>3.1965105601471436E-4</v>
      </c>
      <c r="I12" s="8">
        <f t="shared" si="7"/>
        <v>0.23855048929450176</v>
      </c>
      <c r="J12" s="8">
        <f t="shared" si="8"/>
        <v>0.61736999999999997</v>
      </c>
      <c r="K12" s="8">
        <f t="shared" si="9"/>
        <v>0.38114571689999999</v>
      </c>
      <c r="L12" s="8">
        <f t="shared" si="10"/>
        <v>0.61736999999999997</v>
      </c>
      <c r="W12" s="9">
        <v>42691.792361111111</v>
      </c>
      <c r="X12" s="9">
        <v>7.28</v>
      </c>
      <c r="Y12">
        <v>7.7395500000000004</v>
      </c>
      <c r="Z12" s="8">
        <f t="shared" si="11"/>
        <v>52.998400000000004</v>
      </c>
      <c r="AA12" s="8">
        <f t="shared" si="12"/>
        <v>5.1017964071856881E-2</v>
      </c>
      <c r="AB12" s="56">
        <f t="shared" si="13"/>
        <v>1.3979858083832353</v>
      </c>
      <c r="AC12" s="8">
        <f t="shared" si="14"/>
        <v>7.1322389745061693E-2</v>
      </c>
      <c r="AD12" s="8">
        <f t="shared" si="15"/>
        <v>2.6028326580372794E-3</v>
      </c>
      <c r="AE12" s="8">
        <f t="shared" si="16"/>
        <v>1.9543643204409278</v>
      </c>
      <c r="AF12" s="8">
        <f t="shared" si="17"/>
        <v>0.45955000000000013</v>
      </c>
      <c r="AG12" s="8">
        <f t="shared" si="18"/>
        <v>0.21118620250000011</v>
      </c>
      <c r="AH12" s="8">
        <f t="shared" si="19"/>
        <v>0.45955000000000013</v>
      </c>
      <c r="AS12" s="67">
        <v>42691.792361111111</v>
      </c>
      <c r="AT12" s="68">
        <v>16.86</v>
      </c>
      <c r="AU12" s="16">
        <v>55.159799999999997</v>
      </c>
      <c r="AV12" s="8">
        <f t="shared" si="20"/>
        <v>284.25959999999998</v>
      </c>
      <c r="AW12" s="8">
        <f t="shared" si="21"/>
        <v>-44.460778443113796</v>
      </c>
      <c r="AX12" s="56">
        <f t="shared" si="22"/>
        <v>-4.50689700598803</v>
      </c>
      <c r="AY12" s="8">
        <f t="shared" si="23"/>
        <v>200.38014924916672</v>
      </c>
      <c r="AZ12" s="8">
        <f t="shared" si="24"/>
        <v>1976.7608197676525</v>
      </c>
      <c r="BA12" s="8">
        <f t="shared" si="25"/>
        <v>20.312120622583869</v>
      </c>
      <c r="BB12" s="56">
        <f t="shared" si="26"/>
        <v>38.299799999999998</v>
      </c>
      <c r="BC12" s="57">
        <f t="shared" si="27"/>
        <v>1466.8746800399999</v>
      </c>
      <c r="BD12" s="8">
        <f t="shared" si="28"/>
        <v>38.299799999999998</v>
      </c>
    </row>
    <row r="13" spans="1:64" x14ac:dyDescent="0.25">
      <c r="A13" s="36">
        <v>42691.834027777775</v>
      </c>
      <c r="B13" s="17">
        <v>1.05</v>
      </c>
      <c r="C13" s="10">
        <v>1.6447400000000001</v>
      </c>
      <c r="D13" s="8">
        <f t="shared" si="2"/>
        <v>1.1025</v>
      </c>
      <c r="E13" s="8">
        <f t="shared" si="3"/>
        <v>2.7878787878788502E-2</v>
      </c>
      <c r="F13" s="8">
        <f t="shared" si="4"/>
        <v>0.47578630735930783</v>
      </c>
      <c r="G13" s="8">
        <f t="shared" si="5"/>
        <v>1.3264345538502212E-2</v>
      </c>
      <c r="H13" s="8">
        <f t="shared" si="6"/>
        <v>7.772268135904847E-4</v>
      </c>
      <c r="I13" s="8">
        <f t="shared" si="7"/>
        <v>0.22637261027060573</v>
      </c>
      <c r="J13" s="8">
        <f t="shared" si="8"/>
        <v>0.59474000000000005</v>
      </c>
      <c r="K13" s="8">
        <f t="shared" si="9"/>
        <v>0.35371566760000006</v>
      </c>
      <c r="L13" s="8">
        <f t="shared" si="10"/>
        <v>0.59474000000000005</v>
      </c>
      <c r="W13" s="9">
        <v>42691.834027777775</v>
      </c>
      <c r="X13" s="9">
        <v>8.67</v>
      </c>
      <c r="Y13">
        <v>7.7220300000000002</v>
      </c>
      <c r="Z13" s="8">
        <f t="shared" si="11"/>
        <v>75.168899999999994</v>
      </c>
      <c r="AA13" s="8">
        <f t="shared" si="12"/>
        <v>1.4410179640718566</v>
      </c>
      <c r="AB13" s="56">
        <f t="shared" si="13"/>
        <v>1.3804658083832351</v>
      </c>
      <c r="AC13" s="8">
        <f t="shared" si="14"/>
        <v>1.9892760286672191</v>
      </c>
      <c r="AD13" s="8">
        <f t="shared" si="15"/>
        <v>2.0765327727777985</v>
      </c>
      <c r="AE13" s="8">
        <f t="shared" si="16"/>
        <v>1.9056858481151786</v>
      </c>
      <c r="AF13" s="8">
        <f t="shared" si="17"/>
        <v>-0.94796999999999976</v>
      </c>
      <c r="AG13" s="8">
        <f t="shared" si="18"/>
        <v>0.89864712089999954</v>
      </c>
      <c r="AH13" s="8">
        <f t="shared" si="19"/>
        <v>0.94796999999999976</v>
      </c>
      <c r="AS13" s="67">
        <v>42691.834027777775</v>
      </c>
      <c r="AT13" s="68">
        <v>72.67</v>
      </c>
      <c r="AU13" s="16">
        <v>55.045999999999999</v>
      </c>
      <c r="AV13" s="8">
        <f t="shared" si="20"/>
        <v>5280.9288999999999</v>
      </c>
      <c r="AW13" s="8">
        <f t="shared" si="21"/>
        <v>11.349221556886206</v>
      </c>
      <c r="AX13" s="56">
        <f t="shared" si="22"/>
        <v>-4.6206970059880277</v>
      </c>
      <c r="AY13" s="8">
        <f t="shared" si="23"/>
        <v>-52.441314068198878</v>
      </c>
      <c r="AZ13" s="8">
        <f t="shared" si="24"/>
        <v>128.80482994729056</v>
      </c>
      <c r="BA13" s="8">
        <f t="shared" si="25"/>
        <v>21.350840821146722</v>
      </c>
      <c r="BB13" s="56">
        <f t="shared" si="26"/>
        <v>-17.624000000000002</v>
      </c>
      <c r="BC13" s="57">
        <f t="shared" si="27"/>
        <v>310.60537600000009</v>
      </c>
      <c r="BD13" s="8">
        <f t="shared" si="28"/>
        <v>17.624000000000002</v>
      </c>
    </row>
    <row r="14" spans="1:64" x14ac:dyDescent="0.25">
      <c r="A14" s="36">
        <v>42691.875694444447</v>
      </c>
      <c r="B14" s="17">
        <v>1.02</v>
      </c>
      <c r="C14" s="10">
        <v>1.6251500000000001</v>
      </c>
      <c r="D14" s="8">
        <f t="shared" si="2"/>
        <v>1.0404</v>
      </c>
      <c r="E14" s="8">
        <f t="shared" si="3"/>
        <v>-2.1212121212115242E-3</v>
      </c>
      <c r="F14" s="8">
        <f t="shared" si="4"/>
        <v>0.45619630735930783</v>
      </c>
      <c r="G14" s="8">
        <f t="shared" si="5"/>
        <v>-9.6768913682250188E-4</v>
      </c>
      <c r="H14" s="8">
        <f t="shared" si="6"/>
        <v>4.4995408631746942E-6</v>
      </c>
      <c r="I14" s="8">
        <f t="shared" si="7"/>
        <v>0.20811507084826805</v>
      </c>
      <c r="J14" s="8">
        <f t="shared" si="8"/>
        <v>0.60515000000000008</v>
      </c>
      <c r="K14" s="8">
        <f t="shared" si="9"/>
        <v>0.36620652250000008</v>
      </c>
      <c r="L14" s="8">
        <f t="shared" si="10"/>
        <v>0.60515000000000008</v>
      </c>
      <c r="W14" s="9">
        <v>42691.875694444447</v>
      </c>
      <c r="X14" s="9">
        <v>7.08</v>
      </c>
      <c r="Y14">
        <v>7.6988300000000001</v>
      </c>
      <c r="Z14" s="8">
        <f t="shared" si="11"/>
        <v>50.126400000000004</v>
      </c>
      <c r="AA14" s="8">
        <f t="shared" si="12"/>
        <v>-0.1489820359281433</v>
      </c>
      <c r="AB14" s="56">
        <f t="shared" si="13"/>
        <v>1.357265808383235</v>
      </c>
      <c r="AC14" s="8">
        <f t="shared" si="14"/>
        <v>-0.20220822342859157</v>
      </c>
      <c r="AD14" s="8">
        <f t="shared" si="15"/>
        <v>2.219564702929458E-2</v>
      </c>
      <c r="AE14" s="8">
        <f t="shared" si="16"/>
        <v>1.8421704746061962</v>
      </c>
      <c r="AF14" s="8">
        <f t="shared" si="17"/>
        <v>0.61882999999999999</v>
      </c>
      <c r="AG14" s="8">
        <f t="shared" si="18"/>
        <v>0.38295056890000001</v>
      </c>
      <c r="AH14" s="8">
        <f t="shared" si="19"/>
        <v>0.61882999999999999</v>
      </c>
      <c r="AS14" s="67">
        <v>42691.875694444447</v>
      </c>
      <c r="AT14" s="68">
        <v>62.86</v>
      </c>
      <c r="AU14" s="16">
        <v>54.778799999999997</v>
      </c>
      <c r="AV14" s="8">
        <f t="shared" si="20"/>
        <v>3951.3795999999998</v>
      </c>
      <c r="AW14" s="8">
        <f t="shared" si="21"/>
        <v>1.5392215568862042</v>
      </c>
      <c r="AX14" s="56">
        <f t="shared" si="22"/>
        <v>-4.8878970059880302</v>
      </c>
      <c r="AY14" s="8">
        <f t="shared" si="23"/>
        <v>-7.5235564394563124</v>
      </c>
      <c r="AZ14" s="8">
        <f t="shared" si="24"/>
        <v>2.3692030011831906</v>
      </c>
      <c r="BA14" s="8">
        <f t="shared" si="25"/>
        <v>23.891537141146749</v>
      </c>
      <c r="BB14" s="56">
        <f t="shared" si="26"/>
        <v>-8.0812000000000026</v>
      </c>
      <c r="BC14" s="57">
        <f t="shared" si="27"/>
        <v>65.305793440000045</v>
      </c>
      <c r="BD14" s="8">
        <f t="shared" si="28"/>
        <v>8.0812000000000026</v>
      </c>
    </row>
    <row r="15" spans="1:64" x14ac:dyDescent="0.25">
      <c r="A15" s="36">
        <v>42691.917361111111</v>
      </c>
      <c r="B15" s="17">
        <v>1.07</v>
      </c>
      <c r="C15" s="10">
        <v>1.6096600000000001</v>
      </c>
      <c r="D15" s="8">
        <f t="shared" si="2"/>
        <v>1.1449</v>
      </c>
      <c r="E15" s="8">
        <f t="shared" si="3"/>
        <v>4.787878787878852E-2</v>
      </c>
      <c r="F15" s="8">
        <f t="shared" si="4"/>
        <v>0.44070630735930783</v>
      </c>
      <c r="G15" s="8">
        <f t="shared" si="5"/>
        <v>2.1100483806900477E-2</v>
      </c>
      <c r="H15" s="8">
        <f t="shared" si="6"/>
        <v>2.2923783287420265E-3</v>
      </c>
      <c r="I15" s="8">
        <f t="shared" si="7"/>
        <v>0.19422204934627671</v>
      </c>
      <c r="J15" s="8">
        <f t="shared" si="8"/>
        <v>0.53966000000000003</v>
      </c>
      <c r="K15" s="8">
        <f t="shared" si="9"/>
        <v>0.29123291560000003</v>
      </c>
      <c r="L15" s="8">
        <f t="shared" si="10"/>
        <v>0.53966000000000003</v>
      </c>
      <c r="W15" s="9">
        <v>42691.917361111111</v>
      </c>
      <c r="X15" s="9">
        <v>8.99</v>
      </c>
      <c r="Y15">
        <v>7.6888699999999996</v>
      </c>
      <c r="Z15" s="8">
        <f t="shared" si="11"/>
        <v>80.820100000000011</v>
      </c>
      <c r="AA15" s="8">
        <f t="shared" si="12"/>
        <v>1.7610179640718568</v>
      </c>
      <c r="AB15" s="56">
        <f t="shared" si="13"/>
        <v>1.3473058083832345</v>
      </c>
      <c r="AC15" s="8">
        <f t="shared" si="14"/>
        <v>2.372629731661231</v>
      </c>
      <c r="AD15" s="8">
        <f t="shared" si="15"/>
        <v>3.1011842697837877</v>
      </c>
      <c r="AE15" s="8">
        <f t="shared" si="16"/>
        <v>1.8152329413032011</v>
      </c>
      <c r="AF15" s="8">
        <f t="shared" si="17"/>
        <v>-1.3011300000000006</v>
      </c>
      <c r="AG15" s="8">
        <f t="shared" si="18"/>
        <v>1.6929392769000016</v>
      </c>
      <c r="AH15" s="8">
        <f t="shared" si="19"/>
        <v>1.3011300000000006</v>
      </c>
      <c r="AS15" s="67">
        <v>42691.917361111111</v>
      </c>
      <c r="AT15" s="68">
        <v>13.63</v>
      </c>
      <c r="AU15" s="16">
        <v>54.556399999999996</v>
      </c>
      <c r="AV15" s="8">
        <f t="shared" si="20"/>
        <v>185.77690000000001</v>
      </c>
      <c r="AW15" s="8">
        <f t="shared" si="21"/>
        <v>-47.690778443113793</v>
      </c>
      <c r="AX15" s="56">
        <f t="shared" si="22"/>
        <v>-5.1102970059880306</v>
      </c>
      <c r="AY15" s="8">
        <f t="shared" si="23"/>
        <v>243.71404229108293</v>
      </c>
      <c r="AZ15" s="8">
        <f t="shared" si="24"/>
        <v>2274.4103485101673</v>
      </c>
      <c r="BA15" s="8">
        <f t="shared" si="25"/>
        <v>26.115135489410228</v>
      </c>
      <c r="BB15" s="56">
        <f t="shared" si="26"/>
        <v>40.926399999999994</v>
      </c>
      <c r="BC15" s="57">
        <f t="shared" si="27"/>
        <v>1674.9702169599996</v>
      </c>
      <c r="BD15" s="8">
        <f t="shared" si="28"/>
        <v>40.926399999999994</v>
      </c>
    </row>
    <row r="16" spans="1:64" x14ac:dyDescent="0.25">
      <c r="A16" s="36">
        <v>42691.959027777775</v>
      </c>
      <c r="B16" s="17">
        <v>1.1499999999999999</v>
      </c>
      <c r="C16" s="10">
        <v>1.59169</v>
      </c>
      <c r="D16" s="8">
        <f t="shared" si="2"/>
        <v>1.3224999999999998</v>
      </c>
      <c r="E16" s="8">
        <f t="shared" si="3"/>
        <v>0.12787878787878837</v>
      </c>
      <c r="F16" s="8">
        <f t="shared" si="4"/>
        <v>0.42273630735930778</v>
      </c>
      <c r="G16" s="8">
        <f t="shared" si="5"/>
        <v>5.4059006577463202E-2</v>
      </c>
      <c r="H16" s="8">
        <f t="shared" si="6"/>
        <v>1.6352984389348152E-2</v>
      </c>
      <c r="I16" s="8">
        <f t="shared" si="7"/>
        <v>0.17870598555978315</v>
      </c>
      <c r="J16" s="8">
        <f t="shared" si="8"/>
        <v>0.44169000000000014</v>
      </c>
      <c r="K16" s="8">
        <f t="shared" si="9"/>
        <v>0.19509005610000013</v>
      </c>
      <c r="L16" s="8">
        <f t="shared" si="10"/>
        <v>0.44169000000000014</v>
      </c>
      <c r="W16" s="9">
        <v>42691.959027777775</v>
      </c>
      <c r="X16" s="9">
        <v>9.33</v>
      </c>
      <c r="Y16">
        <v>7.6747699999999996</v>
      </c>
      <c r="Z16" s="8">
        <f t="shared" si="11"/>
        <v>87.048900000000003</v>
      </c>
      <c r="AA16" s="8">
        <f t="shared" si="12"/>
        <v>2.1010179640718567</v>
      </c>
      <c r="AB16" s="56">
        <f t="shared" si="13"/>
        <v>1.3332058083832345</v>
      </c>
      <c r="AC16" s="8">
        <f t="shared" si="14"/>
        <v>2.8010893532181171</v>
      </c>
      <c r="AD16" s="8">
        <f t="shared" si="15"/>
        <v>4.4142764853526497</v>
      </c>
      <c r="AE16" s="8">
        <f t="shared" si="16"/>
        <v>1.7774377275067939</v>
      </c>
      <c r="AF16" s="8">
        <f t="shared" si="17"/>
        <v>-1.6552300000000004</v>
      </c>
      <c r="AG16" s="8">
        <f t="shared" si="18"/>
        <v>2.7397863529000013</v>
      </c>
      <c r="AH16" s="8">
        <f t="shared" si="19"/>
        <v>1.6552300000000004</v>
      </c>
      <c r="AS16" s="67">
        <v>42691.959027777775</v>
      </c>
      <c r="AT16" s="68">
        <v>62</v>
      </c>
      <c r="AU16" s="16">
        <v>54.42</v>
      </c>
      <c r="AV16" s="8">
        <f t="shared" si="20"/>
        <v>3844</v>
      </c>
      <c r="AW16" s="8">
        <f t="shared" si="21"/>
        <v>0.67922155688620478</v>
      </c>
      <c r="AX16" s="56">
        <f t="shared" si="22"/>
        <v>-5.2466970059880254</v>
      </c>
      <c r="AY16" s="8">
        <f t="shared" si="23"/>
        <v>-3.5636697089173759</v>
      </c>
      <c r="AZ16" s="8">
        <f t="shared" si="24"/>
        <v>0.46134192333891993</v>
      </c>
      <c r="BA16" s="8">
        <f t="shared" si="25"/>
        <v>27.52782947264371</v>
      </c>
      <c r="BB16" s="56">
        <f t="shared" si="26"/>
        <v>-7.5799999999999983</v>
      </c>
      <c r="BC16" s="57">
        <f t="shared" si="27"/>
        <v>57.456399999999974</v>
      </c>
      <c r="BD16" s="8">
        <f t="shared" si="28"/>
        <v>7.5799999999999983</v>
      </c>
    </row>
    <row r="17" spans="1:56" x14ac:dyDescent="0.25">
      <c r="A17" s="36">
        <v>42692.000694444447</v>
      </c>
      <c r="B17" s="17">
        <v>1.1299999999999999</v>
      </c>
      <c r="C17" s="10">
        <v>1.5702799999999999</v>
      </c>
      <c r="D17" s="8">
        <f t="shared" si="2"/>
        <v>1.2768999999999997</v>
      </c>
      <c r="E17" s="8">
        <f t="shared" si="3"/>
        <v>0.10787878787878835</v>
      </c>
      <c r="F17" s="8">
        <f t="shared" si="4"/>
        <v>0.40132630735930763</v>
      </c>
      <c r="G17" s="8">
        <f t="shared" si="5"/>
        <v>4.3294595581792161E-2</v>
      </c>
      <c r="H17" s="8">
        <f t="shared" si="6"/>
        <v>1.1637832874196612E-2</v>
      </c>
      <c r="I17" s="8">
        <f t="shared" si="7"/>
        <v>0.16106280497865746</v>
      </c>
      <c r="J17" s="8">
        <f t="shared" si="8"/>
        <v>0.44028</v>
      </c>
      <c r="K17" s="8">
        <f t="shared" si="9"/>
        <v>0.19384647839999999</v>
      </c>
      <c r="L17" s="8">
        <f t="shared" si="10"/>
        <v>0.44028</v>
      </c>
      <c r="W17" s="9">
        <v>42692.000694444447</v>
      </c>
      <c r="X17" s="9">
        <v>9.0299999999999994</v>
      </c>
      <c r="Y17">
        <v>7.6554500000000001</v>
      </c>
      <c r="Z17" s="8">
        <f t="shared" si="11"/>
        <v>81.540899999999993</v>
      </c>
      <c r="AA17" s="8">
        <f t="shared" si="12"/>
        <v>1.801017964071856</v>
      </c>
      <c r="AB17" s="56">
        <f t="shared" si="13"/>
        <v>1.313885808383235</v>
      </c>
      <c r="AC17" s="8">
        <f t="shared" si="14"/>
        <v>2.3663319436372787</v>
      </c>
      <c r="AD17" s="8">
        <f t="shared" si="15"/>
        <v>3.2436657069095332</v>
      </c>
      <c r="AE17" s="8">
        <f t="shared" si="16"/>
        <v>1.726295917470867</v>
      </c>
      <c r="AF17" s="8">
        <f t="shared" si="17"/>
        <v>-1.3745499999999993</v>
      </c>
      <c r="AG17" s="8">
        <f t="shared" si="18"/>
        <v>1.8893877024999981</v>
      </c>
      <c r="AH17" s="8">
        <f t="shared" si="19"/>
        <v>1.3745499999999993</v>
      </c>
      <c r="AS17" s="67">
        <v>42692.000694444447</v>
      </c>
      <c r="AT17" s="68">
        <v>44.23</v>
      </c>
      <c r="AU17" s="16">
        <v>54.314700000000002</v>
      </c>
      <c r="AV17" s="8">
        <f t="shared" si="20"/>
        <v>1956.2928999999997</v>
      </c>
      <c r="AW17" s="8">
        <f t="shared" si="21"/>
        <v>-17.090778443113798</v>
      </c>
      <c r="AX17" s="56">
        <f t="shared" si="22"/>
        <v>-5.3519970059880251</v>
      </c>
      <c r="AY17" s="8">
        <f t="shared" si="23"/>
        <v>91.469795057549732</v>
      </c>
      <c r="AZ17" s="8">
        <f t="shared" si="24"/>
        <v>292.0947077916033</v>
      </c>
      <c r="BA17" s="8">
        <f t="shared" si="25"/>
        <v>28.643871952104785</v>
      </c>
      <c r="BB17" s="56">
        <f t="shared" si="26"/>
        <v>10.084700000000005</v>
      </c>
      <c r="BC17" s="57">
        <f t="shared" si="27"/>
        <v>101.70117409000011</v>
      </c>
      <c r="BD17" s="8">
        <f t="shared" si="28"/>
        <v>10.084700000000005</v>
      </c>
    </row>
    <row r="18" spans="1:56" x14ac:dyDescent="0.25">
      <c r="A18" s="36">
        <v>42692.042361111111</v>
      </c>
      <c r="B18" s="17">
        <v>1.1200000000000001</v>
      </c>
      <c r="C18" s="10">
        <v>1.5464899999999999</v>
      </c>
      <c r="D18" s="8">
        <f t="shared" si="2"/>
        <v>1.2544000000000002</v>
      </c>
      <c r="E18" s="8">
        <f t="shared" si="3"/>
        <v>9.7878787878788565E-2</v>
      </c>
      <c r="F18" s="8">
        <f t="shared" si="4"/>
        <v>0.37753630735930765</v>
      </c>
      <c r="G18" s="8">
        <f t="shared" si="5"/>
        <v>3.6952796144562795E-2</v>
      </c>
      <c r="H18" s="8">
        <f t="shared" si="6"/>
        <v>9.5802571166208866E-3</v>
      </c>
      <c r="I18" s="8">
        <f t="shared" si="7"/>
        <v>0.14253366337450163</v>
      </c>
      <c r="J18" s="8">
        <f t="shared" si="8"/>
        <v>0.42648999999999981</v>
      </c>
      <c r="K18" s="8">
        <f t="shared" si="9"/>
        <v>0.18189372009999985</v>
      </c>
      <c r="L18" s="8">
        <f t="shared" si="10"/>
        <v>0.42648999999999981</v>
      </c>
      <c r="W18" s="9">
        <v>42692.042361111111</v>
      </c>
      <c r="X18" s="9">
        <v>9.09</v>
      </c>
      <c r="Y18">
        <v>7.6363700000000003</v>
      </c>
      <c r="Z18" s="8">
        <f t="shared" si="11"/>
        <v>82.628100000000003</v>
      </c>
      <c r="AA18" s="8">
        <f t="shared" si="12"/>
        <v>1.8610179640718565</v>
      </c>
      <c r="AB18" s="56">
        <f t="shared" si="13"/>
        <v>1.2948058083832352</v>
      </c>
      <c r="AC18" s="8">
        <f t="shared" si="14"/>
        <v>2.4096568693857829</v>
      </c>
      <c r="AD18" s="8">
        <f t="shared" si="15"/>
        <v>3.4633878625981578</v>
      </c>
      <c r="AE18" s="8">
        <f t="shared" si="16"/>
        <v>1.6765220814229633</v>
      </c>
      <c r="AF18" s="8">
        <f t="shared" si="17"/>
        <v>-1.4536299999999995</v>
      </c>
      <c r="AG18" s="8">
        <f t="shared" si="18"/>
        <v>2.1130401768999985</v>
      </c>
      <c r="AH18" s="8">
        <f t="shared" si="19"/>
        <v>1.4536299999999995</v>
      </c>
      <c r="AS18" s="67">
        <v>42692.042361111111</v>
      </c>
      <c r="AT18" s="68">
        <v>19.46</v>
      </c>
      <c r="AU18" s="16">
        <v>54.093200000000003</v>
      </c>
      <c r="AV18" s="8">
        <f t="shared" si="20"/>
        <v>378.69160000000005</v>
      </c>
      <c r="AW18" s="8">
        <f t="shared" si="21"/>
        <v>-41.860778443113794</v>
      </c>
      <c r="AX18" s="56">
        <f t="shared" si="22"/>
        <v>-5.573497005988024</v>
      </c>
      <c r="AY18" s="8">
        <f t="shared" si="23"/>
        <v>233.31092332102276</v>
      </c>
      <c r="AZ18" s="8">
        <f t="shared" si="24"/>
        <v>1752.3247718634605</v>
      </c>
      <c r="BA18" s="8">
        <f t="shared" si="25"/>
        <v>31.063868875757468</v>
      </c>
      <c r="BB18" s="56">
        <f t="shared" si="26"/>
        <v>34.633200000000002</v>
      </c>
      <c r="BC18" s="57">
        <f t="shared" si="27"/>
        <v>1199.45854224</v>
      </c>
      <c r="BD18" s="8">
        <f t="shared" si="28"/>
        <v>34.633200000000002</v>
      </c>
    </row>
    <row r="19" spans="1:56" x14ac:dyDescent="0.25">
      <c r="A19" s="36">
        <v>42692.084027777775</v>
      </c>
      <c r="B19" s="17">
        <v>1.06</v>
      </c>
      <c r="C19" s="10">
        <v>1.5320199999999999</v>
      </c>
      <c r="D19" s="8">
        <f t="shared" si="2"/>
        <v>1.1236000000000002</v>
      </c>
      <c r="E19" s="8">
        <f t="shared" si="3"/>
        <v>3.7878787878788511E-2</v>
      </c>
      <c r="F19" s="8">
        <f t="shared" si="4"/>
        <v>0.36306630735930767</v>
      </c>
      <c r="G19" s="8">
        <f t="shared" si="5"/>
        <v>1.3752511642398248E-2</v>
      </c>
      <c r="H19" s="8">
        <f t="shared" si="6"/>
        <v>1.4348025711662553E-3</v>
      </c>
      <c r="I19" s="8">
        <f t="shared" si="7"/>
        <v>0.13181714353952326</v>
      </c>
      <c r="J19" s="8">
        <f t="shared" si="8"/>
        <v>0.47201999999999988</v>
      </c>
      <c r="K19" s="8">
        <f t="shared" si="9"/>
        <v>0.2228028803999999</v>
      </c>
      <c r="L19" s="8">
        <f t="shared" si="10"/>
        <v>0.47201999999999988</v>
      </c>
      <c r="W19" s="9">
        <v>42692.084027777775</v>
      </c>
      <c r="X19" s="9">
        <v>9.17</v>
      </c>
      <c r="Y19">
        <v>7.6375000000000002</v>
      </c>
      <c r="Z19" s="8">
        <f t="shared" si="11"/>
        <v>84.088899999999995</v>
      </c>
      <c r="AA19" s="8">
        <f t="shared" si="12"/>
        <v>1.9410179640718566</v>
      </c>
      <c r="AB19" s="56">
        <f t="shared" si="13"/>
        <v>1.2959358083832351</v>
      </c>
      <c r="AC19" s="8">
        <f t="shared" si="14"/>
        <v>2.5154346843558426</v>
      </c>
      <c r="AD19" s="8">
        <f t="shared" si="15"/>
        <v>3.767550736849655</v>
      </c>
      <c r="AE19" s="8">
        <f t="shared" si="16"/>
        <v>1.6794496194499089</v>
      </c>
      <c r="AF19" s="8">
        <f t="shared" si="17"/>
        <v>-1.5324999999999998</v>
      </c>
      <c r="AG19" s="8">
        <f t="shared" si="18"/>
        <v>2.3485562499999992</v>
      </c>
      <c r="AH19" s="8">
        <f t="shared" si="19"/>
        <v>1.5324999999999998</v>
      </c>
      <c r="AS19" s="67">
        <v>42692.084027777775</v>
      </c>
      <c r="AT19" s="68">
        <v>11.94</v>
      </c>
      <c r="AU19" s="16">
        <v>53.941699999999997</v>
      </c>
      <c r="AV19" s="8">
        <f t="shared" si="20"/>
        <v>142.56359999999998</v>
      </c>
      <c r="AW19" s="8">
        <f t="shared" si="21"/>
        <v>-49.380778443113797</v>
      </c>
      <c r="AX19" s="56">
        <f t="shared" si="22"/>
        <v>-5.7249970059880297</v>
      </c>
      <c r="AY19" s="8">
        <f t="shared" si="23"/>
        <v>282.70480874018472</v>
      </c>
      <c r="AZ19" s="8">
        <f t="shared" si="24"/>
        <v>2438.4612796478923</v>
      </c>
      <c r="BA19" s="8">
        <f t="shared" si="25"/>
        <v>32.775590718571905</v>
      </c>
      <c r="BB19" s="56">
        <f t="shared" si="26"/>
        <v>42.0017</v>
      </c>
      <c r="BC19" s="57">
        <f t="shared" si="27"/>
        <v>1764.14280289</v>
      </c>
      <c r="BD19" s="8">
        <f t="shared" si="28"/>
        <v>42.0017</v>
      </c>
    </row>
    <row r="20" spans="1:56" x14ac:dyDescent="0.25">
      <c r="A20" s="36">
        <v>42692.125694444447</v>
      </c>
      <c r="B20" s="17">
        <v>1.08</v>
      </c>
      <c r="C20" s="10">
        <v>1.51755</v>
      </c>
      <c r="D20" s="8">
        <f t="shared" si="2"/>
        <v>1.1664000000000001</v>
      </c>
      <c r="E20" s="8">
        <f t="shared" si="3"/>
        <v>5.7878787878788529E-2</v>
      </c>
      <c r="F20" s="8">
        <f t="shared" si="4"/>
        <v>0.34859630735930769</v>
      </c>
      <c r="G20" s="8">
        <f t="shared" si="5"/>
        <v>2.0176331728978338E-2</v>
      </c>
      <c r="H20" s="8">
        <f t="shared" si="6"/>
        <v>3.349954086317798E-3</v>
      </c>
      <c r="I20" s="8">
        <f t="shared" si="7"/>
        <v>0.12151938550454491</v>
      </c>
      <c r="J20" s="8">
        <f t="shared" si="8"/>
        <v>0.43754999999999988</v>
      </c>
      <c r="K20" s="8">
        <f t="shared" si="9"/>
        <v>0.19145000249999991</v>
      </c>
      <c r="L20" s="8">
        <f t="shared" si="10"/>
        <v>0.43754999999999988</v>
      </c>
      <c r="W20" s="9">
        <v>42692.125694444447</v>
      </c>
      <c r="X20" s="9">
        <v>9.33</v>
      </c>
      <c r="Y20">
        <v>7.6333299999999999</v>
      </c>
      <c r="Z20" s="8">
        <f t="shared" si="11"/>
        <v>87.048900000000003</v>
      </c>
      <c r="AA20" s="8">
        <f t="shared" si="12"/>
        <v>2.1010179640718567</v>
      </c>
      <c r="AB20" s="56">
        <f t="shared" si="13"/>
        <v>1.2917658083832348</v>
      </c>
      <c r="AC20" s="8">
        <f t="shared" si="14"/>
        <v>2.71402316878698</v>
      </c>
      <c r="AD20" s="8">
        <f t="shared" si="15"/>
        <v>4.4142764853526497</v>
      </c>
      <c r="AE20" s="8">
        <f t="shared" si="16"/>
        <v>1.6686589037079922</v>
      </c>
      <c r="AF20" s="8">
        <f t="shared" si="17"/>
        <v>-1.6966700000000001</v>
      </c>
      <c r="AG20" s="8">
        <f t="shared" si="18"/>
        <v>2.8786890889000003</v>
      </c>
      <c r="AH20" s="8">
        <f t="shared" si="19"/>
        <v>1.6966700000000001</v>
      </c>
      <c r="AS20" s="67">
        <v>42692.125694444447</v>
      </c>
      <c r="AT20" s="68">
        <v>72.62</v>
      </c>
      <c r="AU20" s="16">
        <v>53.811700000000002</v>
      </c>
      <c r="AV20" s="8">
        <f t="shared" si="20"/>
        <v>5273.6644000000006</v>
      </c>
      <c r="AW20" s="8">
        <f t="shared" si="21"/>
        <v>11.299221556886209</v>
      </c>
      <c r="AX20" s="56">
        <f t="shared" si="22"/>
        <v>-5.8549970059880252</v>
      </c>
      <c r="AY20" s="8">
        <f t="shared" si="23"/>
        <v>-66.156908385564108</v>
      </c>
      <c r="AZ20" s="8">
        <f t="shared" si="24"/>
        <v>127.67240779160201</v>
      </c>
      <c r="BA20" s="8">
        <f t="shared" si="25"/>
        <v>34.280989940128741</v>
      </c>
      <c r="BB20" s="56">
        <f t="shared" si="26"/>
        <v>-18.808300000000003</v>
      </c>
      <c r="BC20" s="57">
        <f t="shared" si="27"/>
        <v>353.75214889000011</v>
      </c>
      <c r="BD20" s="8">
        <f t="shared" si="28"/>
        <v>18.808300000000003</v>
      </c>
    </row>
    <row r="21" spans="1:56" x14ac:dyDescent="0.25">
      <c r="A21" s="36">
        <v>42692.167361111111</v>
      </c>
      <c r="B21" s="17">
        <v>1.04</v>
      </c>
      <c r="C21" s="10">
        <v>1.50037</v>
      </c>
      <c r="D21" s="8">
        <f t="shared" si="2"/>
        <v>1.0816000000000001</v>
      </c>
      <c r="E21" s="8">
        <f t="shared" si="3"/>
        <v>1.7878787878788494E-2</v>
      </c>
      <c r="F21" s="8">
        <f t="shared" si="4"/>
        <v>0.33141630735930772</v>
      </c>
      <c r="G21" s="8">
        <f t="shared" si="5"/>
        <v>5.9253218588484324E-3</v>
      </c>
      <c r="H21" s="8">
        <f t="shared" si="6"/>
        <v>3.1965105601471436E-4</v>
      </c>
      <c r="I21" s="8">
        <f t="shared" si="7"/>
        <v>0.10983676878367912</v>
      </c>
      <c r="J21" s="8">
        <f t="shared" si="8"/>
        <v>0.46036999999999995</v>
      </c>
      <c r="K21" s="8">
        <f t="shared" si="9"/>
        <v>0.21194053689999995</v>
      </c>
      <c r="L21" s="8">
        <f t="shared" si="10"/>
        <v>0.46036999999999995</v>
      </c>
      <c r="W21" s="9">
        <v>42692.167361111111</v>
      </c>
      <c r="X21" s="9">
        <v>8.98</v>
      </c>
      <c r="Y21">
        <v>7.6242299999999998</v>
      </c>
      <c r="Z21" s="8">
        <f t="shared" si="11"/>
        <v>80.640400000000014</v>
      </c>
      <c r="AA21" s="8">
        <f t="shared" si="12"/>
        <v>1.7510179640718571</v>
      </c>
      <c r="AB21" s="56">
        <f t="shared" si="13"/>
        <v>1.2826658083832347</v>
      </c>
      <c r="AC21" s="8">
        <f t="shared" si="14"/>
        <v>2.2459708723797944</v>
      </c>
      <c r="AD21" s="8">
        <f t="shared" si="15"/>
        <v>3.0660639105023515</v>
      </c>
      <c r="AE21" s="8">
        <f t="shared" si="16"/>
        <v>1.645231575995417</v>
      </c>
      <c r="AF21" s="8">
        <f t="shared" si="17"/>
        <v>-1.3557700000000006</v>
      </c>
      <c r="AG21" s="8">
        <f t="shared" si="18"/>
        <v>1.8381122929000016</v>
      </c>
      <c r="AH21" s="8">
        <f t="shared" si="19"/>
        <v>1.3557700000000006</v>
      </c>
      <c r="AS21" s="67">
        <v>42692.167361111111</v>
      </c>
      <c r="AT21" s="68">
        <v>67.72</v>
      </c>
      <c r="AU21" s="16">
        <v>53.5961</v>
      </c>
      <c r="AV21" s="8">
        <f t="shared" si="20"/>
        <v>4585.9983999999995</v>
      </c>
      <c r="AW21" s="8">
        <f t="shared" si="21"/>
        <v>6.3992215568862036</v>
      </c>
      <c r="AX21" s="56">
        <f t="shared" si="22"/>
        <v>-6.0705970059880272</v>
      </c>
      <c r="AY21" s="8">
        <f t="shared" si="23"/>
        <v>-38.847095223887429</v>
      </c>
      <c r="AZ21" s="8">
        <f t="shared" si="24"/>
        <v>40.950036534117089</v>
      </c>
      <c r="BA21" s="8">
        <f t="shared" si="25"/>
        <v>36.852148009110799</v>
      </c>
      <c r="BB21" s="56">
        <f t="shared" si="26"/>
        <v>-14.123899999999999</v>
      </c>
      <c r="BC21" s="57">
        <f t="shared" si="27"/>
        <v>199.48455120999998</v>
      </c>
      <c r="BD21" s="8">
        <f t="shared" si="28"/>
        <v>14.123899999999999</v>
      </c>
    </row>
    <row r="22" spans="1:56" x14ac:dyDescent="0.25">
      <c r="A22" s="36">
        <v>42692.209027777775</v>
      </c>
      <c r="B22" s="17">
        <v>1.01</v>
      </c>
      <c r="C22" s="10">
        <v>1.4944299999999999</v>
      </c>
      <c r="D22" s="8">
        <f t="shared" si="2"/>
        <v>1.0201</v>
      </c>
      <c r="E22" s="8">
        <f t="shared" si="3"/>
        <v>-1.2121212121211533E-2</v>
      </c>
      <c r="F22" s="8">
        <f t="shared" si="4"/>
        <v>0.32547630735930766</v>
      </c>
      <c r="G22" s="8">
        <f t="shared" si="5"/>
        <v>-3.9451673619308103E-3</v>
      </c>
      <c r="H22" s="8">
        <f t="shared" si="6"/>
        <v>1.469237832874054E-4</v>
      </c>
      <c r="I22" s="8">
        <f t="shared" si="7"/>
        <v>0.10593482665225051</v>
      </c>
      <c r="J22" s="8">
        <f t="shared" si="8"/>
        <v>0.48442999999999992</v>
      </c>
      <c r="K22" s="8">
        <f t="shared" si="9"/>
        <v>0.23467242489999993</v>
      </c>
      <c r="L22" s="8">
        <f t="shared" si="10"/>
        <v>0.48442999999999992</v>
      </c>
      <c r="W22" s="9">
        <v>42692.209027777775</v>
      </c>
      <c r="X22" s="9">
        <v>9.36</v>
      </c>
      <c r="Y22">
        <v>7.6388699999999998</v>
      </c>
      <c r="Z22" s="8">
        <f t="shared" si="11"/>
        <v>87.609599999999986</v>
      </c>
      <c r="AA22" s="8">
        <f t="shared" si="12"/>
        <v>2.1310179640718561</v>
      </c>
      <c r="AB22" s="56">
        <f t="shared" si="13"/>
        <v>1.2973058083832347</v>
      </c>
      <c r="AC22" s="8">
        <f t="shared" si="14"/>
        <v>2.7645819825594344</v>
      </c>
      <c r="AD22" s="8">
        <f t="shared" si="15"/>
        <v>4.5412375631969581</v>
      </c>
      <c r="AE22" s="8">
        <f t="shared" si="16"/>
        <v>1.6830023604648781</v>
      </c>
      <c r="AF22" s="8">
        <f t="shared" si="17"/>
        <v>-1.7211299999999996</v>
      </c>
      <c r="AG22" s="8">
        <f t="shared" si="18"/>
        <v>2.9622884768999986</v>
      </c>
      <c r="AH22" s="8">
        <f t="shared" si="19"/>
        <v>1.7211299999999996</v>
      </c>
      <c r="AS22" s="67">
        <v>42692.209027777775</v>
      </c>
      <c r="AT22" s="68">
        <v>73.510000000000005</v>
      </c>
      <c r="AU22" s="16">
        <v>53.490600000000001</v>
      </c>
      <c r="AV22" s="8">
        <f t="shared" si="20"/>
        <v>5403.7201000000005</v>
      </c>
      <c r="AW22" s="8">
        <f t="shared" si="21"/>
        <v>12.18922155688621</v>
      </c>
      <c r="AX22" s="56">
        <f t="shared" si="22"/>
        <v>-6.1760970059880265</v>
      </c>
      <c r="AY22" s="8">
        <f t="shared" si="23"/>
        <v>-75.281814762809631</v>
      </c>
      <c r="AZ22" s="8">
        <f t="shared" si="24"/>
        <v>148.57712216285947</v>
      </c>
      <c r="BA22" s="8">
        <f t="shared" si="25"/>
        <v>38.144174227374265</v>
      </c>
      <c r="BB22" s="56">
        <f t="shared" si="26"/>
        <v>-20.019400000000005</v>
      </c>
      <c r="BC22" s="57">
        <f t="shared" si="27"/>
        <v>400.7763763600002</v>
      </c>
      <c r="BD22" s="8">
        <f t="shared" si="28"/>
        <v>20.019400000000005</v>
      </c>
    </row>
    <row r="23" spans="1:56" x14ac:dyDescent="0.25">
      <c r="A23" s="36">
        <v>42692.250694444447</v>
      </c>
      <c r="B23" s="17">
        <v>1.29</v>
      </c>
      <c r="C23" s="10">
        <v>1.4906999999999999</v>
      </c>
      <c r="D23" s="8">
        <f t="shared" si="2"/>
        <v>1.6641000000000001</v>
      </c>
      <c r="E23" s="8">
        <f t="shared" si="3"/>
        <v>0.26787878787878849</v>
      </c>
      <c r="F23" s="8">
        <f t="shared" si="4"/>
        <v>0.32174630735930765</v>
      </c>
      <c r="G23" s="8">
        <f t="shared" si="5"/>
        <v>8.618901081988746E-2</v>
      </c>
      <c r="H23" s="8">
        <f t="shared" si="6"/>
        <v>7.1759044995408958E-2</v>
      </c>
      <c r="I23" s="8">
        <f t="shared" si="7"/>
        <v>0.10352068629935007</v>
      </c>
      <c r="J23" s="8">
        <f t="shared" si="8"/>
        <v>0.20069999999999988</v>
      </c>
      <c r="K23" s="8">
        <f t="shared" si="9"/>
        <v>4.0280489999999954E-2</v>
      </c>
      <c r="L23" s="8">
        <f t="shared" si="10"/>
        <v>0.20069999999999988</v>
      </c>
      <c r="W23" s="9">
        <v>42692.250694444447</v>
      </c>
      <c r="X23" s="9">
        <v>9.14</v>
      </c>
      <c r="Y23">
        <v>7.6607599999999998</v>
      </c>
      <c r="Z23" s="8">
        <f t="shared" si="11"/>
        <v>83.539600000000007</v>
      </c>
      <c r="AA23" s="8">
        <f t="shared" si="12"/>
        <v>1.9110179640718572</v>
      </c>
      <c r="AB23" s="56">
        <f t="shared" si="13"/>
        <v>1.3191958083832347</v>
      </c>
      <c r="AC23" s="8">
        <f t="shared" si="14"/>
        <v>2.5210068879486571</v>
      </c>
      <c r="AD23" s="8">
        <f t="shared" si="15"/>
        <v>3.6519896590053462</v>
      </c>
      <c r="AE23" s="8">
        <f t="shared" si="16"/>
        <v>1.7402775808558961</v>
      </c>
      <c r="AF23" s="8">
        <f t="shared" si="17"/>
        <v>-1.4792400000000008</v>
      </c>
      <c r="AG23" s="8">
        <f t="shared" si="18"/>
        <v>2.1881509776000021</v>
      </c>
      <c r="AH23" s="8">
        <f t="shared" si="19"/>
        <v>1.4792400000000008</v>
      </c>
      <c r="AS23" s="67">
        <v>42692.250694444447</v>
      </c>
      <c r="AT23" s="68">
        <v>62.09</v>
      </c>
      <c r="AU23" s="16">
        <v>53.365299999999998</v>
      </c>
      <c r="AV23" s="8">
        <f t="shared" si="20"/>
        <v>3855.1681000000003</v>
      </c>
      <c r="AW23" s="8">
        <f t="shared" si="21"/>
        <v>0.76922155688620819</v>
      </c>
      <c r="AX23" s="56">
        <f t="shared" si="22"/>
        <v>-6.3013970059880293</v>
      </c>
      <c r="AY23" s="8">
        <f t="shared" si="23"/>
        <v>-4.8471704155042028</v>
      </c>
      <c r="AZ23" s="8">
        <f t="shared" si="24"/>
        <v>0.59170180357844204</v>
      </c>
      <c r="BA23" s="8">
        <f t="shared" si="25"/>
        <v>39.707604227074903</v>
      </c>
      <c r="BB23" s="56">
        <f t="shared" si="26"/>
        <v>-8.7247000000000057</v>
      </c>
      <c r="BC23" s="57">
        <f t="shared" si="27"/>
        <v>76.1203900900001</v>
      </c>
      <c r="BD23" s="8">
        <f t="shared" si="28"/>
        <v>8.7247000000000057</v>
      </c>
    </row>
    <row r="24" spans="1:56" x14ac:dyDescent="0.25">
      <c r="A24" s="36">
        <v>42692.292361111111</v>
      </c>
      <c r="B24" s="17">
        <v>1.1499999999999999</v>
      </c>
      <c r="C24" s="10">
        <v>1.4816100000000001</v>
      </c>
      <c r="D24" s="8">
        <f t="shared" si="2"/>
        <v>1.3224999999999998</v>
      </c>
      <c r="E24" s="8">
        <f t="shared" si="3"/>
        <v>0.12787878787878837</v>
      </c>
      <c r="F24" s="8">
        <f t="shared" si="4"/>
        <v>0.31265630735930783</v>
      </c>
      <c r="G24" s="8">
        <f t="shared" si="5"/>
        <v>3.9982109607766186E-2</v>
      </c>
      <c r="H24" s="8">
        <f t="shared" si="6"/>
        <v>1.6352984389348152E-2</v>
      </c>
      <c r="I24" s="8">
        <f t="shared" si="7"/>
        <v>9.7753966531557962E-2</v>
      </c>
      <c r="J24" s="8">
        <f t="shared" si="8"/>
        <v>0.33161000000000018</v>
      </c>
      <c r="K24" s="8">
        <f t="shared" si="9"/>
        <v>0.10996519210000012</v>
      </c>
      <c r="L24" s="8">
        <f t="shared" si="10"/>
        <v>0.33161000000000018</v>
      </c>
      <c r="W24" s="9">
        <v>42692.292361111111</v>
      </c>
      <c r="X24" s="9">
        <v>9.11</v>
      </c>
      <c r="Y24">
        <v>7.6689499999999997</v>
      </c>
      <c r="Z24" s="8">
        <f t="shared" si="11"/>
        <v>82.992099999999994</v>
      </c>
      <c r="AA24" s="8">
        <f t="shared" si="12"/>
        <v>1.8810179640718561</v>
      </c>
      <c r="AB24" s="56">
        <f t="shared" si="13"/>
        <v>1.3273858083832346</v>
      </c>
      <c r="AC24" s="8">
        <f t="shared" si="14"/>
        <v>2.4968365508229069</v>
      </c>
      <c r="AD24" s="8">
        <f t="shared" si="15"/>
        <v>3.5382285811610306</v>
      </c>
      <c r="AE24" s="8">
        <f t="shared" si="16"/>
        <v>1.7619530842972133</v>
      </c>
      <c r="AF24" s="8">
        <f t="shared" si="17"/>
        <v>-1.4410499999999997</v>
      </c>
      <c r="AG24" s="8">
        <f t="shared" si="18"/>
        <v>2.0766251024999991</v>
      </c>
      <c r="AH24" s="8">
        <f t="shared" si="19"/>
        <v>1.4410499999999997</v>
      </c>
      <c r="AS24" s="67">
        <v>42692.292361111111</v>
      </c>
      <c r="AT24" s="68">
        <v>25.93</v>
      </c>
      <c r="AU24" s="16">
        <v>53.293300000000002</v>
      </c>
      <c r="AV24" s="8">
        <f t="shared" si="20"/>
        <v>672.36490000000003</v>
      </c>
      <c r="AW24" s="8">
        <f t="shared" si="21"/>
        <v>-35.390778443113796</v>
      </c>
      <c r="AX24" s="56">
        <f t="shared" si="22"/>
        <v>-6.3733970059880249</v>
      </c>
      <c r="AY24" s="8">
        <f t="shared" si="23"/>
        <v>225.55948136892701</v>
      </c>
      <c r="AZ24" s="8">
        <f t="shared" si="24"/>
        <v>1252.5071988095681</v>
      </c>
      <c r="BA24" s="8">
        <f t="shared" si="25"/>
        <v>40.620189395937118</v>
      </c>
      <c r="BB24" s="56">
        <f t="shared" si="26"/>
        <v>27.363300000000002</v>
      </c>
      <c r="BC24" s="57">
        <f t="shared" si="27"/>
        <v>748.75018689000012</v>
      </c>
      <c r="BD24" s="8">
        <f t="shared" si="28"/>
        <v>27.363300000000002</v>
      </c>
    </row>
    <row r="25" spans="1:56" x14ac:dyDescent="0.25">
      <c r="A25" s="36">
        <v>42692.334027777775</v>
      </c>
      <c r="B25" s="17">
        <v>1.1299999999999999</v>
      </c>
      <c r="C25" s="10">
        <v>1.47072</v>
      </c>
      <c r="D25" s="8">
        <f t="shared" si="2"/>
        <v>1.2768999999999997</v>
      </c>
      <c r="E25" s="8">
        <f t="shared" si="3"/>
        <v>0.10787878787878835</v>
      </c>
      <c r="F25" s="8">
        <f t="shared" si="4"/>
        <v>0.30176630735930776</v>
      </c>
      <c r="G25" s="8">
        <f t="shared" si="5"/>
        <v>3.2554183460580012E-2</v>
      </c>
      <c r="H25" s="8">
        <f t="shared" si="6"/>
        <v>1.1637832874196612E-2</v>
      </c>
      <c r="I25" s="8">
        <f t="shared" si="7"/>
        <v>9.1062904257272204E-2</v>
      </c>
      <c r="J25" s="8">
        <f t="shared" si="8"/>
        <v>0.34072000000000013</v>
      </c>
      <c r="K25" s="8">
        <f t="shared" si="9"/>
        <v>0.11609011840000009</v>
      </c>
      <c r="L25" s="8">
        <f t="shared" si="10"/>
        <v>0.34072000000000013</v>
      </c>
      <c r="W25" s="9">
        <v>42692.334027777775</v>
      </c>
      <c r="X25" s="9">
        <v>8.9</v>
      </c>
      <c r="Y25">
        <v>7.6699099999999998</v>
      </c>
      <c r="Z25" s="8">
        <f t="shared" si="11"/>
        <v>79.210000000000008</v>
      </c>
      <c r="AA25" s="8">
        <f t="shared" si="12"/>
        <v>1.671017964071857</v>
      </c>
      <c r="AB25" s="56">
        <f t="shared" si="13"/>
        <v>1.3283458083832347</v>
      </c>
      <c r="AC25" s="8">
        <f t="shared" si="14"/>
        <v>2.2196897083079379</v>
      </c>
      <c r="AD25" s="8">
        <f t="shared" si="15"/>
        <v>2.792301036250854</v>
      </c>
      <c r="AE25" s="8">
        <f t="shared" si="16"/>
        <v>1.7645025866493091</v>
      </c>
      <c r="AF25" s="8">
        <f t="shared" si="17"/>
        <v>-1.2300900000000006</v>
      </c>
      <c r="AG25" s="8">
        <f t="shared" si="18"/>
        <v>1.5131214081000015</v>
      </c>
      <c r="AH25" s="8">
        <f t="shared" si="19"/>
        <v>1.2300900000000006</v>
      </c>
      <c r="AS25" s="67">
        <v>42692.334027777775</v>
      </c>
      <c r="AT25" s="68">
        <v>133.66</v>
      </c>
      <c r="AU25" s="16">
        <v>53.139899999999997</v>
      </c>
      <c r="AV25" s="8">
        <f t="shared" si="20"/>
        <v>17864.995599999998</v>
      </c>
      <c r="AW25" s="8">
        <f t="shared" si="21"/>
        <v>72.339221556886201</v>
      </c>
      <c r="AX25" s="56">
        <f t="shared" si="22"/>
        <v>-6.5267970059880298</v>
      </c>
      <c r="AY25" s="8">
        <f t="shared" si="23"/>
        <v>-472.14341467298959</v>
      </c>
      <c r="AZ25" s="8">
        <f t="shared" si="24"/>
        <v>5232.9629754562693</v>
      </c>
      <c r="BA25" s="8">
        <f t="shared" si="25"/>
        <v>42.599079157374312</v>
      </c>
      <c r="BB25" s="56">
        <f t="shared" si="26"/>
        <v>-80.520099999999999</v>
      </c>
      <c r="BC25" s="57">
        <f t="shared" si="27"/>
        <v>6483.4865040100003</v>
      </c>
      <c r="BD25" s="8">
        <f t="shared" si="28"/>
        <v>80.520099999999999</v>
      </c>
    </row>
    <row r="26" spans="1:56" x14ac:dyDescent="0.25">
      <c r="A26" s="36">
        <v>42692.375694444447</v>
      </c>
      <c r="B26" s="17">
        <v>1.2</v>
      </c>
      <c r="C26" s="10">
        <v>1.4696800000000001</v>
      </c>
      <c r="D26" s="8">
        <f t="shared" si="2"/>
        <v>1.44</v>
      </c>
      <c r="E26" s="8">
        <f t="shared" si="3"/>
        <v>0.17787878787878841</v>
      </c>
      <c r="F26" s="8">
        <f t="shared" si="4"/>
        <v>0.30072630735930783</v>
      </c>
      <c r="G26" s="8">
        <f t="shared" si="5"/>
        <v>5.3492831036337646E-2</v>
      </c>
      <c r="H26" s="8">
        <f t="shared" si="6"/>
        <v>3.1640863177227002E-2</v>
      </c>
      <c r="I26" s="8">
        <f t="shared" si="7"/>
        <v>9.0436311937964878E-2</v>
      </c>
      <c r="J26" s="8">
        <f t="shared" si="8"/>
        <v>0.26968000000000014</v>
      </c>
      <c r="K26" s="8">
        <f t="shared" si="9"/>
        <v>7.2727302400000082E-2</v>
      </c>
      <c r="L26" s="8">
        <f t="shared" si="10"/>
        <v>0.26968000000000014</v>
      </c>
      <c r="W26" s="9">
        <v>42692.375694444447</v>
      </c>
      <c r="X26" s="9">
        <v>8.7799999999999994</v>
      </c>
      <c r="Y26">
        <v>7.6868400000000001</v>
      </c>
      <c r="Z26" s="8">
        <f t="shared" si="11"/>
        <v>77.088399999999993</v>
      </c>
      <c r="AA26" s="8">
        <f t="shared" si="12"/>
        <v>1.551017964071856</v>
      </c>
      <c r="AB26" s="56">
        <f t="shared" si="13"/>
        <v>1.345275808383235</v>
      </c>
      <c r="AC26" s="8">
        <f t="shared" si="14"/>
        <v>2.0865469454336854</v>
      </c>
      <c r="AD26" s="8">
        <f t="shared" si="15"/>
        <v>2.4056567248736052</v>
      </c>
      <c r="AE26" s="8">
        <f t="shared" si="16"/>
        <v>1.8097670006211664</v>
      </c>
      <c r="AF26" s="8">
        <f t="shared" si="17"/>
        <v>-1.0931599999999992</v>
      </c>
      <c r="AG26" s="8">
        <f t="shared" si="18"/>
        <v>1.1949987855999984</v>
      </c>
      <c r="AH26" s="8">
        <f t="shared" si="19"/>
        <v>1.0931599999999992</v>
      </c>
      <c r="AS26" s="67">
        <v>42692.375694444447</v>
      </c>
      <c r="AT26" s="68">
        <v>69.58</v>
      </c>
      <c r="AU26" s="16">
        <v>53.0122</v>
      </c>
      <c r="AV26" s="8">
        <f t="shared" si="20"/>
        <v>4841.3764000000001</v>
      </c>
      <c r="AW26" s="8">
        <f t="shared" si="21"/>
        <v>8.2592215568862031</v>
      </c>
      <c r="AX26" s="56">
        <f t="shared" si="22"/>
        <v>-6.6544970059880271</v>
      </c>
      <c r="AY26" s="8">
        <f t="shared" si="23"/>
        <v>-54.960965122091011</v>
      </c>
      <c r="AZ26" s="8">
        <f t="shared" si="24"/>
        <v>68.214740725733762</v>
      </c>
      <c r="BA26" s="8">
        <f t="shared" si="25"/>
        <v>44.282330402703614</v>
      </c>
      <c r="BB26" s="56">
        <f t="shared" si="26"/>
        <v>-16.567799999999998</v>
      </c>
      <c r="BC26" s="57">
        <f t="shared" si="27"/>
        <v>274.49199683999996</v>
      </c>
      <c r="BD26" s="8">
        <f t="shared" si="28"/>
        <v>16.567799999999998</v>
      </c>
    </row>
    <row r="27" spans="1:56" x14ac:dyDescent="0.25">
      <c r="A27" s="36">
        <v>42692.417361111111</v>
      </c>
      <c r="B27" s="17">
        <v>1.36</v>
      </c>
      <c r="C27" s="10">
        <v>1.4675</v>
      </c>
      <c r="D27" s="8">
        <f t="shared" si="2"/>
        <v>1.8496000000000004</v>
      </c>
      <c r="E27" s="8">
        <f t="shared" si="3"/>
        <v>0.33787878787878856</v>
      </c>
      <c r="F27" s="8">
        <f t="shared" si="4"/>
        <v>0.29854630735930776</v>
      </c>
      <c r="G27" s="8">
        <f t="shared" si="5"/>
        <v>0.10087246445625116</v>
      </c>
      <c r="H27" s="8">
        <f t="shared" si="6"/>
        <v>0.11416207529843939</v>
      </c>
      <c r="I27" s="8">
        <f t="shared" si="7"/>
        <v>8.9129897637878264E-2</v>
      </c>
      <c r="J27" s="8">
        <f t="shared" si="8"/>
        <v>0.10749999999999993</v>
      </c>
      <c r="K27" s="8">
        <f t="shared" si="9"/>
        <v>1.1556249999999985E-2</v>
      </c>
      <c r="L27" s="8">
        <f t="shared" si="10"/>
        <v>0.10749999999999993</v>
      </c>
      <c r="W27" s="9">
        <v>42692.417361111111</v>
      </c>
      <c r="X27" s="9">
        <v>8.26</v>
      </c>
      <c r="Y27">
        <v>7.6936099999999996</v>
      </c>
      <c r="Z27" s="8">
        <f t="shared" si="11"/>
        <v>68.227599999999995</v>
      </c>
      <c r="AA27" s="8">
        <f t="shared" si="12"/>
        <v>1.0310179640718564</v>
      </c>
      <c r="AB27" s="56">
        <f t="shared" si="13"/>
        <v>1.3520458083832345</v>
      </c>
      <c r="AC27" s="8">
        <f t="shared" si="14"/>
        <v>1.3939835166911698</v>
      </c>
      <c r="AD27" s="8">
        <f t="shared" si="15"/>
        <v>1.0629980422388758</v>
      </c>
      <c r="AE27" s="8">
        <f t="shared" si="16"/>
        <v>1.8280278679666742</v>
      </c>
      <c r="AF27" s="8">
        <f t="shared" si="17"/>
        <v>-0.56639000000000017</v>
      </c>
      <c r="AG27" s="8">
        <f t="shared" si="18"/>
        <v>0.32079763210000017</v>
      </c>
      <c r="AH27" s="8">
        <f t="shared" si="19"/>
        <v>0.56639000000000017</v>
      </c>
      <c r="AS27" s="67">
        <v>42692.417361111111</v>
      </c>
      <c r="AT27" s="68">
        <v>36.75</v>
      </c>
      <c r="AU27" s="16">
        <v>52.9131</v>
      </c>
      <c r="AV27" s="8">
        <f t="shared" si="20"/>
        <v>1350.5625</v>
      </c>
      <c r="AW27" s="8">
        <f t="shared" si="21"/>
        <v>-24.570778443113795</v>
      </c>
      <c r="AX27" s="56">
        <f t="shared" si="22"/>
        <v>-6.753597005988027</v>
      </c>
      <c r="AY27" s="8">
        <f t="shared" si="23"/>
        <v>165.94113572820848</v>
      </c>
      <c r="AZ27" s="8">
        <f t="shared" si="24"/>
        <v>603.72315330058552</v>
      </c>
      <c r="BA27" s="8">
        <f t="shared" si="25"/>
        <v>45.611072519290445</v>
      </c>
      <c r="BB27" s="56">
        <f t="shared" si="26"/>
        <v>16.1631</v>
      </c>
      <c r="BC27" s="57">
        <f t="shared" si="27"/>
        <v>261.24580161</v>
      </c>
      <c r="BD27" s="8">
        <f t="shared" si="28"/>
        <v>16.1631</v>
      </c>
    </row>
    <row r="28" spans="1:56" x14ac:dyDescent="0.25">
      <c r="A28" s="36">
        <v>42692.459027777775</v>
      </c>
      <c r="B28" s="17">
        <v>1.19</v>
      </c>
      <c r="C28" s="10">
        <v>1.4645999999999999</v>
      </c>
      <c r="D28" s="8">
        <f t="shared" si="2"/>
        <v>1.4160999999999999</v>
      </c>
      <c r="E28" s="8">
        <f t="shared" si="3"/>
        <v>0.1678787878787884</v>
      </c>
      <c r="F28" s="8">
        <f t="shared" si="4"/>
        <v>0.29564630735930764</v>
      </c>
      <c r="G28" s="8">
        <f t="shared" si="5"/>
        <v>4.9632743720320283E-2</v>
      </c>
      <c r="H28" s="8">
        <f t="shared" si="6"/>
        <v>2.8183287419651232E-2</v>
      </c>
      <c r="I28" s="8">
        <f t="shared" si="7"/>
        <v>8.7406739055194207E-2</v>
      </c>
      <c r="J28" s="8">
        <f t="shared" si="8"/>
        <v>0.27459999999999996</v>
      </c>
      <c r="K28" s="8">
        <f t="shared" si="9"/>
        <v>7.5405159999999971E-2</v>
      </c>
      <c r="L28" s="8">
        <f t="shared" si="10"/>
        <v>0.27459999999999996</v>
      </c>
      <c r="W28" s="9">
        <v>42692.459027777775</v>
      </c>
      <c r="X28" s="9">
        <v>8.81</v>
      </c>
      <c r="Y28">
        <v>7.6955400000000003</v>
      </c>
      <c r="Z28" s="8">
        <f t="shared" si="11"/>
        <v>77.616100000000003</v>
      </c>
      <c r="AA28" s="8">
        <f t="shared" si="12"/>
        <v>1.5810179640718571</v>
      </c>
      <c r="AB28" s="56">
        <f t="shared" si="13"/>
        <v>1.3539758083832352</v>
      </c>
      <c r="AC28" s="8">
        <f t="shared" si="14"/>
        <v>2.1406600759726095</v>
      </c>
      <c r="AD28" s="8">
        <f t="shared" si="15"/>
        <v>2.4996178027179203</v>
      </c>
      <c r="AE28" s="8">
        <f t="shared" si="16"/>
        <v>1.8332504896870352</v>
      </c>
      <c r="AF28" s="8">
        <f t="shared" si="17"/>
        <v>-1.1144600000000002</v>
      </c>
      <c r="AG28" s="8">
        <f t="shared" si="18"/>
        <v>1.2420210916000005</v>
      </c>
      <c r="AH28" s="8">
        <f t="shared" si="19"/>
        <v>1.1144600000000002</v>
      </c>
      <c r="AS28" s="67">
        <v>42692.459027777775</v>
      </c>
      <c r="AT28" s="68">
        <v>85.24</v>
      </c>
      <c r="AU28" s="16">
        <v>52.897399999999998</v>
      </c>
      <c r="AV28" s="8">
        <f t="shared" si="20"/>
        <v>7265.8575999999994</v>
      </c>
      <c r="AW28" s="8">
        <f t="shared" si="21"/>
        <v>23.9192215568862</v>
      </c>
      <c r="AX28" s="56">
        <f t="shared" si="22"/>
        <v>-6.7692970059880295</v>
      </c>
      <c r="AY28" s="8">
        <f t="shared" si="23"/>
        <v>-161.91631487059408</v>
      </c>
      <c r="AZ28" s="8">
        <f t="shared" si="24"/>
        <v>572.12915988740951</v>
      </c>
      <c r="BA28" s="8">
        <f t="shared" si="25"/>
        <v>45.823381955278499</v>
      </c>
      <c r="BB28" s="56">
        <f t="shared" si="26"/>
        <v>-32.342599999999997</v>
      </c>
      <c r="BC28" s="57">
        <f t="shared" si="27"/>
        <v>1046.0437747599999</v>
      </c>
      <c r="BD28" s="8">
        <f t="shared" si="28"/>
        <v>32.342599999999997</v>
      </c>
    </row>
    <row r="29" spans="1:56" x14ac:dyDescent="0.25">
      <c r="A29" s="36">
        <v>42692.500694444447</v>
      </c>
      <c r="B29" s="17">
        <v>1.1100000000000001</v>
      </c>
      <c r="C29" s="10">
        <v>1.4598800000000001</v>
      </c>
      <c r="D29" s="8">
        <f t="shared" si="2"/>
        <v>1.2321000000000002</v>
      </c>
      <c r="E29" s="8">
        <f t="shared" si="3"/>
        <v>8.7878787878788556E-2</v>
      </c>
      <c r="F29" s="8">
        <f t="shared" si="4"/>
        <v>0.2909263073593078</v>
      </c>
      <c r="G29" s="8">
        <f t="shared" si="5"/>
        <v>2.5566251252787851E-2</v>
      </c>
      <c r="H29" s="8">
        <f t="shared" si="6"/>
        <v>7.7226813590451143E-3</v>
      </c>
      <c r="I29" s="8">
        <f t="shared" si="7"/>
        <v>8.4638116313722436E-2</v>
      </c>
      <c r="J29" s="8">
        <f t="shared" si="8"/>
        <v>0.34987999999999997</v>
      </c>
      <c r="K29" s="8">
        <f t="shared" si="9"/>
        <v>0.12241601439999998</v>
      </c>
      <c r="L29" s="8">
        <f t="shared" si="10"/>
        <v>0.34987999999999997</v>
      </c>
      <c r="W29" s="9">
        <v>42692.500694444447</v>
      </c>
      <c r="X29" s="9">
        <v>8.7899999999999991</v>
      </c>
      <c r="Y29">
        <v>7.6913999999999998</v>
      </c>
      <c r="Z29" s="8">
        <f t="shared" si="11"/>
        <v>77.264099999999985</v>
      </c>
      <c r="AA29" s="8">
        <f t="shared" si="12"/>
        <v>1.5610179640718558</v>
      </c>
      <c r="AB29" s="56">
        <f t="shared" si="13"/>
        <v>1.3498358083832347</v>
      </c>
      <c r="AC29" s="8">
        <f t="shared" si="14"/>
        <v>2.1071179454336848</v>
      </c>
      <c r="AD29" s="8">
        <f t="shared" si="15"/>
        <v>2.4367770841550418</v>
      </c>
      <c r="AE29" s="8">
        <f t="shared" si="16"/>
        <v>1.8220567095936206</v>
      </c>
      <c r="AF29" s="8">
        <f t="shared" si="17"/>
        <v>-1.0985999999999994</v>
      </c>
      <c r="AG29" s="8">
        <f t="shared" si="18"/>
        <v>1.2069219599999985</v>
      </c>
      <c r="AH29" s="8">
        <f t="shared" si="19"/>
        <v>1.0985999999999994</v>
      </c>
      <c r="AS29" s="67">
        <v>42692.500694444447</v>
      </c>
      <c r="AT29" s="68">
        <v>107.22</v>
      </c>
      <c r="AU29" s="16">
        <v>52.845700000000001</v>
      </c>
      <c r="AV29" s="8">
        <f t="shared" si="20"/>
        <v>11496.1284</v>
      </c>
      <c r="AW29" s="8">
        <f t="shared" si="21"/>
        <v>45.899221556886204</v>
      </c>
      <c r="AX29" s="56">
        <f t="shared" si="22"/>
        <v>-6.8209970059880263</v>
      </c>
      <c r="AY29" s="8">
        <f t="shared" si="23"/>
        <v>-313.07845281670188</v>
      </c>
      <c r="AZ29" s="8">
        <f t="shared" si="24"/>
        <v>2106.7385395281271</v>
      </c>
      <c r="BA29" s="8">
        <f t="shared" si="25"/>
        <v>46.526000155697616</v>
      </c>
      <c r="BB29" s="56">
        <f t="shared" si="26"/>
        <v>-54.374299999999998</v>
      </c>
      <c r="BC29" s="57">
        <f t="shared" si="27"/>
        <v>2956.5645004899998</v>
      </c>
      <c r="BD29" s="8">
        <f t="shared" si="28"/>
        <v>54.374299999999998</v>
      </c>
    </row>
    <row r="30" spans="1:56" x14ac:dyDescent="0.25">
      <c r="A30" s="36">
        <v>42692.542361111111</v>
      </c>
      <c r="B30" s="17">
        <v>1.05</v>
      </c>
      <c r="C30" s="10">
        <v>1.4484999999999999</v>
      </c>
      <c r="D30" s="8">
        <f t="shared" si="2"/>
        <v>1.1025</v>
      </c>
      <c r="E30" s="8">
        <f t="shared" si="3"/>
        <v>2.7878787878788502E-2</v>
      </c>
      <c r="F30" s="8">
        <f t="shared" si="4"/>
        <v>0.27954630735930763</v>
      </c>
      <c r="G30" s="8">
        <f t="shared" si="5"/>
        <v>7.7934122051687505E-3</v>
      </c>
      <c r="H30" s="8">
        <f t="shared" si="6"/>
        <v>7.772268135904847E-4</v>
      </c>
      <c r="I30" s="8">
        <f t="shared" si="7"/>
        <v>7.814613795822449E-2</v>
      </c>
      <c r="J30" s="8">
        <f t="shared" si="8"/>
        <v>0.39849999999999985</v>
      </c>
      <c r="K30" s="8">
        <f t="shared" si="9"/>
        <v>0.15880224999999989</v>
      </c>
      <c r="L30" s="8">
        <f t="shared" si="10"/>
        <v>0.39849999999999985</v>
      </c>
      <c r="W30" s="9">
        <v>42692.542361111111</v>
      </c>
      <c r="X30" s="9">
        <v>8.4499999999999993</v>
      </c>
      <c r="Y30">
        <v>7.6724300000000003</v>
      </c>
      <c r="Z30" s="8">
        <f t="shared" si="11"/>
        <v>71.402499999999989</v>
      </c>
      <c r="AA30" s="8">
        <f t="shared" si="12"/>
        <v>1.2210179640718559</v>
      </c>
      <c r="AB30" s="56">
        <f t="shared" si="13"/>
        <v>1.3308658083832352</v>
      </c>
      <c r="AC30" s="8">
        <f t="shared" si="14"/>
        <v>1.6250110598049425</v>
      </c>
      <c r="AD30" s="8">
        <f t="shared" si="15"/>
        <v>1.49088486858618</v>
      </c>
      <c r="AE30" s="8">
        <f t="shared" si="16"/>
        <v>1.7712037999235621</v>
      </c>
      <c r="AF30" s="8">
        <f t="shared" si="17"/>
        <v>-0.77756999999999898</v>
      </c>
      <c r="AG30" s="8">
        <f t="shared" si="18"/>
        <v>0.60461510489999837</v>
      </c>
      <c r="AH30" s="8">
        <f t="shared" si="19"/>
        <v>0.77756999999999898</v>
      </c>
      <c r="AS30" s="67">
        <v>42692.542361111111</v>
      </c>
      <c r="AT30" s="68">
        <v>4.58</v>
      </c>
      <c r="AU30" s="16">
        <v>52.731499999999997</v>
      </c>
      <c r="AV30" s="8">
        <f t="shared" si="20"/>
        <v>20.976400000000002</v>
      </c>
      <c r="AW30" s="8">
        <f t="shared" si="21"/>
        <v>-56.740778443113797</v>
      </c>
      <c r="AX30" s="56">
        <f t="shared" si="22"/>
        <v>-6.9351970059880301</v>
      </c>
      <c r="AY30" s="8">
        <f t="shared" si="23"/>
        <v>393.50847677611296</v>
      </c>
      <c r="AZ30" s="8">
        <f t="shared" si="24"/>
        <v>3219.5159383305272</v>
      </c>
      <c r="BA30" s="8">
        <f t="shared" si="25"/>
        <v>48.096957511865334</v>
      </c>
      <c r="BB30" s="56">
        <f t="shared" si="26"/>
        <v>48.151499999999999</v>
      </c>
      <c r="BC30" s="57">
        <f t="shared" si="27"/>
        <v>2318.5669522499998</v>
      </c>
      <c r="BD30" s="8">
        <f t="shared" si="28"/>
        <v>48.151499999999999</v>
      </c>
    </row>
    <row r="31" spans="1:56" x14ac:dyDescent="0.25">
      <c r="A31" s="36">
        <v>42692.584027777775</v>
      </c>
      <c r="B31" s="17">
        <v>1.19</v>
      </c>
      <c r="C31" s="10">
        <v>1.43326</v>
      </c>
      <c r="D31" s="8">
        <f t="shared" si="2"/>
        <v>1.4160999999999999</v>
      </c>
      <c r="E31" s="8">
        <f t="shared" si="3"/>
        <v>0.1678787878787884</v>
      </c>
      <c r="F31" s="8">
        <f t="shared" si="4"/>
        <v>0.26430630735930771</v>
      </c>
      <c r="G31" s="8">
        <f t="shared" si="5"/>
        <v>4.4371422508199067E-2</v>
      </c>
      <c r="H31" s="8">
        <f t="shared" si="6"/>
        <v>2.8183287419651232E-2</v>
      </c>
      <c r="I31" s="8">
        <f t="shared" si="7"/>
        <v>6.9857824109912842E-2</v>
      </c>
      <c r="J31" s="8">
        <f t="shared" si="8"/>
        <v>0.24326000000000003</v>
      </c>
      <c r="K31" s="8">
        <f t="shared" si="9"/>
        <v>5.9175427600000018E-2</v>
      </c>
      <c r="L31" s="8">
        <f t="shared" si="10"/>
        <v>0.24326000000000003</v>
      </c>
      <c r="W31" s="9">
        <v>42692.584027777775</v>
      </c>
      <c r="X31" s="9">
        <v>8.1999999999999993</v>
      </c>
      <c r="Y31">
        <v>7.6403600000000003</v>
      </c>
      <c r="Z31" s="8">
        <f t="shared" si="11"/>
        <v>67.239999999999995</v>
      </c>
      <c r="AA31" s="8">
        <f t="shared" si="12"/>
        <v>0.97101796407185592</v>
      </c>
      <c r="AB31" s="56">
        <f t="shared" si="13"/>
        <v>1.2987958083832352</v>
      </c>
      <c r="AC31" s="8">
        <f t="shared" si="14"/>
        <v>1.2611540616013492</v>
      </c>
      <c r="AD31" s="8">
        <f t="shared" si="15"/>
        <v>0.94287588655025212</v>
      </c>
      <c r="AE31" s="8">
        <f t="shared" si="16"/>
        <v>1.6868705518738614</v>
      </c>
      <c r="AF31" s="8">
        <f t="shared" si="17"/>
        <v>-0.55963999999999903</v>
      </c>
      <c r="AG31" s="8">
        <f t="shared" si="18"/>
        <v>0.3131969295999989</v>
      </c>
      <c r="AH31" s="8">
        <f t="shared" si="19"/>
        <v>0.55963999999999903</v>
      </c>
      <c r="AS31" s="67">
        <v>42692.584027777775</v>
      </c>
      <c r="AT31" s="68">
        <v>36.14</v>
      </c>
      <c r="AU31" s="16">
        <v>52.73</v>
      </c>
      <c r="AV31" s="8">
        <f t="shared" si="20"/>
        <v>1306.0996</v>
      </c>
      <c r="AW31" s="8">
        <f t="shared" si="21"/>
        <v>-25.180778443113795</v>
      </c>
      <c r="AX31" s="56">
        <f t="shared" si="22"/>
        <v>-6.9366970059880302</v>
      </c>
      <c r="AY31" s="8">
        <f t="shared" si="23"/>
        <v>174.67143043479538</v>
      </c>
      <c r="AZ31" s="8">
        <f t="shared" si="24"/>
        <v>634.07160300118437</v>
      </c>
      <c r="BA31" s="8">
        <f t="shared" si="25"/>
        <v>48.117765352883303</v>
      </c>
      <c r="BB31" s="56">
        <f t="shared" si="26"/>
        <v>16.589999999999996</v>
      </c>
      <c r="BC31" s="57">
        <f t="shared" si="27"/>
        <v>275.22809999999987</v>
      </c>
      <c r="BD31" s="8">
        <f t="shared" si="28"/>
        <v>16.589999999999996</v>
      </c>
    </row>
    <row r="32" spans="1:56" x14ac:dyDescent="0.25">
      <c r="A32" s="36">
        <v>42692.625694444447</v>
      </c>
      <c r="B32" s="17">
        <v>1.1399999999999999</v>
      </c>
      <c r="C32" s="10">
        <v>1.42031</v>
      </c>
      <c r="D32" s="8">
        <f t="shared" si="2"/>
        <v>1.2995999999999999</v>
      </c>
      <c r="E32" s="8">
        <f t="shared" si="3"/>
        <v>0.11787878787878836</v>
      </c>
      <c r="F32" s="8">
        <f t="shared" si="4"/>
        <v>0.2513563073593077</v>
      </c>
      <c r="G32" s="8">
        <f t="shared" si="5"/>
        <v>2.962957683720336E-2</v>
      </c>
      <c r="H32" s="8">
        <f t="shared" si="6"/>
        <v>1.3895408631772382E-2</v>
      </c>
      <c r="I32" s="8">
        <f t="shared" si="7"/>
        <v>6.317999324930676E-2</v>
      </c>
      <c r="J32" s="8">
        <f t="shared" si="8"/>
        <v>0.28031000000000006</v>
      </c>
      <c r="K32" s="8">
        <f t="shared" si="9"/>
        <v>7.8573696100000034E-2</v>
      </c>
      <c r="L32" s="8">
        <f t="shared" si="10"/>
        <v>0.28031000000000006</v>
      </c>
      <c r="W32" s="9">
        <v>42692.625694444447</v>
      </c>
      <c r="X32" s="9">
        <v>8.51</v>
      </c>
      <c r="Y32">
        <v>7.6124400000000003</v>
      </c>
      <c r="Z32" s="8">
        <f t="shared" si="11"/>
        <v>72.420099999999991</v>
      </c>
      <c r="AA32" s="8">
        <f t="shared" si="12"/>
        <v>1.2810179640718564</v>
      </c>
      <c r="AB32" s="56">
        <f t="shared" si="13"/>
        <v>1.2708758083832352</v>
      </c>
      <c r="AC32" s="8">
        <f t="shared" si="14"/>
        <v>1.6280147406432668</v>
      </c>
      <c r="AD32" s="8">
        <f t="shared" si="15"/>
        <v>1.641007024274804</v>
      </c>
      <c r="AE32" s="8">
        <f t="shared" si="16"/>
        <v>1.6151253203337417</v>
      </c>
      <c r="AF32" s="8">
        <f t="shared" si="17"/>
        <v>-0.89755999999999947</v>
      </c>
      <c r="AG32" s="8">
        <f t="shared" si="18"/>
        <v>0.8056139535999991</v>
      </c>
      <c r="AH32" s="8">
        <f t="shared" si="19"/>
        <v>0.89755999999999947</v>
      </c>
      <c r="AS32" s="67">
        <v>42692.625694444447</v>
      </c>
      <c r="AT32" s="68">
        <v>42.82</v>
      </c>
      <c r="AU32" s="16">
        <v>52.686300000000003</v>
      </c>
      <c r="AV32" s="8">
        <f t="shared" si="20"/>
        <v>1833.5524</v>
      </c>
      <c r="AW32" s="8">
        <f t="shared" si="21"/>
        <v>-18.500778443113795</v>
      </c>
      <c r="AX32" s="56">
        <f t="shared" si="22"/>
        <v>-6.9803970059880243</v>
      </c>
      <c r="AY32" s="8">
        <f t="shared" si="23"/>
        <v>129.1427784527593</v>
      </c>
      <c r="AZ32" s="8">
        <f t="shared" si="24"/>
        <v>342.27880300118409</v>
      </c>
      <c r="BA32" s="8">
        <f t="shared" si="25"/>
        <v>48.72594236120657</v>
      </c>
      <c r="BB32" s="56">
        <f t="shared" si="26"/>
        <v>9.8663000000000025</v>
      </c>
      <c r="BC32" s="57">
        <f t="shared" si="27"/>
        <v>97.343875690000047</v>
      </c>
      <c r="BD32" s="8">
        <f t="shared" si="28"/>
        <v>9.8663000000000025</v>
      </c>
    </row>
    <row r="33" spans="1:56" x14ac:dyDescent="0.25">
      <c r="A33" s="36">
        <v>42692.667361111111</v>
      </c>
      <c r="B33" s="17">
        <v>1.1599999999999999</v>
      </c>
      <c r="C33" s="10">
        <v>1.4031499999999999</v>
      </c>
      <c r="D33" s="8">
        <f t="shared" si="2"/>
        <v>1.3455999999999999</v>
      </c>
      <c r="E33" s="8">
        <f t="shared" si="3"/>
        <v>0.13787878787878838</v>
      </c>
      <c r="F33" s="8">
        <f t="shared" si="4"/>
        <v>0.23419630735930763</v>
      </c>
      <c r="G33" s="8">
        <f t="shared" si="5"/>
        <v>3.2290702984389505E-2</v>
      </c>
      <c r="H33" s="8">
        <f t="shared" si="6"/>
        <v>1.901056014692392E-2</v>
      </c>
      <c r="I33" s="8">
        <f t="shared" si="7"/>
        <v>5.484791038073529E-2</v>
      </c>
      <c r="J33" s="8">
        <f t="shared" si="8"/>
        <v>0.24314999999999998</v>
      </c>
      <c r="K33" s="8">
        <f t="shared" si="9"/>
        <v>5.9121922499999986E-2</v>
      </c>
      <c r="L33" s="8">
        <f t="shared" si="10"/>
        <v>0.24314999999999998</v>
      </c>
      <c r="W33" s="9">
        <v>42692.667361111111</v>
      </c>
      <c r="X33" s="9">
        <v>8.75</v>
      </c>
      <c r="Y33">
        <v>7.5724</v>
      </c>
      <c r="Z33" s="8">
        <f t="shared" si="11"/>
        <v>76.5625</v>
      </c>
      <c r="AA33" s="8">
        <f t="shared" si="12"/>
        <v>1.5210179640718566</v>
      </c>
      <c r="AB33" s="56">
        <f t="shared" si="13"/>
        <v>1.2308358083832349</v>
      </c>
      <c r="AC33" s="8">
        <f t="shared" si="14"/>
        <v>1.8721233753738058</v>
      </c>
      <c r="AD33" s="8">
        <f t="shared" si="15"/>
        <v>2.3134956470292956</v>
      </c>
      <c r="AE33" s="8">
        <f t="shared" si="16"/>
        <v>1.5149567871984113</v>
      </c>
      <c r="AF33" s="8">
        <f t="shared" si="17"/>
        <v>-1.1776</v>
      </c>
      <c r="AG33" s="8">
        <f t="shared" si="18"/>
        <v>1.38674176</v>
      </c>
      <c r="AH33" s="8">
        <f t="shared" si="19"/>
        <v>1.1776</v>
      </c>
      <c r="AS33" s="67">
        <v>42692.667361111111</v>
      </c>
      <c r="AT33" s="68">
        <v>35.130000000000003</v>
      </c>
      <c r="AU33" s="16">
        <v>52.615499999999997</v>
      </c>
      <c r="AV33" s="8">
        <f t="shared" si="20"/>
        <v>1234.1169000000002</v>
      </c>
      <c r="AW33" s="8">
        <f t="shared" si="21"/>
        <v>-26.190778443113793</v>
      </c>
      <c r="AX33" s="56">
        <f t="shared" si="22"/>
        <v>-7.0511970059880298</v>
      </c>
      <c r="AY33" s="8">
        <f t="shared" si="23"/>
        <v>184.6763385425798</v>
      </c>
      <c r="AZ33" s="8">
        <f t="shared" si="24"/>
        <v>685.95687545627413</v>
      </c>
      <c r="BA33" s="8">
        <f t="shared" si="25"/>
        <v>49.719379217254556</v>
      </c>
      <c r="BB33" s="56">
        <f t="shared" si="26"/>
        <v>17.485499999999995</v>
      </c>
      <c r="BC33" s="57">
        <f t="shared" si="27"/>
        <v>305.74271024999979</v>
      </c>
      <c r="BD33" s="8">
        <f t="shared" si="28"/>
        <v>17.485499999999995</v>
      </c>
    </row>
    <row r="34" spans="1:56" x14ac:dyDescent="0.25">
      <c r="A34" s="36">
        <v>42692.709027777775</v>
      </c>
      <c r="B34" s="17">
        <v>1.1599999999999999</v>
      </c>
      <c r="C34" s="10">
        <v>1.38794</v>
      </c>
      <c r="D34" s="8">
        <f t="shared" si="2"/>
        <v>1.3455999999999999</v>
      </c>
      <c r="E34" s="8">
        <f t="shared" si="3"/>
        <v>0.13787878787878838</v>
      </c>
      <c r="F34" s="8">
        <f t="shared" si="4"/>
        <v>0.21898630735930769</v>
      </c>
      <c r="G34" s="8">
        <f t="shared" si="5"/>
        <v>3.0193566620753138E-2</v>
      </c>
      <c r="H34" s="8">
        <f t="shared" si="6"/>
        <v>1.901056014692392E-2</v>
      </c>
      <c r="I34" s="8">
        <f t="shared" si="7"/>
        <v>4.7955002810865177E-2</v>
      </c>
      <c r="J34" s="8">
        <f t="shared" si="8"/>
        <v>0.22794000000000003</v>
      </c>
      <c r="K34" s="8">
        <f t="shared" si="9"/>
        <v>5.1956643600000012E-2</v>
      </c>
      <c r="L34" s="8">
        <f t="shared" si="10"/>
        <v>0.22794000000000003</v>
      </c>
      <c r="W34" s="9">
        <v>42692.709027777775</v>
      </c>
      <c r="X34" s="9">
        <v>8.14</v>
      </c>
      <c r="Y34">
        <v>7.5387000000000004</v>
      </c>
      <c r="Z34" s="8">
        <f t="shared" si="11"/>
        <v>66.259600000000006</v>
      </c>
      <c r="AA34" s="8">
        <f t="shared" si="12"/>
        <v>0.9110179640718572</v>
      </c>
      <c r="AB34" s="56">
        <f t="shared" si="13"/>
        <v>1.1971358083832353</v>
      </c>
      <c r="AC34" s="8">
        <f t="shared" si="14"/>
        <v>1.0906122268708121</v>
      </c>
      <c r="AD34" s="8">
        <f t="shared" si="15"/>
        <v>0.82995373086163171</v>
      </c>
      <c r="AE34" s="8">
        <f t="shared" si="16"/>
        <v>1.4331341437133822</v>
      </c>
      <c r="AF34" s="8">
        <f t="shared" si="17"/>
        <v>-0.60130000000000017</v>
      </c>
      <c r="AG34" s="8">
        <f t="shared" si="18"/>
        <v>0.36156169000000021</v>
      </c>
      <c r="AH34" s="8">
        <f t="shared" si="19"/>
        <v>0.60130000000000017</v>
      </c>
      <c r="AS34" s="67">
        <v>42692.709027777775</v>
      </c>
      <c r="AT34" s="68">
        <v>26.88</v>
      </c>
      <c r="AU34" s="16">
        <v>52.5946</v>
      </c>
      <c r="AV34" s="8">
        <f t="shared" si="20"/>
        <v>722.53439999999989</v>
      </c>
      <c r="AW34" s="8">
        <f t="shared" si="21"/>
        <v>-34.4407784431138</v>
      </c>
      <c r="AX34" s="56">
        <f t="shared" si="22"/>
        <v>-7.0720970059880273</v>
      </c>
      <c r="AY34" s="8">
        <f t="shared" si="23"/>
        <v>243.56852611144208</v>
      </c>
      <c r="AZ34" s="8">
        <f t="shared" si="24"/>
        <v>1186.1672197676521</v>
      </c>
      <c r="BA34" s="8">
        <f t="shared" si="25"/>
        <v>50.014556062104816</v>
      </c>
      <c r="BB34" s="56">
        <f t="shared" si="26"/>
        <v>25.714600000000001</v>
      </c>
      <c r="BC34" s="57">
        <f t="shared" si="27"/>
        <v>661.24065316000008</v>
      </c>
      <c r="BD34" s="8">
        <f t="shared" si="28"/>
        <v>25.714600000000001</v>
      </c>
    </row>
    <row r="35" spans="1:56" x14ac:dyDescent="0.25">
      <c r="A35" s="36">
        <v>42692.750694444447</v>
      </c>
      <c r="B35" s="17">
        <v>0.99</v>
      </c>
      <c r="C35" s="10">
        <v>1.36974</v>
      </c>
      <c r="D35" s="8">
        <f t="shared" si="2"/>
        <v>0.98009999999999997</v>
      </c>
      <c r="E35" s="8">
        <f t="shared" si="3"/>
        <v>-3.2121212121211551E-2</v>
      </c>
      <c r="F35" s="8">
        <f t="shared" si="4"/>
        <v>0.20078630735930769</v>
      </c>
      <c r="G35" s="8">
        <f t="shared" si="5"/>
        <v>-6.4494995697231021E-3</v>
      </c>
      <c r="H35" s="8">
        <f t="shared" si="6"/>
        <v>1.0317722681358679E-3</v>
      </c>
      <c r="I35" s="8">
        <f t="shared" si="7"/>
        <v>4.0315141222986378E-2</v>
      </c>
      <c r="J35" s="8">
        <f t="shared" si="8"/>
        <v>0.37973999999999997</v>
      </c>
      <c r="K35" s="8">
        <f t="shared" si="9"/>
        <v>0.14420246759999997</v>
      </c>
      <c r="L35" s="8">
        <f t="shared" si="10"/>
        <v>0.37973999999999997</v>
      </c>
      <c r="W35" s="9">
        <v>42692.750694444447</v>
      </c>
      <c r="X35" s="9">
        <v>7.7</v>
      </c>
      <c r="Y35">
        <v>7.4950700000000001</v>
      </c>
      <c r="Z35" s="8">
        <f t="shared" si="11"/>
        <v>59.290000000000006</v>
      </c>
      <c r="AA35" s="8">
        <f t="shared" si="12"/>
        <v>0.47101796407185681</v>
      </c>
      <c r="AB35" s="56">
        <f t="shared" si="13"/>
        <v>1.153505808383235</v>
      </c>
      <c r="AC35" s="8">
        <f t="shared" si="14"/>
        <v>0.54332195740973277</v>
      </c>
      <c r="AD35" s="8">
        <f t="shared" si="15"/>
        <v>0.221857922478397</v>
      </c>
      <c r="AE35" s="8">
        <f t="shared" si="16"/>
        <v>1.3305756499738606</v>
      </c>
      <c r="AF35" s="8">
        <f t="shared" si="17"/>
        <v>-0.20493000000000006</v>
      </c>
      <c r="AG35" s="8">
        <f t="shared" si="18"/>
        <v>4.1996304900000024E-2</v>
      </c>
      <c r="AH35" s="8">
        <f t="shared" si="19"/>
        <v>0.20493000000000006</v>
      </c>
      <c r="AS35" s="67">
        <v>42692.750694444447</v>
      </c>
      <c r="AT35" s="68">
        <v>38.78</v>
      </c>
      <c r="AU35" s="16">
        <v>52.530700000000003</v>
      </c>
      <c r="AV35" s="8">
        <f t="shared" si="20"/>
        <v>1503.8884</v>
      </c>
      <c r="AW35" s="8">
        <f t="shared" si="21"/>
        <v>-22.540778443113794</v>
      </c>
      <c r="AX35" s="56">
        <f t="shared" si="22"/>
        <v>-7.135997005988024</v>
      </c>
      <c r="AY35" s="8">
        <f t="shared" si="23"/>
        <v>160.85092748269943</v>
      </c>
      <c r="AZ35" s="8">
        <f t="shared" si="24"/>
        <v>508.08669282154352</v>
      </c>
      <c r="BA35" s="8">
        <f t="shared" si="25"/>
        <v>50.92245326947004</v>
      </c>
      <c r="BB35" s="56">
        <f t="shared" si="26"/>
        <v>13.750700000000002</v>
      </c>
      <c r="BC35" s="57">
        <f t="shared" si="27"/>
        <v>189.08175049000005</v>
      </c>
      <c r="BD35" s="8">
        <f t="shared" si="28"/>
        <v>13.750700000000002</v>
      </c>
    </row>
    <row r="36" spans="1:56" x14ac:dyDescent="0.25">
      <c r="A36" s="36">
        <v>42692.792361111111</v>
      </c>
      <c r="B36" s="17">
        <v>1.25</v>
      </c>
      <c r="C36" s="10">
        <v>1.35947</v>
      </c>
      <c r="D36" s="8">
        <f t="shared" si="2"/>
        <v>1.5625</v>
      </c>
      <c r="E36" s="8">
        <f t="shared" si="3"/>
        <v>0.22787878787878846</v>
      </c>
      <c r="F36" s="8">
        <f t="shared" si="4"/>
        <v>0.19051630735930769</v>
      </c>
      <c r="G36" s="8">
        <f t="shared" si="5"/>
        <v>4.3414625192181741E-2</v>
      </c>
      <c r="H36" s="8">
        <f t="shared" si="6"/>
        <v>5.1928741965105864E-2</v>
      </c>
      <c r="I36" s="8">
        <f t="shared" si="7"/>
        <v>3.6296463369826198E-2</v>
      </c>
      <c r="J36" s="8">
        <f t="shared" si="8"/>
        <v>0.10946999999999996</v>
      </c>
      <c r="K36" s="8">
        <f t="shared" si="9"/>
        <v>1.1983680899999991E-2</v>
      </c>
      <c r="L36" s="8">
        <f t="shared" si="10"/>
        <v>0.10946999999999996</v>
      </c>
      <c r="W36" s="9">
        <v>42692.792361111111</v>
      </c>
      <c r="X36" s="9">
        <v>8.24</v>
      </c>
      <c r="Y36">
        <v>7.4596400000000003</v>
      </c>
      <c r="Z36" s="8">
        <f t="shared" si="11"/>
        <v>67.897599999999997</v>
      </c>
      <c r="AA36" s="8">
        <f t="shared" si="12"/>
        <v>1.0110179640718568</v>
      </c>
      <c r="AB36" s="56">
        <f t="shared" si="13"/>
        <v>1.1180758083832352</v>
      </c>
      <c r="AC36" s="8">
        <f t="shared" si="14"/>
        <v>1.130394727469614</v>
      </c>
      <c r="AD36" s="8">
        <f t="shared" si="15"/>
        <v>1.0221573236760024</v>
      </c>
      <c r="AE36" s="8">
        <f t="shared" si="16"/>
        <v>1.2500935132918247</v>
      </c>
      <c r="AF36" s="8">
        <f t="shared" si="17"/>
        <v>-0.78035999999999994</v>
      </c>
      <c r="AG36" s="8">
        <f t="shared" si="18"/>
        <v>0.60896172959999995</v>
      </c>
      <c r="AH36" s="8">
        <f t="shared" si="19"/>
        <v>0.78035999999999994</v>
      </c>
      <c r="AS36" s="67">
        <v>42692.792361111111</v>
      </c>
      <c r="AT36" s="68">
        <v>23.46</v>
      </c>
      <c r="AU36" s="16">
        <v>52.825600000000001</v>
      </c>
      <c r="AV36" s="8">
        <f t="shared" si="20"/>
        <v>550.37160000000006</v>
      </c>
      <c r="AW36" s="8">
        <f t="shared" si="21"/>
        <v>-37.860778443113794</v>
      </c>
      <c r="AX36" s="56">
        <f t="shared" si="22"/>
        <v>-6.8410970059880256</v>
      </c>
      <c r="AY36" s="8">
        <f t="shared" si="23"/>
        <v>259.00925805156174</v>
      </c>
      <c r="AZ36" s="8">
        <f t="shared" si="24"/>
        <v>1433.4385443185502</v>
      </c>
      <c r="BA36" s="8">
        <f t="shared" si="25"/>
        <v>46.800608245338331</v>
      </c>
      <c r="BB36" s="56">
        <f t="shared" si="26"/>
        <v>29.365600000000001</v>
      </c>
      <c r="BC36" s="57">
        <f t="shared" si="27"/>
        <v>862.33846335999999</v>
      </c>
      <c r="BD36" s="8">
        <f t="shared" si="28"/>
        <v>29.365600000000001</v>
      </c>
    </row>
    <row r="37" spans="1:56" x14ac:dyDescent="0.25">
      <c r="A37" s="36">
        <v>42692.834027777775</v>
      </c>
      <c r="B37" s="17">
        <v>1.1200000000000001</v>
      </c>
      <c r="C37" s="10">
        <v>1.3485</v>
      </c>
      <c r="D37" s="8">
        <f t="shared" si="2"/>
        <v>1.2544000000000002</v>
      </c>
      <c r="E37" s="8">
        <f t="shared" si="3"/>
        <v>9.7878787878788565E-2</v>
      </c>
      <c r="F37" s="8">
        <f t="shared" si="4"/>
        <v>0.17954630735930777</v>
      </c>
      <c r="G37" s="8">
        <f t="shared" si="5"/>
        <v>1.7573774932441458E-2</v>
      </c>
      <c r="H37" s="8">
        <f t="shared" si="6"/>
        <v>9.5802571166208866E-3</v>
      </c>
      <c r="I37" s="8">
        <f t="shared" si="7"/>
        <v>3.2236876486363017E-2</v>
      </c>
      <c r="J37" s="8">
        <f t="shared" si="8"/>
        <v>0.22849999999999993</v>
      </c>
      <c r="K37" s="8">
        <f t="shared" si="9"/>
        <v>5.2212249999999967E-2</v>
      </c>
      <c r="L37" s="8">
        <f t="shared" si="10"/>
        <v>0.22849999999999993</v>
      </c>
      <c r="W37" s="9">
        <v>42692.834027777775</v>
      </c>
      <c r="X37" s="9">
        <v>8.39</v>
      </c>
      <c r="Y37">
        <v>7.4207200000000002</v>
      </c>
      <c r="Z37" s="8">
        <f t="shared" si="11"/>
        <v>70.392100000000013</v>
      </c>
      <c r="AA37" s="8">
        <f t="shared" si="12"/>
        <v>1.1610179640718572</v>
      </c>
      <c r="AB37" s="56">
        <f t="shared" si="13"/>
        <v>1.0791558083832351</v>
      </c>
      <c r="AC37" s="8">
        <f t="shared" si="14"/>
        <v>1.2529192795654229</v>
      </c>
      <c r="AD37" s="8">
        <f t="shared" si="15"/>
        <v>1.3479627128975602</v>
      </c>
      <c r="AE37" s="8">
        <f t="shared" si="16"/>
        <v>1.1645772587672736</v>
      </c>
      <c r="AF37" s="8">
        <f t="shared" si="17"/>
        <v>-0.96928000000000036</v>
      </c>
      <c r="AG37" s="8">
        <f t="shared" si="18"/>
        <v>0.93950371840000069</v>
      </c>
      <c r="AH37" s="8">
        <f t="shared" si="19"/>
        <v>0.96928000000000036</v>
      </c>
      <c r="AS37" s="67">
        <v>42692.834027777775</v>
      </c>
      <c r="AT37" s="68">
        <v>36.03</v>
      </c>
      <c r="AU37" s="16">
        <v>52.9223</v>
      </c>
      <c r="AV37" s="8">
        <f t="shared" si="20"/>
        <v>1298.1609000000001</v>
      </c>
      <c r="AW37" s="8">
        <f t="shared" si="21"/>
        <v>-25.290778443113794</v>
      </c>
      <c r="AX37" s="56">
        <f t="shared" si="22"/>
        <v>-6.7443970059880272</v>
      </c>
      <c r="AY37" s="8">
        <f t="shared" si="23"/>
        <v>170.57105041084321</v>
      </c>
      <c r="AZ37" s="8">
        <f t="shared" si="24"/>
        <v>639.62347425866938</v>
      </c>
      <c r="BA37" s="8">
        <f t="shared" si="25"/>
        <v>45.486890974380266</v>
      </c>
      <c r="BB37" s="56">
        <f t="shared" si="26"/>
        <v>16.892299999999999</v>
      </c>
      <c r="BC37" s="57">
        <f t="shared" si="27"/>
        <v>285.34979928999996</v>
      </c>
      <c r="BD37" s="8">
        <f t="shared" si="28"/>
        <v>16.892299999999999</v>
      </c>
    </row>
    <row r="38" spans="1:56" x14ac:dyDescent="0.25">
      <c r="A38" s="36">
        <v>42692.875694444447</v>
      </c>
      <c r="B38" s="17">
        <v>0.98</v>
      </c>
      <c r="C38" s="10">
        <v>1.3309599999999999</v>
      </c>
      <c r="D38" s="8">
        <f t="shared" si="2"/>
        <v>0.96039999999999992</v>
      </c>
      <c r="E38" s="8">
        <f t="shared" si="3"/>
        <v>-4.212121212121156E-2</v>
      </c>
      <c r="F38" s="8">
        <f t="shared" si="4"/>
        <v>0.16200630735930766</v>
      </c>
      <c r="G38" s="8">
        <f t="shared" si="5"/>
        <v>-6.8239020372555951E-3</v>
      </c>
      <c r="H38" s="8">
        <f t="shared" si="6"/>
        <v>1.7741965105600996E-3</v>
      </c>
      <c r="I38" s="8">
        <f t="shared" si="7"/>
        <v>2.624604362419846E-2</v>
      </c>
      <c r="J38" s="8">
        <f t="shared" si="8"/>
        <v>0.35095999999999994</v>
      </c>
      <c r="K38" s="8">
        <f t="shared" si="9"/>
        <v>0.12317292159999996</v>
      </c>
      <c r="L38" s="8">
        <f t="shared" si="10"/>
        <v>0.35095999999999994</v>
      </c>
      <c r="W38" s="9">
        <v>42692.875694444447</v>
      </c>
      <c r="X38" s="9">
        <v>7.3</v>
      </c>
      <c r="Y38">
        <v>7.3711200000000003</v>
      </c>
      <c r="Z38" s="8">
        <f t="shared" si="11"/>
        <v>53.29</v>
      </c>
      <c r="AA38" s="8">
        <f t="shared" si="12"/>
        <v>7.1017964071856454E-2</v>
      </c>
      <c r="AB38" s="56">
        <f t="shared" si="13"/>
        <v>1.0295558083832352</v>
      </c>
      <c r="AC38" s="8">
        <f t="shared" si="14"/>
        <v>7.3116957409731731E-2</v>
      </c>
      <c r="AD38" s="8">
        <f t="shared" si="15"/>
        <v>5.0435512209114942E-3</v>
      </c>
      <c r="AE38" s="8">
        <f t="shared" si="16"/>
        <v>1.0599851625756569</v>
      </c>
      <c r="AF38" s="8">
        <f t="shared" si="17"/>
        <v>7.1120000000000516E-2</v>
      </c>
      <c r="AG38" s="8">
        <f t="shared" si="18"/>
        <v>5.0580544000000732E-3</v>
      </c>
      <c r="AH38" s="8">
        <f t="shared" si="19"/>
        <v>7.1120000000000516E-2</v>
      </c>
      <c r="AS38" s="67">
        <v>42692.875694444447</v>
      </c>
      <c r="AT38" s="68">
        <v>78.33</v>
      </c>
      <c r="AU38" s="16">
        <v>52.903500000000001</v>
      </c>
      <c r="AV38" s="8">
        <f t="shared" si="20"/>
        <v>6135.5888999999997</v>
      </c>
      <c r="AW38" s="8">
        <f t="shared" si="21"/>
        <v>17.009221556886203</v>
      </c>
      <c r="AX38" s="56">
        <f t="shared" si="22"/>
        <v>-6.763197005988026</v>
      </c>
      <c r="AY38" s="8">
        <f t="shared" si="23"/>
        <v>-115.03671630771976</v>
      </c>
      <c r="AZ38" s="8">
        <f t="shared" si="24"/>
        <v>289.31361797124231</v>
      </c>
      <c r="BA38" s="8">
        <f t="shared" si="25"/>
        <v>45.740833741805396</v>
      </c>
      <c r="BB38" s="56">
        <f t="shared" si="26"/>
        <v>-25.426499999999997</v>
      </c>
      <c r="BC38" s="57">
        <f t="shared" si="27"/>
        <v>646.50690224999983</v>
      </c>
      <c r="BD38" s="8">
        <f t="shared" si="28"/>
        <v>25.426499999999997</v>
      </c>
    </row>
    <row r="39" spans="1:56" x14ac:dyDescent="0.25">
      <c r="A39" s="36">
        <v>42692.917361111111</v>
      </c>
      <c r="B39" s="17">
        <v>0.97</v>
      </c>
      <c r="C39" s="10">
        <v>1.3155399999999999</v>
      </c>
      <c r="D39" s="8">
        <f t="shared" si="2"/>
        <v>0.94089999999999996</v>
      </c>
      <c r="E39" s="8">
        <f t="shared" si="3"/>
        <v>-5.2121212121211569E-2</v>
      </c>
      <c r="F39" s="8">
        <f t="shared" si="4"/>
        <v>0.14658630735930767</v>
      </c>
      <c r="G39" s="8">
        <f t="shared" si="5"/>
        <v>-7.6402560199395914E-3</v>
      </c>
      <c r="H39" s="8">
        <f t="shared" si="6"/>
        <v>2.7166207529843319E-3</v>
      </c>
      <c r="I39" s="8">
        <f t="shared" si="7"/>
        <v>2.1487545505237418E-2</v>
      </c>
      <c r="J39" s="8">
        <f t="shared" si="8"/>
        <v>0.34553999999999996</v>
      </c>
      <c r="K39" s="8">
        <f t="shared" si="9"/>
        <v>0.11939789159999997</v>
      </c>
      <c r="L39" s="8">
        <f t="shared" si="10"/>
        <v>0.34553999999999996</v>
      </c>
      <c r="W39" s="9">
        <v>42692.917361111111</v>
      </c>
      <c r="X39" s="9">
        <v>8.3699999999999992</v>
      </c>
      <c r="Y39">
        <v>7.3314199999999996</v>
      </c>
      <c r="Z39" s="8">
        <f t="shared" si="11"/>
        <v>70.056899999999985</v>
      </c>
      <c r="AA39" s="8">
        <f t="shared" si="12"/>
        <v>1.1410179640718559</v>
      </c>
      <c r="AB39" s="56">
        <f t="shared" si="13"/>
        <v>0.9898558083832345</v>
      </c>
      <c r="AC39" s="8">
        <f t="shared" si="14"/>
        <v>1.1294432592061392</v>
      </c>
      <c r="AD39" s="8">
        <f t="shared" si="15"/>
        <v>1.3019219943346829</v>
      </c>
      <c r="AE39" s="8">
        <f t="shared" si="16"/>
        <v>0.97981452139002667</v>
      </c>
      <c r="AF39" s="8">
        <f t="shared" si="17"/>
        <v>-1.0385799999999996</v>
      </c>
      <c r="AG39" s="8">
        <f t="shared" si="18"/>
        <v>1.0786484163999992</v>
      </c>
      <c r="AH39" s="8">
        <f t="shared" si="19"/>
        <v>1.0385799999999996</v>
      </c>
      <c r="AS39" s="67">
        <v>42692.917361111111</v>
      </c>
      <c r="AT39" s="68">
        <v>1.76</v>
      </c>
      <c r="AU39" s="16">
        <v>52.925800000000002</v>
      </c>
      <c r="AV39" s="8">
        <f t="shared" si="20"/>
        <v>3.0975999999999999</v>
      </c>
      <c r="AW39" s="8">
        <f t="shared" si="21"/>
        <v>-59.560778443113797</v>
      </c>
      <c r="AX39" s="56">
        <f t="shared" si="22"/>
        <v>-6.7408970059880247</v>
      </c>
      <c r="AY39" s="8">
        <f t="shared" si="23"/>
        <v>401.4930730815019</v>
      </c>
      <c r="AZ39" s="8">
        <f t="shared" si="24"/>
        <v>3547.4863287496892</v>
      </c>
      <c r="BA39" s="8">
        <f t="shared" si="25"/>
        <v>45.439692445338316</v>
      </c>
      <c r="BB39" s="56">
        <f t="shared" si="26"/>
        <v>51.165800000000004</v>
      </c>
      <c r="BC39" s="57">
        <f t="shared" si="27"/>
        <v>2617.9390896400005</v>
      </c>
      <c r="BD39" s="8">
        <f t="shared" si="28"/>
        <v>51.165800000000004</v>
      </c>
    </row>
    <row r="40" spans="1:56" x14ac:dyDescent="0.25">
      <c r="A40" s="36">
        <v>42692.959027777775</v>
      </c>
      <c r="B40" s="17">
        <v>1.0900000000000001</v>
      </c>
      <c r="C40" s="10">
        <v>1.29772</v>
      </c>
      <c r="D40" s="8">
        <f t="shared" si="2"/>
        <v>1.1881000000000002</v>
      </c>
      <c r="E40" s="8">
        <f t="shared" si="3"/>
        <v>6.7878787878788538E-2</v>
      </c>
      <c r="F40" s="8">
        <f t="shared" si="4"/>
        <v>0.12876630735930772</v>
      </c>
      <c r="G40" s="8">
        <f t="shared" si="5"/>
        <v>8.7405008631773369E-3</v>
      </c>
      <c r="H40" s="8">
        <f t="shared" si="6"/>
        <v>4.6075298438935696E-3</v>
      </c>
      <c r="I40" s="8">
        <f t="shared" si="7"/>
        <v>1.6580761910951706E-2</v>
      </c>
      <c r="J40" s="8">
        <f t="shared" si="8"/>
        <v>0.2077199999999999</v>
      </c>
      <c r="K40" s="8">
        <f t="shared" si="9"/>
        <v>4.3147598399999959E-2</v>
      </c>
      <c r="L40" s="8">
        <f t="shared" si="10"/>
        <v>0.2077199999999999</v>
      </c>
      <c r="W40" s="9">
        <v>42692.959027777775</v>
      </c>
      <c r="X40" s="9">
        <v>8.5</v>
      </c>
      <c r="Y40">
        <v>7.2868000000000004</v>
      </c>
      <c r="Z40" s="8">
        <f t="shared" si="11"/>
        <v>72.25</v>
      </c>
      <c r="AA40" s="8">
        <f t="shared" si="12"/>
        <v>1.2710179640718566</v>
      </c>
      <c r="AB40" s="56">
        <f t="shared" si="13"/>
        <v>0.94523580838323529</v>
      </c>
      <c r="AC40" s="8">
        <f t="shared" si="14"/>
        <v>1.2014116927390752</v>
      </c>
      <c r="AD40" s="8">
        <f t="shared" si="15"/>
        <v>1.6154866649933675</v>
      </c>
      <c r="AE40" s="8">
        <f t="shared" si="16"/>
        <v>0.89347073344990835</v>
      </c>
      <c r="AF40" s="8">
        <f t="shared" si="17"/>
        <v>-1.2131999999999996</v>
      </c>
      <c r="AG40" s="8">
        <f t="shared" si="18"/>
        <v>1.471854239999999</v>
      </c>
      <c r="AH40" s="8">
        <f t="shared" si="19"/>
        <v>1.2131999999999996</v>
      </c>
      <c r="AS40" s="67">
        <v>42692.959027777775</v>
      </c>
      <c r="AT40" s="68">
        <v>27.41</v>
      </c>
      <c r="AU40" s="16">
        <v>52.849699999999999</v>
      </c>
      <c r="AV40" s="8">
        <f t="shared" si="20"/>
        <v>751.30809999999997</v>
      </c>
      <c r="AW40" s="8">
        <f t="shared" si="21"/>
        <v>-33.910778443113799</v>
      </c>
      <c r="AX40" s="56">
        <f t="shared" si="22"/>
        <v>-6.8169970059880285</v>
      </c>
      <c r="AY40" s="8">
        <f t="shared" si="23"/>
        <v>231.16967511743013</v>
      </c>
      <c r="AZ40" s="8">
        <f t="shared" si="24"/>
        <v>1149.9408946179515</v>
      </c>
      <c r="BA40" s="8">
        <f t="shared" si="25"/>
        <v>46.471448179649748</v>
      </c>
      <c r="BB40" s="56">
        <f t="shared" si="26"/>
        <v>25.439699999999998</v>
      </c>
      <c r="BC40" s="57">
        <f t="shared" si="27"/>
        <v>647.1783360899999</v>
      </c>
      <c r="BD40" s="8">
        <f t="shared" si="28"/>
        <v>25.439699999999998</v>
      </c>
    </row>
    <row r="41" spans="1:56" x14ac:dyDescent="0.25">
      <c r="A41" s="36">
        <v>42693.000694444447</v>
      </c>
      <c r="B41" s="17">
        <v>1.05</v>
      </c>
      <c r="C41" s="10">
        <v>1.2846500000000001</v>
      </c>
      <c r="D41" s="8">
        <f t="shared" si="2"/>
        <v>1.1025</v>
      </c>
      <c r="E41" s="8">
        <f t="shared" si="3"/>
        <v>2.7878787878788502E-2</v>
      </c>
      <c r="F41" s="8">
        <f t="shared" si="4"/>
        <v>0.1156963073593078</v>
      </c>
      <c r="G41" s="8">
        <f t="shared" si="5"/>
        <v>3.2254728112292596E-3</v>
      </c>
      <c r="H41" s="8">
        <f t="shared" si="6"/>
        <v>7.772268135904847E-4</v>
      </c>
      <c r="I41" s="8">
        <f t="shared" si="7"/>
        <v>1.3385635536579421E-2</v>
      </c>
      <c r="J41" s="8">
        <f t="shared" si="8"/>
        <v>0.23465000000000003</v>
      </c>
      <c r="K41" s="8">
        <f t="shared" si="9"/>
        <v>5.506062250000001E-2</v>
      </c>
      <c r="L41" s="8">
        <f t="shared" si="10"/>
        <v>0.23465000000000003</v>
      </c>
      <c r="W41" s="9">
        <v>42693.000694444447</v>
      </c>
      <c r="X41" s="9">
        <v>8.2799999999999994</v>
      </c>
      <c r="Y41">
        <v>7.2580299999999998</v>
      </c>
      <c r="Z41" s="8">
        <f t="shared" si="11"/>
        <v>68.558399999999992</v>
      </c>
      <c r="AA41" s="8">
        <f t="shared" si="12"/>
        <v>1.051017964071856</v>
      </c>
      <c r="AB41" s="56">
        <f t="shared" si="13"/>
        <v>0.91646580838323466</v>
      </c>
      <c r="AC41" s="8">
        <f t="shared" si="14"/>
        <v>0.96322202806841495</v>
      </c>
      <c r="AD41" s="8">
        <f t="shared" si="15"/>
        <v>1.1046387608017492</v>
      </c>
      <c r="AE41" s="8">
        <f t="shared" si="16"/>
        <v>0.83990957793553578</v>
      </c>
      <c r="AF41" s="8">
        <f t="shared" si="17"/>
        <v>-1.0219699999999996</v>
      </c>
      <c r="AG41" s="8">
        <f t="shared" si="18"/>
        <v>1.0444226808999992</v>
      </c>
      <c r="AH41" s="8">
        <f t="shared" si="19"/>
        <v>1.0219699999999996</v>
      </c>
      <c r="AS41" s="67">
        <v>42693.000694444447</v>
      </c>
      <c r="AT41" s="68">
        <v>71.900000000000006</v>
      </c>
      <c r="AU41" s="16">
        <v>52.933300000000003</v>
      </c>
      <c r="AV41" s="8">
        <f t="shared" si="20"/>
        <v>5169.6100000000006</v>
      </c>
      <c r="AW41" s="8">
        <f t="shared" si="21"/>
        <v>10.57922155688621</v>
      </c>
      <c r="AX41" s="56">
        <f t="shared" si="22"/>
        <v>-6.7333970059880244</v>
      </c>
      <c r="AY41" s="8">
        <f t="shared" si="23"/>
        <v>-71.234098756821581</v>
      </c>
      <c r="AZ41" s="8">
        <f t="shared" si="24"/>
        <v>111.91992874968589</v>
      </c>
      <c r="BA41" s="8">
        <f t="shared" si="25"/>
        <v>45.338635240248493</v>
      </c>
      <c r="BB41" s="56">
        <f t="shared" si="26"/>
        <v>-18.966700000000003</v>
      </c>
      <c r="BC41" s="57">
        <f t="shared" si="27"/>
        <v>359.73570889000013</v>
      </c>
      <c r="BD41" s="8">
        <f t="shared" si="28"/>
        <v>18.966700000000003</v>
      </c>
    </row>
    <row r="42" spans="1:56" x14ac:dyDescent="0.25">
      <c r="A42" s="36">
        <v>42693.042361111111</v>
      </c>
      <c r="B42" s="17">
        <v>1</v>
      </c>
      <c r="C42" s="10">
        <v>1.2759400000000001</v>
      </c>
      <c r="D42" s="8">
        <f t="shared" si="2"/>
        <v>1</v>
      </c>
      <c r="E42" s="8">
        <f t="shared" si="3"/>
        <v>-2.2121212121211542E-2</v>
      </c>
      <c r="F42" s="8">
        <f t="shared" si="4"/>
        <v>0.10698630735930781</v>
      </c>
      <c r="G42" s="8">
        <f t="shared" si="5"/>
        <v>-2.3666667991603836E-3</v>
      </c>
      <c r="H42" s="8">
        <f t="shared" si="6"/>
        <v>4.893480257116364E-4</v>
      </c>
      <c r="I42" s="8">
        <f t="shared" si="7"/>
        <v>1.1446069962380279E-2</v>
      </c>
      <c r="J42" s="8">
        <f t="shared" si="8"/>
        <v>0.27594000000000007</v>
      </c>
      <c r="K42" s="8">
        <f t="shared" si="9"/>
        <v>7.6142883600000044E-2</v>
      </c>
      <c r="L42" s="8">
        <f t="shared" si="10"/>
        <v>0.27594000000000007</v>
      </c>
      <c r="W42" s="9">
        <v>42693.042361111111</v>
      </c>
      <c r="X42" s="9">
        <v>7.91</v>
      </c>
      <c r="Y42">
        <v>7.2416400000000003</v>
      </c>
      <c r="Z42" s="8">
        <f t="shared" si="11"/>
        <v>62.568100000000001</v>
      </c>
      <c r="AA42" s="8">
        <f t="shared" si="12"/>
        <v>0.68101796407185677</v>
      </c>
      <c r="AB42" s="56">
        <f t="shared" si="13"/>
        <v>0.9000758083832352</v>
      </c>
      <c r="AC42" s="8">
        <f t="shared" si="14"/>
        <v>0.61296779453548156</v>
      </c>
      <c r="AD42" s="8">
        <f t="shared" si="15"/>
        <v>0.46378546738857679</v>
      </c>
      <c r="AE42" s="8">
        <f t="shared" si="16"/>
        <v>0.8101364608367343</v>
      </c>
      <c r="AF42" s="8">
        <f t="shared" si="17"/>
        <v>-0.66835999999999984</v>
      </c>
      <c r="AG42" s="8">
        <f t="shared" si="18"/>
        <v>0.44670508959999977</v>
      </c>
      <c r="AH42" s="8">
        <f t="shared" si="19"/>
        <v>0.66835999999999984</v>
      </c>
      <c r="AS42" s="67">
        <v>42693.042361111111</v>
      </c>
      <c r="AT42" s="68">
        <v>57.99</v>
      </c>
      <c r="AU42" s="16">
        <v>53.032299999999999</v>
      </c>
      <c r="AV42" s="8">
        <f t="shared" si="20"/>
        <v>3362.8401000000003</v>
      </c>
      <c r="AW42" s="8">
        <f t="shared" si="21"/>
        <v>-3.3307784431137932</v>
      </c>
      <c r="AX42" s="56">
        <f t="shared" si="22"/>
        <v>-6.6343970059880277</v>
      </c>
      <c r="AY42" s="8">
        <f t="shared" si="23"/>
        <v>22.097706530603613</v>
      </c>
      <c r="AZ42" s="8">
        <f t="shared" si="24"/>
        <v>11.094085037111544</v>
      </c>
      <c r="BA42" s="8">
        <f t="shared" si="25"/>
        <v>44.015223633062909</v>
      </c>
      <c r="BB42" s="56">
        <f t="shared" si="26"/>
        <v>-4.9577000000000027</v>
      </c>
      <c r="BC42" s="57">
        <f t="shared" si="27"/>
        <v>24.578789290000028</v>
      </c>
      <c r="BD42" s="8">
        <f t="shared" si="28"/>
        <v>4.9577000000000027</v>
      </c>
    </row>
    <row r="43" spans="1:56" x14ac:dyDescent="0.25">
      <c r="A43" s="36">
        <v>42693.084027777775</v>
      </c>
      <c r="B43" s="17">
        <v>1.04</v>
      </c>
      <c r="C43" s="10">
        <v>1.2558</v>
      </c>
      <c r="D43" s="8">
        <f t="shared" si="2"/>
        <v>1.0816000000000001</v>
      </c>
      <c r="E43" s="8">
        <f t="shared" si="3"/>
        <v>1.7878787878788494E-2</v>
      </c>
      <c r="F43" s="8">
        <f t="shared" si="4"/>
        <v>8.6846307359307762E-2</v>
      </c>
      <c r="G43" s="8">
        <f t="shared" si="5"/>
        <v>1.5527067073331316E-3</v>
      </c>
      <c r="H43" s="8">
        <f t="shared" si="6"/>
        <v>3.1965105601471436E-4</v>
      </c>
      <c r="I43" s="8">
        <f t="shared" si="7"/>
        <v>7.5422811019473538E-3</v>
      </c>
      <c r="J43" s="8">
        <f t="shared" si="8"/>
        <v>0.21579999999999999</v>
      </c>
      <c r="K43" s="8">
        <f t="shared" si="9"/>
        <v>4.6569639999999995E-2</v>
      </c>
      <c r="L43" s="8">
        <f t="shared" si="10"/>
        <v>0.21579999999999999</v>
      </c>
      <c r="W43" s="9">
        <v>42693.084027777775</v>
      </c>
      <c r="X43" s="9">
        <v>7.86</v>
      </c>
      <c r="Y43">
        <v>7.1948999999999996</v>
      </c>
      <c r="Z43" s="8">
        <f t="shared" si="11"/>
        <v>61.779600000000002</v>
      </c>
      <c r="AA43" s="8">
        <f t="shared" si="12"/>
        <v>0.63101796407185695</v>
      </c>
      <c r="AB43" s="56">
        <f t="shared" si="13"/>
        <v>0.85333580838323453</v>
      </c>
      <c r="AC43" s="8">
        <f t="shared" si="14"/>
        <v>0.53847022447560089</v>
      </c>
      <c r="AD43" s="8">
        <f t="shared" si="15"/>
        <v>0.39818367098139135</v>
      </c>
      <c r="AE43" s="8">
        <f t="shared" si="16"/>
        <v>0.72818200186906834</v>
      </c>
      <c r="AF43" s="8">
        <f t="shared" si="17"/>
        <v>-0.66510000000000069</v>
      </c>
      <c r="AG43" s="8">
        <f t="shared" si="18"/>
        <v>0.44235801000000091</v>
      </c>
      <c r="AH43" s="8">
        <f t="shared" si="19"/>
        <v>0.66510000000000069</v>
      </c>
      <c r="AS43" s="67">
        <v>42693.084027777775</v>
      </c>
      <c r="AT43" s="68">
        <v>65</v>
      </c>
      <c r="AU43" s="16">
        <v>53.126399999999997</v>
      </c>
      <c r="AV43" s="8">
        <f t="shared" si="20"/>
        <v>4225</v>
      </c>
      <c r="AW43" s="8">
        <f t="shared" si="21"/>
        <v>3.6792215568862048</v>
      </c>
      <c r="AX43" s="56">
        <f t="shared" si="22"/>
        <v>-6.5402970059880303</v>
      </c>
      <c r="AY43" s="8">
        <f t="shared" si="23"/>
        <v>-24.063201732869466</v>
      </c>
      <c r="AZ43" s="8">
        <f t="shared" si="24"/>
        <v>13.536671264656148</v>
      </c>
      <c r="BA43" s="8">
        <f t="shared" si="25"/>
        <v>42.775484926535995</v>
      </c>
      <c r="BB43" s="56">
        <f t="shared" si="26"/>
        <v>-11.873600000000003</v>
      </c>
      <c r="BC43" s="57">
        <f t="shared" si="27"/>
        <v>140.98237696000007</v>
      </c>
      <c r="BD43" s="8">
        <f t="shared" si="28"/>
        <v>11.873600000000003</v>
      </c>
    </row>
    <row r="44" spans="1:56" x14ac:dyDescent="0.25">
      <c r="A44" s="36">
        <v>42693.125694444447</v>
      </c>
      <c r="B44" s="17">
        <v>1.24</v>
      </c>
      <c r="C44" s="10">
        <v>1.23773</v>
      </c>
      <c r="D44" s="8">
        <f t="shared" si="2"/>
        <v>1.5376000000000001</v>
      </c>
      <c r="E44" s="8">
        <f t="shared" si="3"/>
        <v>0.21787878787878845</v>
      </c>
      <c r="F44" s="8">
        <f t="shared" si="4"/>
        <v>6.8776307359307731E-2</v>
      </c>
      <c r="G44" s="8">
        <f t="shared" si="5"/>
        <v>1.4984898482224967E-2</v>
      </c>
      <c r="H44" s="8">
        <f t="shared" si="6"/>
        <v>4.7471166207530092E-2</v>
      </c>
      <c r="I44" s="8">
        <f t="shared" si="7"/>
        <v>4.7301804539819671E-3</v>
      </c>
      <c r="J44" s="8">
        <f t="shared" si="8"/>
        <v>-2.2699999999999942E-3</v>
      </c>
      <c r="K44" s="8">
        <f t="shared" si="9"/>
        <v>5.152899999999974E-6</v>
      </c>
      <c r="L44" s="8">
        <f t="shared" si="10"/>
        <v>2.2699999999999942E-3</v>
      </c>
      <c r="W44" s="9">
        <v>42693.125694444447</v>
      </c>
      <c r="X44" s="9">
        <v>7.79</v>
      </c>
      <c r="Y44">
        <v>7.15625</v>
      </c>
      <c r="Z44" s="8">
        <f t="shared" si="11"/>
        <v>60.684100000000001</v>
      </c>
      <c r="AA44" s="8">
        <f t="shared" si="12"/>
        <v>0.56101796407185667</v>
      </c>
      <c r="AB44" s="56">
        <f t="shared" si="13"/>
        <v>0.8146858083832349</v>
      </c>
      <c r="AC44" s="8">
        <f t="shared" si="14"/>
        <v>0.45705337357739717</v>
      </c>
      <c r="AD44" s="8">
        <f t="shared" si="15"/>
        <v>0.31474115601133107</v>
      </c>
      <c r="AE44" s="8">
        <f t="shared" si="16"/>
        <v>0.66371296638104493</v>
      </c>
      <c r="AF44" s="8">
        <f t="shared" si="17"/>
        <v>-0.63375000000000004</v>
      </c>
      <c r="AG44" s="8">
        <f t="shared" si="18"/>
        <v>0.40163906250000003</v>
      </c>
      <c r="AH44" s="8">
        <f t="shared" si="19"/>
        <v>0.63375000000000004</v>
      </c>
      <c r="AS44" s="67">
        <v>42693.125694444447</v>
      </c>
      <c r="AT44" s="68">
        <v>79.88</v>
      </c>
      <c r="AU44" s="16">
        <v>53.2455</v>
      </c>
      <c r="AV44" s="8">
        <f t="shared" si="20"/>
        <v>6380.8143999999993</v>
      </c>
      <c r="AW44" s="8">
        <f t="shared" si="21"/>
        <v>18.5592215568862</v>
      </c>
      <c r="AX44" s="56">
        <f t="shared" si="22"/>
        <v>-6.4211970059880272</v>
      </c>
      <c r="AY44" s="8">
        <f t="shared" si="23"/>
        <v>-119.17241789454613</v>
      </c>
      <c r="AZ44" s="8">
        <f t="shared" si="24"/>
        <v>344.44470479758945</v>
      </c>
      <c r="BA44" s="8">
        <f t="shared" si="25"/>
        <v>41.231770989709602</v>
      </c>
      <c r="BB44" s="56">
        <f t="shared" si="26"/>
        <v>-26.634499999999996</v>
      </c>
      <c r="BC44" s="57">
        <f t="shared" si="27"/>
        <v>709.3965902499998</v>
      </c>
      <c r="BD44" s="8">
        <f t="shared" si="28"/>
        <v>26.634499999999996</v>
      </c>
    </row>
    <row r="45" spans="1:56" x14ac:dyDescent="0.25">
      <c r="A45" s="36">
        <v>42693.167361111111</v>
      </c>
      <c r="B45" s="17">
        <v>1.1200000000000001</v>
      </c>
      <c r="C45" s="10">
        <v>1.2192400000000001</v>
      </c>
      <c r="D45" s="8">
        <f t="shared" si="2"/>
        <v>1.2544000000000002</v>
      </c>
      <c r="E45" s="8">
        <f t="shared" si="3"/>
        <v>9.7878787878788565E-2</v>
      </c>
      <c r="F45" s="8">
        <f t="shared" si="4"/>
        <v>5.0286307359307836E-2</v>
      </c>
      <c r="G45" s="8">
        <f t="shared" si="5"/>
        <v>4.9219628112292559E-3</v>
      </c>
      <c r="H45" s="8">
        <f t="shared" si="6"/>
        <v>9.5802571166208866E-3</v>
      </c>
      <c r="I45" s="8">
        <f t="shared" si="7"/>
        <v>2.5287127078347776E-3</v>
      </c>
      <c r="J45" s="8">
        <f t="shared" si="8"/>
        <v>9.9239999999999995E-2</v>
      </c>
      <c r="K45" s="8">
        <f t="shared" si="9"/>
        <v>9.8485775999999983E-3</v>
      </c>
      <c r="L45" s="8">
        <f t="shared" si="10"/>
        <v>9.9239999999999995E-2</v>
      </c>
      <c r="W45" s="9">
        <v>42693.167361111111</v>
      </c>
      <c r="X45" s="9">
        <v>7.68</v>
      </c>
      <c r="Y45">
        <v>7.1160300000000003</v>
      </c>
      <c r="Z45" s="8">
        <f t="shared" si="11"/>
        <v>58.982399999999998</v>
      </c>
      <c r="AA45" s="8">
        <f t="shared" si="12"/>
        <v>0.45101796407185635</v>
      </c>
      <c r="AB45" s="56">
        <f t="shared" si="13"/>
        <v>0.7744658083832352</v>
      </c>
      <c r="AC45" s="8">
        <f t="shared" si="14"/>
        <v>0.34929799214027113</v>
      </c>
      <c r="AD45" s="8">
        <f t="shared" si="15"/>
        <v>0.20341720391552232</v>
      </c>
      <c r="AE45" s="8">
        <f t="shared" si="16"/>
        <v>0.59979728835469803</v>
      </c>
      <c r="AF45" s="8">
        <f t="shared" si="17"/>
        <v>-0.56396999999999942</v>
      </c>
      <c r="AG45" s="8">
        <f t="shared" si="18"/>
        <v>0.31806216089999934</v>
      </c>
      <c r="AH45" s="8">
        <f t="shared" si="19"/>
        <v>0.56396999999999942</v>
      </c>
      <c r="AS45" s="67">
        <v>42693.167361111111</v>
      </c>
      <c r="AT45" s="68">
        <v>65.06</v>
      </c>
      <c r="AU45" s="16">
        <v>53.208500000000001</v>
      </c>
      <c r="AV45" s="8">
        <f t="shared" si="20"/>
        <v>4232.8036000000002</v>
      </c>
      <c r="AW45" s="8">
        <f t="shared" si="21"/>
        <v>3.7392215568862071</v>
      </c>
      <c r="AX45" s="56">
        <f t="shared" si="22"/>
        <v>-6.4581970059880263</v>
      </c>
      <c r="AY45" s="8">
        <f t="shared" si="23"/>
        <v>-24.148629463408387</v>
      </c>
      <c r="AZ45" s="8">
        <f t="shared" si="24"/>
        <v>13.98177785148251</v>
      </c>
      <c r="BA45" s="8">
        <f t="shared" si="25"/>
        <v>41.708308568152709</v>
      </c>
      <c r="BB45" s="56">
        <f t="shared" si="26"/>
        <v>-11.851500000000001</v>
      </c>
      <c r="BC45" s="57">
        <f t="shared" si="27"/>
        <v>140.45805225000004</v>
      </c>
      <c r="BD45" s="8">
        <f t="shared" si="28"/>
        <v>11.851500000000001</v>
      </c>
    </row>
    <row r="46" spans="1:56" x14ac:dyDescent="0.25">
      <c r="A46" s="36">
        <v>42693.209027777775</v>
      </c>
      <c r="B46" s="17">
        <v>1.0900000000000001</v>
      </c>
      <c r="C46" s="10">
        <v>1.20543</v>
      </c>
      <c r="D46" s="8">
        <f t="shared" si="2"/>
        <v>1.1881000000000002</v>
      </c>
      <c r="E46" s="8">
        <f t="shared" si="3"/>
        <v>6.7878787878788538E-2</v>
      </c>
      <c r="F46" s="8">
        <f t="shared" si="4"/>
        <v>3.6476307359307736E-2</v>
      </c>
      <c r="G46" s="8">
        <f t="shared" si="5"/>
        <v>2.475967529843943E-3</v>
      </c>
      <c r="H46" s="8">
        <f t="shared" si="6"/>
        <v>4.6075298438935696E-3</v>
      </c>
      <c r="I46" s="8">
        <f t="shared" si="7"/>
        <v>1.3305209985706877E-3</v>
      </c>
      <c r="J46" s="8">
        <f t="shared" si="8"/>
        <v>0.11542999999999992</v>
      </c>
      <c r="K46" s="8">
        <f t="shared" si="9"/>
        <v>1.3324084899999982E-2</v>
      </c>
      <c r="L46" s="8">
        <f t="shared" si="10"/>
        <v>0.11542999999999992</v>
      </c>
      <c r="W46" s="9">
        <v>42693.209027777775</v>
      </c>
      <c r="X46" s="9">
        <v>8.31</v>
      </c>
      <c r="Y46">
        <v>7.0879099999999999</v>
      </c>
      <c r="Z46" s="8">
        <f t="shared" si="11"/>
        <v>69.056100000000015</v>
      </c>
      <c r="AA46" s="8">
        <f t="shared" si="12"/>
        <v>1.0810179640718571</v>
      </c>
      <c r="AB46" s="56">
        <f t="shared" si="13"/>
        <v>0.74634580838323483</v>
      </c>
      <c r="AC46" s="8">
        <f t="shared" si="14"/>
        <v>0.80681322627200891</v>
      </c>
      <c r="AD46" s="8">
        <f t="shared" si="15"/>
        <v>1.168599838646063</v>
      </c>
      <c r="AE46" s="8">
        <f t="shared" si="16"/>
        <v>0.55703206569122432</v>
      </c>
      <c r="AF46" s="8">
        <f t="shared" si="17"/>
        <v>-1.2220900000000006</v>
      </c>
      <c r="AG46" s="8">
        <f t="shared" si="18"/>
        <v>1.4935039681000013</v>
      </c>
      <c r="AH46" s="8">
        <f t="shared" si="19"/>
        <v>1.2220900000000006</v>
      </c>
      <c r="AS46" s="67">
        <v>42693.209027777775</v>
      </c>
      <c r="AT46" s="68">
        <v>39.04</v>
      </c>
      <c r="AU46" s="16">
        <v>53.272199999999998</v>
      </c>
      <c r="AV46" s="8">
        <f t="shared" si="20"/>
        <v>1524.1215999999999</v>
      </c>
      <c r="AW46" s="8">
        <f t="shared" si="21"/>
        <v>-22.280778443113796</v>
      </c>
      <c r="AX46" s="56">
        <f t="shared" si="22"/>
        <v>-6.3944970059880291</v>
      </c>
      <c r="AY46" s="8">
        <f t="shared" si="23"/>
        <v>142.47437104557378</v>
      </c>
      <c r="AZ46" s="8">
        <f t="shared" si="24"/>
        <v>496.43308803112444</v>
      </c>
      <c r="BA46" s="8">
        <f t="shared" si="25"/>
        <v>40.889591959589865</v>
      </c>
      <c r="BB46" s="56">
        <f t="shared" si="26"/>
        <v>14.232199999999999</v>
      </c>
      <c r="BC46" s="57">
        <f t="shared" si="27"/>
        <v>202.55551683999997</v>
      </c>
      <c r="BD46" s="8">
        <f t="shared" si="28"/>
        <v>14.232199999999999</v>
      </c>
    </row>
    <row r="47" spans="1:56" x14ac:dyDescent="0.25">
      <c r="A47" s="36">
        <v>42693.250694444447</v>
      </c>
      <c r="B47" s="17">
        <v>1.0900000000000001</v>
      </c>
      <c r="C47" s="10">
        <v>1.1876199999999999</v>
      </c>
      <c r="D47" s="8">
        <f t="shared" si="2"/>
        <v>1.1881000000000002</v>
      </c>
      <c r="E47" s="8">
        <f t="shared" si="3"/>
        <v>6.7878787878788538E-2</v>
      </c>
      <c r="F47" s="8">
        <f t="shared" si="4"/>
        <v>1.8666307359307632E-2</v>
      </c>
      <c r="G47" s="8">
        <f t="shared" si="5"/>
        <v>1.2670463177227123E-3</v>
      </c>
      <c r="H47" s="8">
        <f t="shared" si="6"/>
        <v>4.6075298438935696E-3</v>
      </c>
      <c r="I47" s="8">
        <f t="shared" si="7"/>
        <v>3.4843103043214228E-4</v>
      </c>
      <c r="J47" s="8">
        <f t="shared" si="8"/>
        <v>9.7619999999999818E-2</v>
      </c>
      <c r="K47" s="8">
        <f t="shared" si="9"/>
        <v>9.5296643999999639E-3</v>
      </c>
      <c r="L47" s="8">
        <f t="shared" si="10"/>
        <v>9.7619999999999818E-2</v>
      </c>
      <c r="W47" s="9">
        <v>42693.250694444447</v>
      </c>
      <c r="X47" s="9">
        <v>7.71</v>
      </c>
      <c r="Y47">
        <v>7.0480900000000002</v>
      </c>
      <c r="Z47" s="8">
        <f t="shared" si="11"/>
        <v>59.444099999999999</v>
      </c>
      <c r="AA47" s="8">
        <f t="shared" si="12"/>
        <v>0.4810179640718566</v>
      </c>
      <c r="AB47" s="56">
        <f t="shared" si="13"/>
        <v>0.70652580838323509</v>
      </c>
      <c r="AC47" s="8">
        <f t="shared" si="14"/>
        <v>0.3398516059127264</v>
      </c>
      <c r="AD47" s="8">
        <f t="shared" si="15"/>
        <v>0.23137828175983394</v>
      </c>
      <c r="AE47" s="8">
        <f t="shared" si="16"/>
        <v>0.4991787179115838</v>
      </c>
      <c r="AF47" s="8">
        <f t="shared" si="17"/>
        <v>-0.66190999999999978</v>
      </c>
      <c r="AG47" s="8">
        <f t="shared" si="18"/>
        <v>0.43812484809999969</v>
      </c>
      <c r="AH47" s="8">
        <f t="shared" si="19"/>
        <v>0.66190999999999978</v>
      </c>
      <c r="AS47" s="67">
        <v>42693.250694444447</v>
      </c>
      <c r="AT47" s="68">
        <v>49.36</v>
      </c>
      <c r="AU47" s="16">
        <v>53.007899999999999</v>
      </c>
      <c r="AV47" s="8">
        <f t="shared" si="20"/>
        <v>2436.4096</v>
      </c>
      <c r="AW47" s="8">
        <f t="shared" si="21"/>
        <v>-11.960778443113796</v>
      </c>
      <c r="AX47" s="56">
        <f t="shared" si="22"/>
        <v>-6.6587970059880277</v>
      </c>
      <c r="AY47" s="8">
        <f t="shared" si="23"/>
        <v>79.644395686292285</v>
      </c>
      <c r="AZ47" s="8">
        <f t="shared" si="24"/>
        <v>143.06022096525567</v>
      </c>
      <c r="BA47" s="8">
        <f t="shared" si="25"/>
        <v>44.339577566955121</v>
      </c>
      <c r="BB47" s="56">
        <f t="shared" si="26"/>
        <v>3.6478999999999999</v>
      </c>
      <c r="BC47" s="57">
        <f t="shared" si="27"/>
        <v>13.30717441</v>
      </c>
      <c r="BD47" s="8">
        <f t="shared" si="28"/>
        <v>3.6478999999999999</v>
      </c>
    </row>
    <row r="48" spans="1:56" x14ac:dyDescent="0.25">
      <c r="A48" s="36">
        <v>42693.292361111111</v>
      </c>
      <c r="B48" s="17">
        <v>0.96</v>
      </c>
      <c r="C48" s="10">
        <v>1.17774</v>
      </c>
      <c r="D48" s="8">
        <f t="shared" si="2"/>
        <v>0.92159999999999997</v>
      </c>
      <c r="E48" s="8">
        <f t="shared" si="3"/>
        <v>-6.2121212121211578E-2</v>
      </c>
      <c r="F48" s="8">
        <f t="shared" si="4"/>
        <v>8.7863073593077434E-3</v>
      </c>
      <c r="G48" s="8">
        <f t="shared" si="5"/>
        <v>-5.4581606322971863E-4</v>
      </c>
      <c r="H48" s="8">
        <f t="shared" si="6"/>
        <v>3.859044995408564E-3</v>
      </c>
      <c r="I48" s="8">
        <f t="shared" si="7"/>
        <v>7.7199197012225412E-5</v>
      </c>
      <c r="J48" s="8">
        <f t="shared" si="8"/>
        <v>0.21774000000000004</v>
      </c>
      <c r="K48" s="8">
        <f t="shared" si="9"/>
        <v>4.7410707600000018E-2</v>
      </c>
      <c r="L48" s="8">
        <f t="shared" si="10"/>
        <v>0.21774000000000004</v>
      </c>
      <c r="W48" s="9">
        <v>42693.292361111111</v>
      </c>
      <c r="X48" s="9">
        <v>6.42</v>
      </c>
      <c r="Y48">
        <v>7.0221600000000004</v>
      </c>
      <c r="Z48" s="8">
        <f t="shared" si="11"/>
        <v>41.2164</v>
      </c>
      <c r="AA48" s="8">
        <f t="shared" si="12"/>
        <v>-0.80898203592814344</v>
      </c>
      <c r="AB48" s="56">
        <f t="shared" si="13"/>
        <v>0.6805958083832353</v>
      </c>
      <c r="AC48" s="8">
        <f t="shared" si="14"/>
        <v>-0.55058978271003034</v>
      </c>
      <c r="AD48" s="8">
        <f t="shared" si="15"/>
        <v>0.65445193445444394</v>
      </c>
      <c r="AE48" s="8">
        <f t="shared" si="16"/>
        <v>0.46321065438882952</v>
      </c>
      <c r="AF48" s="8">
        <f t="shared" si="17"/>
        <v>0.60216000000000047</v>
      </c>
      <c r="AG48" s="8">
        <f t="shared" si="18"/>
        <v>0.36259666560000059</v>
      </c>
      <c r="AH48" s="8">
        <f t="shared" si="19"/>
        <v>0.60216000000000047</v>
      </c>
      <c r="AS48" s="67">
        <v>42693.292361111111</v>
      </c>
      <c r="AT48" s="68">
        <v>55.2</v>
      </c>
      <c r="AU48" s="16">
        <v>52.959099999999999</v>
      </c>
      <c r="AV48" s="8">
        <f t="shared" si="20"/>
        <v>3047.0400000000004</v>
      </c>
      <c r="AW48" s="8">
        <f t="shared" si="21"/>
        <v>-6.1207784431137924</v>
      </c>
      <c r="AX48" s="56">
        <f t="shared" si="22"/>
        <v>-6.7075970059880277</v>
      </c>
      <c r="AY48" s="8">
        <f t="shared" si="23"/>
        <v>41.055715159346136</v>
      </c>
      <c r="AZ48" s="8">
        <f t="shared" si="24"/>
        <v>37.463928749686502</v>
      </c>
      <c r="BA48" s="8">
        <f t="shared" si="25"/>
        <v>44.99185759473955</v>
      </c>
      <c r="BB48" s="56">
        <f t="shared" si="26"/>
        <v>-2.2409000000000034</v>
      </c>
      <c r="BC48" s="57">
        <f t="shared" si="27"/>
        <v>5.0216328100000158</v>
      </c>
      <c r="BD48" s="8">
        <f t="shared" si="28"/>
        <v>2.2409000000000034</v>
      </c>
    </row>
    <row r="49" spans="1:56" x14ac:dyDescent="0.25">
      <c r="A49" s="36">
        <v>42693.334027777775</v>
      </c>
      <c r="B49" s="17">
        <v>0.94</v>
      </c>
      <c r="C49" s="10">
        <v>1.1794500000000001</v>
      </c>
      <c r="D49" s="8">
        <f t="shared" si="2"/>
        <v>0.88359999999999994</v>
      </c>
      <c r="E49" s="8">
        <f t="shared" si="3"/>
        <v>-8.2121212121211595E-2</v>
      </c>
      <c r="F49" s="8">
        <f t="shared" si="4"/>
        <v>1.0496307359307844E-2</v>
      </c>
      <c r="G49" s="8">
        <f t="shared" si="5"/>
        <v>-8.6196948314315382E-4</v>
      </c>
      <c r="H49" s="8">
        <f t="shared" si="6"/>
        <v>6.7438934802570303E-3</v>
      </c>
      <c r="I49" s="8">
        <f t="shared" si="7"/>
        <v>1.1017246818106E-4</v>
      </c>
      <c r="J49" s="8">
        <f t="shared" si="8"/>
        <v>0.23945000000000016</v>
      </c>
      <c r="K49" s="8">
        <f t="shared" si="9"/>
        <v>5.7336302500000075E-2</v>
      </c>
      <c r="L49" s="8">
        <f t="shared" si="10"/>
        <v>0.23945000000000016</v>
      </c>
      <c r="W49" s="9">
        <v>42693.334027777775</v>
      </c>
      <c r="X49" s="9">
        <v>8.16</v>
      </c>
      <c r="Y49">
        <v>7.0182000000000002</v>
      </c>
      <c r="Z49" s="8">
        <f t="shared" si="11"/>
        <v>66.585599999999999</v>
      </c>
      <c r="AA49" s="8">
        <f t="shared" si="12"/>
        <v>0.93101796407185677</v>
      </c>
      <c r="AB49" s="56">
        <f t="shared" si="13"/>
        <v>0.67663580838323512</v>
      </c>
      <c r="AC49" s="8">
        <f t="shared" si="14"/>
        <v>0.62996009273907461</v>
      </c>
      <c r="AD49" s="8">
        <f t="shared" si="15"/>
        <v>0.86679444942450523</v>
      </c>
      <c r="AE49" s="8">
        <f t="shared" si="16"/>
        <v>0.45783601718643407</v>
      </c>
      <c r="AF49" s="8">
        <f t="shared" si="17"/>
        <v>-1.1417999999999999</v>
      </c>
      <c r="AG49" s="8">
        <f t="shared" si="18"/>
        <v>1.3037072399999998</v>
      </c>
      <c r="AH49" s="8">
        <f t="shared" si="19"/>
        <v>1.1417999999999999</v>
      </c>
      <c r="AS49" s="67">
        <v>42693.334027777775</v>
      </c>
      <c r="AT49" s="68">
        <v>53.32</v>
      </c>
      <c r="AU49" s="16">
        <v>52.959699999999998</v>
      </c>
      <c r="AV49" s="8">
        <f t="shared" si="20"/>
        <v>2843.0223999999998</v>
      </c>
      <c r="AW49" s="8">
        <f t="shared" si="21"/>
        <v>-8.0007784431137949</v>
      </c>
      <c r="AX49" s="56">
        <f t="shared" si="22"/>
        <v>-6.7069970059880291</v>
      </c>
      <c r="AY49" s="8">
        <f t="shared" si="23"/>
        <v>53.661197063537784</v>
      </c>
      <c r="AZ49" s="8">
        <f t="shared" si="24"/>
        <v>64.012455695794401</v>
      </c>
      <c r="BA49" s="8">
        <f t="shared" si="25"/>
        <v>44.983808838332386</v>
      </c>
      <c r="BB49" s="56">
        <f t="shared" si="26"/>
        <v>-0.36030000000000229</v>
      </c>
      <c r="BC49" s="57">
        <f t="shared" si="27"/>
        <v>0.12981609000000166</v>
      </c>
      <c r="BD49" s="8">
        <f t="shared" si="28"/>
        <v>0.36030000000000229</v>
      </c>
    </row>
    <row r="50" spans="1:56" x14ac:dyDescent="0.25">
      <c r="A50" s="36">
        <v>42693.375694444447</v>
      </c>
      <c r="B50" s="17">
        <v>0.99</v>
      </c>
      <c r="C50" s="10">
        <v>1.18282</v>
      </c>
      <c r="D50" s="8">
        <f t="shared" si="2"/>
        <v>0.98009999999999997</v>
      </c>
      <c r="E50" s="8">
        <f t="shared" si="3"/>
        <v>-3.2121212121211551E-2</v>
      </c>
      <c r="F50" s="8">
        <f t="shared" si="4"/>
        <v>1.3866307359307717E-2</v>
      </c>
      <c r="G50" s="8">
        <f t="shared" si="5"/>
        <v>-4.4540260002623997E-4</v>
      </c>
      <c r="H50" s="8">
        <f t="shared" si="6"/>
        <v>1.0317722681358679E-3</v>
      </c>
      <c r="I50" s="8">
        <f t="shared" si="7"/>
        <v>1.9227447978279136E-4</v>
      </c>
      <c r="J50" s="8">
        <f t="shared" si="8"/>
        <v>0.19281999999999999</v>
      </c>
      <c r="K50" s="8">
        <f t="shared" si="9"/>
        <v>3.7179552399999996E-2</v>
      </c>
      <c r="L50" s="8">
        <f t="shared" si="10"/>
        <v>0.19281999999999999</v>
      </c>
      <c r="W50" s="9">
        <v>42693.375694444447</v>
      </c>
      <c r="X50" s="9">
        <v>7.88</v>
      </c>
      <c r="Y50">
        <v>7.0184600000000001</v>
      </c>
      <c r="Z50" s="8">
        <f t="shared" si="11"/>
        <v>62.0944</v>
      </c>
      <c r="AA50" s="8">
        <f t="shared" si="12"/>
        <v>0.65101796407185653</v>
      </c>
      <c r="AB50" s="56">
        <f t="shared" si="13"/>
        <v>0.67689580838323504</v>
      </c>
      <c r="AC50" s="8">
        <f t="shared" si="14"/>
        <v>0.44067133106242717</v>
      </c>
      <c r="AD50" s="8">
        <f t="shared" si="15"/>
        <v>0.4238243895442651</v>
      </c>
      <c r="AE50" s="8">
        <f t="shared" si="16"/>
        <v>0.45818793540679326</v>
      </c>
      <c r="AF50" s="8">
        <f t="shared" si="17"/>
        <v>-0.86153999999999975</v>
      </c>
      <c r="AG50" s="8">
        <f t="shared" si="18"/>
        <v>0.74225117159999954</v>
      </c>
      <c r="AH50" s="8">
        <f t="shared" si="19"/>
        <v>0.86153999999999975</v>
      </c>
      <c r="AS50" s="67">
        <v>42693.375694444447</v>
      </c>
      <c r="AT50" s="68">
        <v>45.88</v>
      </c>
      <c r="AU50" s="16">
        <v>52.889200000000002</v>
      </c>
      <c r="AV50" s="8">
        <f t="shared" si="20"/>
        <v>2104.9744000000001</v>
      </c>
      <c r="AW50" s="8">
        <f t="shared" si="21"/>
        <v>-15.440778443113793</v>
      </c>
      <c r="AX50" s="56">
        <f t="shared" si="22"/>
        <v>-6.7774970059880246</v>
      </c>
      <c r="AY50" s="8">
        <f t="shared" si="23"/>
        <v>104.64982966832817</v>
      </c>
      <c r="AZ50" s="8">
        <f t="shared" si="24"/>
        <v>238.41763892932761</v>
      </c>
      <c r="BA50" s="8">
        <f t="shared" si="25"/>
        <v>45.934465666176635</v>
      </c>
      <c r="BB50" s="56">
        <f t="shared" si="26"/>
        <v>7.0091999999999999</v>
      </c>
      <c r="BC50" s="57">
        <f t="shared" si="27"/>
        <v>49.128884639999995</v>
      </c>
      <c r="BD50" s="8">
        <f t="shared" si="28"/>
        <v>7.0091999999999999</v>
      </c>
    </row>
    <row r="51" spans="1:56" x14ac:dyDescent="0.25">
      <c r="A51" s="36">
        <v>42693.417361111111</v>
      </c>
      <c r="B51" s="17">
        <v>0.98</v>
      </c>
      <c r="C51" s="10">
        <v>1.1855500000000001</v>
      </c>
      <c r="D51" s="8">
        <f t="shared" si="2"/>
        <v>0.96039999999999992</v>
      </c>
      <c r="E51" s="8">
        <f t="shared" si="3"/>
        <v>-4.212121212121156E-2</v>
      </c>
      <c r="F51" s="8">
        <f t="shared" si="4"/>
        <v>1.6596307359307838E-2</v>
      </c>
      <c r="G51" s="8">
        <f t="shared" si="5"/>
        <v>-6.9905658271022988E-4</v>
      </c>
      <c r="H51" s="8">
        <f t="shared" si="6"/>
        <v>1.7741965105600996E-3</v>
      </c>
      <c r="I51" s="8">
        <f t="shared" si="7"/>
        <v>2.7543741796461551E-4</v>
      </c>
      <c r="J51" s="8">
        <f t="shared" si="8"/>
        <v>0.20555000000000012</v>
      </c>
      <c r="K51" s="8">
        <f t="shared" si="9"/>
        <v>4.2250802500000052E-2</v>
      </c>
      <c r="L51" s="8">
        <f t="shared" si="10"/>
        <v>0.20555000000000012</v>
      </c>
      <c r="W51" s="9">
        <v>42693.417361111111</v>
      </c>
      <c r="X51" s="9">
        <v>8.06</v>
      </c>
      <c r="Y51">
        <v>7.0169800000000002</v>
      </c>
      <c r="Z51" s="8">
        <f t="shared" si="11"/>
        <v>64.963600000000014</v>
      </c>
      <c r="AA51" s="8">
        <f t="shared" si="12"/>
        <v>0.83101796407185713</v>
      </c>
      <c r="AB51" s="56">
        <f t="shared" si="13"/>
        <v>0.67541580838323512</v>
      </c>
      <c r="AC51" s="8">
        <f t="shared" si="14"/>
        <v>0.56128266998458365</v>
      </c>
      <c r="AD51" s="8">
        <f t="shared" si="15"/>
        <v>0.69059085661013442</v>
      </c>
      <c r="AE51" s="8">
        <f t="shared" si="16"/>
        <v>0.45618651421397899</v>
      </c>
      <c r="AF51" s="8">
        <f t="shared" si="17"/>
        <v>-1.0430200000000003</v>
      </c>
      <c r="AG51" s="8">
        <f t="shared" si="18"/>
        <v>1.0878907204000006</v>
      </c>
      <c r="AH51" s="8">
        <f t="shared" si="19"/>
        <v>1.0430200000000003</v>
      </c>
      <c r="AS51" s="67">
        <v>42693.417361111111</v>
      </c>
      <c r="AT51" s="68">
        <v>18.93</v>
      </c>
      <c r="AU51" s="16">
        <v>52.870699999999999</v>
      </c>
      <c r="AV51" s="8">
        <f t="shared" si="20"/>
        <v>358.3449</v>
      </c>
      <c r="AW51" s="8">
        <f t="shared" si="21"/>
        <v>-42.390778443113796</v>
      </c>
      <c r="AX51" s="56">
        <f t="shared" si="22"/>
        <v>-6.7959970059880277</v>
      </c>
      <c r="AY51" s="8">
        <f t="shared" si="23"/>
        <v>288.0876033809032</v>
      </c>
      <c r="AZ51" s="8">
        <f t="shared" si="24"/>
        <v>1796.9780970131612</v>
      </c>
      <c r="BA51" s="8">
        <f t="shared" si="25"/>
        <v>46.185575305398238</v>
      </c>
      <c r="BB51" s="56">
        <f t="shared" si="26"/>
        <v>33.9407</v>
      </c>
      <c r="BC51" s="57">
        <f t="shared" si="27"/>
        <v>1151.97111649</v>
      </c>
      <c r="BD51" s="8">
        <f t="shared" si="28"/>
        <v>33.9407</v>
      </c>
    </row>
    <row r="52" spans="1:56" x14ac:dyDescent="0.25">
      <c r="A52" s="36">
        <v>42693.459027777775</v>
      </c>
      <c r="B52" s="17">
        <v>0.89</v>
      </c>
      <c r="C52" s="10">
        <v>1.18546</v>
      </c>
      <c r="D52" s="8">
        <f t="shared" si="2"/>
        <v>0.79210000000000003</v>
      </c>
      <c r="E52" s="8">
        <f t="shared" si="3"/>
        <v>-0.13212121212121153</v>
      </c>
      <c r="F52" s="8">
        <f t="shared" si="4"/>
        <v>1.6506307359307693E-2</v>
      </c>
      <c r="G52" s="8">
        <f t="shared" si="5"/>
        <v>-2.1808333359570066E-3</v>
      </c>
      <c r="H52" s="8">
        <f t="shared" si="6"/>
        <v>1.7456014692378171E-2</v>
      </c>
      <c r="I52" s="8">
        <f t="shared" si="7"/>
        <v>2.7245818263993529E-4</v>
      </c>
      <c r="J52" s="8">
        <f t="shared" si="8"/>
        <v>0.29545999999999994</v>
      </c>
      <c r="K52" s="8">
        <f t="shared" si="9"/>
        <v>8.7296611599999963E-2</v>
      </c>
      <c r="L52" s="8">
        <f t="shared" si="10"/>
        <v>0.29545999999999994</v>
      </c>
      <c r="W52" s="9">
        <v>42693.459027777775</v>
      </c>
      <c r="X52" s="9">
        <v>5.48</v>
      </c>
      <c r="Y52">
        <v>7.0019600000000004</v>
      </c>
      <c r="Z52" s="8">
        <f t="shared" si="11"/>
        <v>30.030400000000004</v>
      </c>
      <c r="AA52" s="8">
        <f t="shared" si="12"/>
        <v>-1.7489820359281429</v>
      </c>
      <c r="AB52" s="56">
        <f t="shared" si="13"/>
        <v>0.66039580838323531</v>
      </c>
      <c r="AC52" s="8">
        <f t="shared" si="14"/>
        <v>-1.1550204054645226</v>
      </c>
      <c r="AD52" s="8">
        <f t="shared" si="15"/>
        <v>3.0589381619993521</v>
      </c>
      <c r="AE52" s="8">
        <f t="shared" si="16"/>
        <v>0.43612262373014682</v>
      </c>
      <c r="AF52" s="8">
        <f t="shared" si="17"/>
        <v>1.52196</v>
      </c>
      <c r="AG52" s="8">
        <f t="shared" si="18"/>
        <v>2.3163622415999998</v>
      </c>
      <c r="AH52" s="8">
        <f t="shared" si="19"/>
        <v>1.52196</v>
      </c>
      <c r="AS52" s="67">
        <v>42693.459027777775</v>
      </c>
      <c r="AT52" s="68">
        <v>38.549999999999997</v>
      </c>
      <c r="AU52" s="16">
        <v>52.860599999999998</v>
      </c>
      <c r="AV52" s="8">
        <f t="shared" si="20"/>
        <v>1486.1024999999997</v>
      </c>
      <c r="AW52" s="8">
        <f t="shared" si="21"/>
        <v>-22.770778443113798</v>
      </c>
      <c r="AX52" s="56">
        <f t="shared" si="22"/>
        <v>-6.806097005988029</v>
      </c>
      <c r="AY52" s="8">
        <f t="shared" si="23"/>
        <v>154.98012698569357</v>
      </c>
      <c r="AZ52" s="8">
        <f t="shared" si="24"/>
        <v>518.50835090537601</v>
      </c>
      <c r="BA52" s="8">
        <f t="shared" si="25"/>
        <v>46.322956454919215</v>
      </c>
      <c r="BB52" s="56">
        <f t="shared" si="26"/>
        <v>14.310600000000001</v>
      </c>
      <c r="BC52" s="57">
        <f t="shared" si="27"/>
        <v>204.79327236000003</v>
      </c>
      <c r="BD52" s="8">
        <f t="shared" si="28"/>
        <v>14.310600000000001</v>
      </c>
    </row>
    <row r="53" spans="1:56" x14ac:dyDescent="0.25">
      <c r="A53" s="36">
        <v>42693.500694444447</v>
      </c>
      <c r="B53" s="17">
        <v>0.73</v>
      </c>
      <c r="C53" s="10">
        <v>1.1949099999999999</v>
      </c>
      <c r="D53" s="8">
        <f t="shared" si="2"/>
        <v>0.53289999999999993</v>
      </c>
      <c r="E53" s="8">
        <f t="shared" si="3"/>
        <v>-0.29212121212121156</v>
      </c>
      <c r="F53" s="8">
        <f t="shared" si="4"/>
        <v>2.5956307359307651E-2</v>
      </c>
      <c r="G53" s="8">
        <f t="shared" si="5"/>
        <v>-7.582387967991675E-3</v>
      </c>
      <c r="H53" s="8">
        <f t="shared" si="6"/>
        <v>8.533480257116588E-2</v>
      </c>
      <c r="I53" s="8">
        <f t="shared" si="7"/>
        <v>6.7372989173084853E-4</v>
      </c>
      <c r="J53" s="8">
        <f t="shared" si="8"/>
        <v>0.46490999999999993</v>
      </c>
      <c r="K53" s="8">
        <f t="shared" si="9"/>
        <v>0.21614130809999993</v>
      </c>
      <c r="L53" s="8">
        <f t="shared" si="10"/>
        <v>0.46490999999999993</v>
      </c>
      <c r="W53" s="9">
        <v>42693.500694444447</v>
      </c>
      <c r="X53" s="9">
        <v>8.23</v>
      </c>
      <c r="Y53">
        <v>7.00441</v>
      </c>
      <c r="Z53" s="8">
        <f t="shared" si="11"/>
        <v>67.732900000000001</v>
      </c>
      <c r="AA53" s="8">
        <f t="shared" si="12"/>
        <v>1.0010179640718571</v>
      </c>
      <c r="AB53" s="56">
        <f t="shared" si="13"/>
        <v>0.66284580838323492</v>
      </c>
      <c r="AC53" s="8">
        <f t="shared" si="14"/>
        <v>0.66352056160135009</v>
      </c>
      <c r="AD53" s="8">
        <f t="shared" si="15"/>
        <v>1.0020369643945657</v>
      </c>
      <c r="AE53" s="8">
        <f t="shared" si="16"/>
        <v>0.43936456569122417</v>
      </c>
      <c r="AF53" s="8">
        <f t="shared" si="17"/>
        <v>-1.2255900000000004</v>
      </c>
      <c r="AG53" s="8">
        <f t="shared" si="18"/>
        <v>1.5020708481000009</v>
      </c>
      <c r="AH53" s="8">
        <f t="shared" si="19"/>
        <v>1.2255900000000004</v>
      </c>
      <c r="AS53" s="67">
        <v>42693.500694444447</v>
      </c>
      <c r="AT53" s="68">
        <v>29.47</v>
      </c>
      <c r="AU53" s="16">
        <v>53.181899999999999</v>
      </c>
      <c r="AV53" s="8">
        <f t="shared" si="20"/>
        <v>868.48089999999991</v>
      </c>
      <c r="AW53" s="8">
        <f t="shared" si="21"/>
        <v>-31.850778443113796</v>
      </c>
      <c r="AX53" s="56">
        <f t="shared" si="22"/>
        <v>-6.4847970059880282</v>
      </c>
      <c r="AY53" s="8">
        <f t="shared" si="23"/>
        <v>206.54583268629239</v>
      </c>
      <c r="AZ53" s="8">
        <f t="shared" si="24"/>
        <v>1014.4720874323225</v>
      </c>
      <c r="BA53" s="8">
        <f t="shared" si="25"/>
        <v>42.052592208871296</v>
      </c>
      <c r="BB53" s="56">
        <f t="shared" si="26"/>
        <v>23.7119</v>
      </c>
      <c r="BC53" s="57">
        <f t="shared" si="27"/>
        <v>562.25420161</v>
      </c>
      <c r="BD53" s="8">
        <f t="shared" si="28"/>
        <v>23.7119</v>
      </c>
    </row>
    <row r="54" spans="1:56" x14ac:dyDescent="0.25">
      <c r="A54" s="36">
        <v>42693.542361111111</v>
      </c>
      <c r="B54" s="17">
        <v>0.85</v>
      </c>
      <c r="C54" s="10">
        <v>1.2037899999999999</v>
      </c>
      <c r="D54" s="8">
        <f t="shared" si="2"/>
        <v>0.72249999999999992</v>
      </c>
      <c r="E54" s="8">
        <f t="shared" si="3"/>
        <v>-0.17212121212121156</v>
      </c>
      <c r="F54" s="8">
        <f t="shared" si="4"/>
        <v>3.483630735930765E-2</v>
      </c>
      <c r="G54" s="8">
        <f t="shared" si="5"/>
        <v>-5.9960674485111153E-3</v>
      </c>
      <c r="H54" s="8">
        <f t="shared" si="6"/>
        <v>2.9625711662075106E-2</v>
      </c>
      <c r="I54" s="8">
        <f t="shared" si="7"/>
        <v>1.2135683104321524E-3</v>
      </c>
      <c r="J54" s="8">
        <f t="shared" si="8"/>
        <v>0.35378999999999994</v>
      </c>
      <c r="K54" s="8">
        <f t="shared" si="9"/>
        <v>0.12516736409999996</v>
      </c>
      <c r="L54" s="8">
        <f t="shared" si="10"/>
        <v>0.35378999999999994</v>
      </c>
      <c r="W54" s="9">
        <v>42693.542361111111</v>
      </c>
      <c r="X54" s="9">
        <v>8.0299999999999994</v>
      </c>
      <c r="Y54">
        <v>7.00326</v>
      </c>
      <c r="Z54" s="8">
        <f t="shared" si="11"/>
        <v>64.480899999999991</v>
      </c>
      <c r="AA54" s="8">
        <f t="shared" si="12"/>
        <v>0.80101796407185599</v>
      </c>
      <c r="AB54" s="56">
        <f t="shared" si="13"/>
        <v>0.66169580838323494</v>
      </c>
      <c r="AC54" s="8">
        <f t="shared" si="14"/>
        <v>0.53003022926601984</v>
      </c>
      <c r="AD54" s="8">
        <f t="shared" si="15"/>
        <v>0.64162977876582117</v>
      </c>
      <c r="AE54" s="8">
        <f t="shared" si="16"/>
        <v>0.43784134283194276</v>
      </c>
      <c r="AF54" s="8">
        <f t="shared" si="17"/>
        <v>-1.0267399999999993</v>
      </c>
      <c r="AG54" s="8">
        <f t="shared" si="18"/>
        <v>1.0541950275999985</v>
      </c>
      <c r="AH54" s="8">
        <f t="shared" si="19"/>
        <v>1.0267399999999993</v>
      </c>
      <c r="AS54" s="67">
        <v>42693.542361111111</v>
      </c>
      <c r="AT54" s="68">
        <v>79.010000000000005</v>
      </c>
      <c r="AU54" s="16">
        <v>53.347099999999998</v>
      </c>
      <c r="AV54" s="8">
        <f t="shared" si="20"/>
        <v>6242.580100000001</v>
      </c>
      <c r="AW54" s="8">
        <f t="shared" si="21"/>
        <v>17.68922155688621</v>
      </c>
      <c r="AX54" s="56">
        <f t="shared" si="22"/>
        <v>-6.3195970059880295</v>
      </c>
      <c r="AY54" s="8">
        <f t="shared" si="23"/>
        <v>-111.788751589157</v>
      </c>
      <c r="AZ54" s="8">
        <f t="shared" si="24"/>
        <v>312.90855928860776</v>
      </c>
      <c r="BA54" s="8">
        <f t="shared" si="25"/>
        <v>39.937306318092865</v>
      </c>
      <c r="BB54" s="56">
        <f t="shared" si="26"/>
        <v>-25.662900000000008</v>
      </c>
      <c r="BC54" s="57">
        <f t="shared" si="27"/>
        <v>658.58443641000042</v>
      </c>
      <c r="BD54" s="8">
        <f t="shared" si="28"/>
        <v>25.662900000000008</v>
      </c>
    </row>
    <row r="55" spans="1:56" x14ac:dyDescent="0.25">
      <c r="A55" s="36">
        <v>42693.584027777775</v>
      </c>
      <c r="B55" s="17">
        <v>0.84</v>
      </c>
      <c r="C55" s="10">
        <v>1.21065</v>
      </c>
      <c r="D55" s="8">
        <f t="shared" si="2"/>
        <v>0.70559999999999989</v>
      </c>
      <c r="E55" s="8">
        <f t="shared" si="3"/>
        <v>-0.18212121212121157</v>
      </c>
      <c r="F55" s="8">
        <f t="shared" si="4"/>
        <v>4.1696307359307738E-2</v>
      </c>
      <c r="G55" s="8">
        <f t="shared" si="5"/>
        <v>-7.5937820372557197E-3</v>
      </c>
      <c r="H55" s="8">
        <f t="shared" si="6"/>
        <v>3.3168135904499338E-2</v>
      </c>
      <c r="I55" s="8">
        <f t="shared" si="7"/>
        <v>1.7385820474018607E-3</v>
      </c>
      <c r="J55" s="8">
        <f t="shared" si="8"/>
        <v>0.37065000000000003</v>
      </c>
      <c r="K55" s="8">
        <f t="shared" si="9"/>
        <v>0.13738142250000002</v>
      </c>
      <c r="L55" s="8">
        <f t="shared" si="10"/>
        <v>0.37065000000000003</v>
      </c>
      <c r="W55" s="9">
        <v>42693.584027777775</v>
      </c>
      <c r="X55" s="9">
        <v>8.2899999999999991</v>
      </c>
      <c r="Y55">
        <v>7.0015099999999997</v>
      </c>
      <c r="Z55" s="8">
        <f t="shared" si="11"/>
        <v>68.724099999999993</v>
      </c>
      <c r="AA55" s="8">
        <f t="shared" si="12"/>
        <v>1.0610179640718558</v>
      </c>
      <c r="AB55" s="56">
        <f t="shared" si="13"/>
        <v>0.65994580838323458</v>
      </c>
      <c r="AC55" s="8">
        <f t="shared" si="14"/>
        <v>0.7002143580085346</v>
      </c>
      <c r="AD55" s="8">
        <f t="shared" si="15"/>
        <v>1.1257591200831858</v>
      </c>
      <c r="AE55" s="8">
        <f t="shared" si="16"/>
        <v>0.43552847000260098</v>
      </c>
      <c r="AF55" s="8">
        <f t="shared" si="17"/>
        <v>-1.2884899999999995</v>
      </c>
      <c r="AG55" s="8">
        <f t="shared" si="18"/>
        <v>1.6602064800999987</v>
      </c>
      <c r="AH55" s="8">
        <f t="shared" si="19"/>
        <v>1.2884899999999995</v>
      </c>
      <c r="AS55" s="67">
        <v>42693.584027777775</v>
      </c>
      <c r="AT55" s="68">
        <v>27.28</v>
      </c>
      <c r="AU55" s="16">
        <v>53.464500000000001</v>
      </c>
      <c r="AV55" s="8">
        <f t="shared" si="20"/>
        <v>744.19840000000011</v>
      </c>
      <c r="AW55" s="8">
        <f t="shared" si="21"/>
        <v>-34.040778443113794</v>
      </c>
      <c r="AX55" s="56">
        <f t="shared" si="22"/>
        <v>-6.202197005988026</v>
      </c>
      <c r="AY55" s="8">
        <f t="shared" si="23"/>
        <v>211.12761414138211</v>
      </c>
      <c r="AZ55" s="8">
        <f t="shared" si="24"/>
        <v>1158.7745970131607</v>
      </c>
      <c r="BA55" s="8">
        <f t="shared" si="25"/>
        <v>38.467247701086833</v>
      </c>
      <c r="BB55" s="56">
        <f t="shared" si="26"/>
        <v>26.1845</v>
      </c>
      <c r="BC55" s="57">
        <f t="shared" si="27"/>
        <v>685.62804025000003</v>
      </c>
      <c r="BD55" s="8">
        <f t="shared" si="28"/>
        <v>26.1845</v>
      </c>
    </row>
    <row r="56" spans="1:56" x14ac:dyDescent="0.25">
      <c r="A56" s="36">
        <v>42693.625694444447</v>
      </c>
      <c r="B56" s="17">
        <v>0.88</v>
      </c>
      <c r="C56" s="10">
        <v>1.22045</v>
      </c>
      <c r="D56" s="8">
        <f t="shared" si="2"/>
        <v>0.77439999999999998</v>
      </c>
      <c r="E56" s="8">
        <f t="shared" si="3"/>
        <v>-0.14212121212121154</v>
      </c>
      <c r="F56" s="8">
        <f t="shared" si="4"/>
        <v>5.1496307359307769E-2</v>
      </c>
      <c r="G56" s="8">
        <f t="shared" si="5"/>
        <v>-7.3187176216712863E-3</v>
      </c>
      <c r="H56" s="8">
        <f t="shared" si="6"/>
        <v>2.0198438934802405E-2</v>
      </c>
      <c r="I56" s="8">
        <f t="shared" si="7"/>
        <v>2.6518696716442956E-3</v>
      </c>
      <c r="J56" s="8">
        <f t="shared" si="8"/>
        <v>0.34045000000000003</v>
      </c>
      <c r="K56" s="8">
        <f t="shared" si="9"/>
        <v>0.11590620250000003</v>
      </c>
      <c r="L56" s="8">
        <f t="shared" si="10"/>
        <v>0.34045000000000003</v>
      </c>
      <c r="W56" s="9">
        <v>42693.625694444447</v>
      </c>
      <c r="X56" s="9">
        <v>4.82</v>
      </c>
      <c r="Y56">
        <v>7.0075500000000002</v>
      </c>
      <c r="Z56" s="8">
        <f t="shared" si="11"/>
        <v>23.232400000000002</v>
      </c>
      <c r="AA56" s="8">
        <f t="shared" si="12"/>
        <v>-2.4089820359281431</v>
      </c>
      <c r="AB56" s="56">
        <f t="shared" si="13"/>
        <v>0.66598580838323507</v>
      </c>
      <c r="AC56" s="8">
        <f t="shared" si="14"/>
        <v>-1.6043478485782958</v>
      </c>
      <c r="AD56" s="8">
        <f t="shared" si="15"/>
        <v>5.8031944494245016</v>
      </c>
      <c r="AE56" s="8">
        <f t="shared" si="16"/>
        <v>0.44353709696787108</v>
      </c>
      <c r="AF56" s="8">
        <f t="shared" si="17"/>
        <v>2.1875499999999999</v>
      </c>
      <c r="AG56" s="8">
        <f t="shared" si="18"/>
        <v>4.7853750024999995</v>
      </c>
      <c r="AH56" s="8">
        <f t="shared" si="19"/>
        <v>2.1875499999999999</v>
      </c>
      <c r="AS56" s="67">
        <v>42693.625694444447</v>
      </c>
      <c r="AT56" s="68">
        <v>60.76</v>
      </c>
      <c r="AU56" s="16">
        <v>53.554200000000002</v>
      </c>
      <c r="AV56" s="8">
        <f t="shared" si="20"/>
        <v>3691.7775999999999</v>
      </c>
      <c r="AW56" s="8">
        <f t="shared" si="21"/>
        <v>-0.56077844311379721</v>
      </c>
      <c r="AX56" s="56">
        <f t="shared" si="22"/>
        <v>-6.1124970059880255</v>
      </c>
      <c r="AY56" s="8">
        <f t="shared" si="23"/>
        <v>3.4277565545557116</v>
      </c>
      <c r="AZ56" s="8">
        <f t="shared" si="24"/>
        <v>0.31447246226113429</v>
      </c>
      <c r="BA56" s="8">
        <f t="shared" si="25"/>
        <v>37.362619648212572</v>
      </c>
      <c r="BB56" s="56">
        <f t="shared" si="26"/>
        <v>-7.2057999999999964</v>
      </c>
      <c r="BC56" s="57">
        <f t="shared" si="27"/>
        <v>51.923553639999952</v>
      </c>
      <c r="BD56" s="8">
        <f t="shared" si="28"/>
        <v>7.2057999999999964</v>
      </c>
    </row>
    <row r="57" spans="1:56" x14ac:dyDescent="0.25">
      <c r="A57" s="36">
        <v>42693.667361111111</v>
      </c>
      <c r="B57" s="17">
        <v>0.85</v>
      </c>
      <c r="C57" s="10">
        <v>1.2290300000000001</v>
      </c>
      <c r="D57" s="8">
        <f t="shared" si="2"/>
        <v>0.72249999999999992</v>
      </c>
      <c r="E57" s="8">
        <f t="shared" si="3"/>
        <v>-0.17212121212121156</v>
      </c>
      <c r="F57" s="8">
        <f t="shared" si="4"/>
        <v>6.0076307359307801E-2</v>
      </c>
      <c r="G57" s="8">
        <f t="shared" si="5"/>
        <v>-1.0340406842450521E-2</v>
      </c>
      <c r="H57" s="8">
        <f t="shared" si="6"/>
        <v>2.9625711662075106E-2</v>
      </c>
      <c r="I57" s="8">
        <f t="shared" si="7"/>
        <v>3.6091627059300206E-3</v>
      </c>
      <c r="J57" s="8">
        <f t="shared" si="8"/>
        <v>0.37903000000000009</v>
      </c>
      <c r="K57" s="8">
        <f t="shared" si="9"/>
        <v>0.14366374090000006</v>
      </c>
      <c r="L57" s="8">
        <f t="shared" si="10"/>
        <v>0.37903000000000009</v>
      </c>
      <c r="W57" s="9">
        <v>42693.667361111111</v>
      </c>
      <c r="X57" s="9">
        <v>8.1300000000000008</v>
      </c>
      <c r="Y57">
        <v>7.0103</v>
      </c>
      <c r="Z57" s="8">
        <f t="shared" si="11"/>
        <v>66.096900000000019</v>
      </c>
      <c r="AA57" s="8">
        <f t="shared" si="12"/>
        <v>0.90101796407185741</v>
      </c>
      <c r="AB57" s="56">
        <f t="shared" si="13"/>
        <v>0.66873580838323488</v>
      </c>
      <c r="AC57" s="8">
        <f t="shared" si="14"/>
        <v>0.60254297657141009</v>
      </c>
      <c r="AD57" s="8">
        <f t="shared" si="15"/>
        <v>0.81183337158019497</v>
      </c>
      <c r="AE57" s="8">
        <f t="shared" si="16"/>
        <v>0.44720758141397865</v>
      </c>
      <c r="AF57" s="8">
        <f t="shared" si="17"/>
        <v>-1.1197000000000008</v>
      </c>
      <c r="AG57" s="8">
        <f t="shared" si="18"/>
        <v>1.2537280900000018</v>
      </c>
      <c r="AH57" s="8">
        <f t="shared" si="19"/>
        <v>1.1197000000000008</v>
      </c>
      <c r="AS57" s="67">
        <v>42693.667361111111</v>
      </c>
      <c r="AT57" s="68">
        <v>55.84</v>
      </c>
      <c r="AU57" s="16">
        <v>53.5458</v>
      </c>
      <c r="AV57" s="8">
        <f t="shared" si="20"/>
        <v>3118.1056000000003</v>
      </c>
      <c r="AW57" s="8">
        <f t="shared" si="21"/>
        <v>-5.4807784431137918</v>
      </c>
      <c r="AX57" s="56">
        <f t="shared" si="22"/>
        <v>-6.1208970059880272</v>
      </c>
      <c r="AY57" s="8">
        <f t="shared" si="23"/>
        <v>33.547280362938928</v>
      </c>
      <c r="AZ57" s="8">
        <f t="shared" si="24"/>
        <v>30.038932342500839</v>
      </c>
      <c r="BA57" s="8">
        <f t="shared" si="25"/>
        <v>37.465380157913195</v>
      </c>
      <c r="BB57" s="56">
        <f t="shared" si="26"/>
        <v>-2.2942000000000036</v>
      </c>
      <c r="BC57" s="57">
        <f t="shared" si="27"/>
        <v>5.263353640000016</v>
      </c>
      <c r="BD57" s="8">
        <f t="shared" si="28"/>
        <v>2.2942000000000036</v>
      </c>
    </row>
    <row r="58" spans="1:56" x14ac:dyDescent="0.25">
      <c r="A58" s="36">
        <v>42693.709027777775</v>
      </c>
      <c r="B58" s="17">
        <v>0.8</v>
      </c>
      <c r="C58" s="10">
        <v>1.23756</v>
      </c>
      <c r="D58" s="8">
        <f t="shared" si="2"/>
        <v>0.64000000000000012</v>
      </c>
      <c r="E58" s="8">
        <f t="shared" si="3"/>
        <v>-0.2221212121212115</v>
      </c>
      <c r="F58" s="8">
        <f t="shared" si="4"/>
        <v>6.8606307359307728E-2</v>
      </c>
      <c r="G58" s="8">
        <f t="shared" si="5"/>
        <v>-1.5238916149809826E-2</v>
      </c>
      <c r="H58" s="8">
        <f t="shared" si="6"/>
        <v>4.9337832874196234E-2</v>
      </c>
      <c r="I58" s="8">
        <f t="shared" si="7"/>
        <v>4.706825409479802E-3</v>
      </c>
      <c r="J58" s="8">
        <f t="shared" si="8"/>
        <v>0.43755999999999995</v>
      </c>
      <c r="K58" s="8">
        <f t="shared" si="9"/>
        <v>0.19145875359999995</v>
      </c>
      <c r="L58" s="8">
        <f t="shared" si="10"/>
        <v>0.43755999999999995</v>
      </c>
      <c r="W58" s="9">
        <v>42693.709027777775</v>
      </c>
      <c r="X58" s="9">
        <v>8.19</v>
      </c>
      <c r="Y58">
        <v>7.0129799999999998</v>
      </c>
      <c r="Z58" s="8">
        <f t="shared" si="11"/>
        <v>67.076099999999997</v>
      </c>
      <c r="AA58" s="8">
        <f t="shared" si="12"/>
        <v>0.96101796407185613</v>
      </c>
      <c r="AB58" s="56">
        <f t="shared" si="13"/>
        <v>0.67141580838323467</v>
      </c>
      <c r="AC58" s="8">
        <f t="shared" si="14"/>
        <v>0.64524265321811569</v>
      </c>
      <c r="AD58" s="8">
        <f t="shared" si="15"/>
        <v>0.9235555272688154</v>
      </c>
      <c r="AE58" s="8">
        <f t="shared" si="16"/>
        <v>0.45079918774691247</v>
      </c>
      <c r="AF58" s="8">
        <f t="shared" si="17"/>
        <v>-1.1770199999999997</v>
      </c>
      <c r="AG58" s="8">
        <f t="shared" si="18"/>
        <v>1.3853760803999993</v>
      </c>
      <c r="AH58" s="8">
        <f t="shared" si="19"/>
        <v>1.1770199999999997</v>
      </c>
      <c r="AS58" s="67">
        <v>42693.709027777775</v>
      </c>
      <c r="AT58" s="68">
        <v>69.53</v>
      </c>
      <c r="AU58" s="16">
        <v>53.69</v>
      </c>
      <c r="AV58" s="8">
        <f t="shared" si="20"/>
        <v>4834.4209000000001</v>
      </c>
      <c r="AW58" s="8">
        <f t="shared" si="21"/>
        <v>8.2092215568862059</v>
      </c>
      <c r="AX58" s="56">
        <f t="shared" si="22"/>
        <v>-5.9766970059880293</v>
      </c>
      <c r="AY58" s="8">
        <f t="shared" si="23"/>
        <v>-49.064029900534173</v>
      </c>
      <c r="AZ58" s="8">
        <f t="shared" si="24"/>
        <v>67.391318570045186</v>
      </c>
      <c r="BA58" s="8">
        <f t="shared" si="25"/>
        <v>35.720907101386274</v>
      </c>
      <c r="BB58" s="56">
        <f t="shared" si="26"/>
        <v>-15.840000000000003</v>
      </c>
      <c r="BC58" s="57">
        <f t="shared" si="27"/>
        <v>250.90560000000011</v>
      </c>
      <c r="BD58" s="8">
        <f t="shared" si="28"/>
        <v>15.840000000000003</v>
      </c>
    </row>
    <row r="59" spans="1:56" x14ac:dyDescent="0.25">
      <c r="A59" s="36">
        <v>42693.750694444447</v>
      </c>
      <c r="B59" s="17">
        <v>0.75</v>
      </c>
      <c r="C59" s="10">
        <v>1.23628</v>
      </c>
      <c r="D59" s="8">
        <f t="shared" si="2"/>
        <v>0.5625</v>
      </c>
      <c r="E59" s="8">
        <f t="shared" si="3"/>
        <v>-0.27212121212121154</v>
      </c>
      <c r="F59" s="8">
        <f t="shared" si="4"/>
        <v>6.732630735930778E-2</v>
      </c>
      <c r="G59" s="8">
        <f t="shared" si="5"/>
        <v>-1.8320916366260077E-2</v>
      </c>
      <c r="H59" s="8">
        <f t="shared" si="6"/>
        <v>7.4049954086317413E-2</v>
      </c>
      <c r="I59" s="8">
        <f t="shared" si="7"/>
        <v>4.5328316626399813E-3</v>
      </c>
      <c r="J59" s="8">
        <f t="shared" si="8"/>
        <v>0.48628000000000005</v>
      </c>
      <c r="K59" s="8">
        <f t="shared" si="9"/>
        <v>0.23646823840000006</v>
      </c>
      <c r="L59" s="8">
        <f t="shared" si="10"/>
        <v>0.48628000000000005</v>
      </c>
      <c r="W59" s="9">
        <v>42693.750694444447</v>
      </c>
      <c r="X59" s="9">
        <v>8.2100000000000009</v>
      </c>
      <c r="Y59">
        <v>6.99566</v>
      </c>
      <c r="Z59" s="8">
        <f t="shared" si="11"/>
        <v>67.404100000000014</v>
      </c>
      <c r="AA59" s="8">
        <f t="shared" si="12"/>
        <v>0.98101796407185748</v>
      </c>
      <c r="AB59" s="56">
        <f t="shared" si="13"/>
        <v>0.65409580838323489</v>
      </c>
      <c r="AC59" s="8">
        <f t="shared" si="14"/>
        <v>0.64167973824805691</v>
      </c>
      <c r="AD59" s="8">
        <f t="shared" si="15"/>
        <v>0.96239624583169225</v>
      </c>
      <c r="AE59" s="8">
        <f t="shared" si="16"/>
        <v>0.42784132654451751</v>
      </c>
      <c r="AF59" s="8">
        <f t="shared" si="17"/>
        <v>-1.2143400000000009</v>
      </c>
      <c r="AG59" s="8">
        <f t="shared" si="18"/>
        <v>1.4746216356000021</v>
      </c>
      <c r="AH59" s="8">
        <f t="shared" si="19"/>
        <v>1.2143400000000009</v>
      </c>
      <c r="AS59" s="67">
        <v>42693.750694444447</v>
      </c>
      <c r="AT59" s="68">
        <v>48.16</v>
      </c>
      <c r="AU59" s="16">
        <v>53.769199999999998</v>
      </c>
      <c r="AV59" s="8">
        <f t="shared" si="20"/>
        <v>2319.3855999999996</v>
      </c>
      <c r="AW59" s="8">
        <f t="shared" si="21"/>
        <v>-13.160778443113799</v>
      </c>
      <c r="AX59" s="56">
        <f t="shared" si="22"/>
        <v>-5.8974970059880292</v>
      </c>
      <c r="AY59" s="8">
        <f t="shared" si="23"/>
        <v>77.615651464735421</v>
      </c>
      <c r="AZ59" s="8">
        <f t="shared" si="24"/>
        <v>173.20608922872887</v>
      </c>
      <c r="BA59" s="8">
        <f t="shared" si="25"/>
        <v>34.780470935637766</v>
      </c>
      <c r="BB59" s="56">
        <f t="shared" si="26"/>
        <v>5.6092000000000013</v>
      </c>
      <c r="BC59" s="57">
        <f t="shared" si="27"/>
        <v>31.463124640000014</v>
      </c>
      <c r="BD59" s="8">
        <f t="shared" si="28"/>
        <v>5.6092000000000013</v>
      </c>
    </row>
    <row r="60" spans="1:56" x14ac:dyDescent="0.25">
      <c r="A60" s="36">
        <v>42693.792361111111</v>
      </c>
      <c r="B60" s="17">
        <v>0.74</v>
      </c>
      <c r="C60" s="10">
        <v>1.22906</v>
      </c>
      <c r="D60" s="8">
        <f t="shared" si="2"/>
        <v>0.54759999999999998</v>
      </c>
      <c r="E60" s="8">
        <f t="shared" si="3"/>
        <v>-0.28212121212121155</v>
      </c>
      <c r="F60" s="8">
        <f t="shared" si="4"/>
        <v>6.0106307359307776E-2</v>
      </c>
      <c r="G60" s="8">
        <f t="shared" si="5"/>
        <v>-1.6957264288338009E-2</v>
      </c>
      <c r="H60" s="8">
        <f t="shared" si="6"/>
        <v>7.9592378328741636E-2</v>
      </c>
      <c r="I60" s="8">
        <f t="shared" si="7"/>
        <v>3.6127681843715759E-3</v>
      </c>
      <c r="J60" s="8">
        <f t="shared" si="8"/>
        <v>0.48906000000000005</v>
      </c>
      <c r="K60" s="8">
        <f t="shared" si="9"/>
        <v>0.23917968360000005</v>
      </c>
      <c r="L60" s="8">
        <f t="shared" si="10"/>
        <v>0.48906000000000005</v>
      </c>
      <c r="W60" s="9">
        <v>42693.792361111111</v>
      </c>
      <c r="X60" s="9">
        <v>8.18</v>
      </c>
      <c r="Y60">
        <v>6.9740500000000001</v>
      </c>
      <c r="Z60" s="8">
        <f t="shared" si="11"/>
        <v>66.912399999999991</v>
      </c>
      <c r="AA60" s="8">
        <f t="shared" si="12"/>
        <v>0.95101796407185635</v>
      </c>
      <c r="AB60" s="56">
        <f t="shared" si="13"/>
        <v>0.63248580838323498</v>
      </c>
      <c r="AC60" s="8">
        <f t="shared" si="14"/>
        <v>0.60150536579296643</v>
      </c>
      <c r="AD60" s="8">
        <f t="shared" si="15"/>
        <v>0.90443516798737866</v>
      </c>
      <c r="AE60" s="8">
        <f t="shared" si="16"/>
        <v>0.40003829780619427</v>
      </c>
      <c r="AF60" s="8">
        <f t="shared" si="17"/>
        <v>-1.2059499999999996</v>
      </c>
      <c r="AG60" s="8">
        <f t="shared" si="18"/>
        <v>1.4543154024999991</v>
      </c>
      <c r="AH60" s="8">
        <f t="shared" si="19"/>
        <v>1.2059499999999996</v>
      </c>
      <c r="AS60" s="67">
        <v>42693.792361111111</v>
      </c>
      <c r="AT60" s="68">
        <v>48.57</v>
      </c>
      <c r="AU60" s="16">
        <v>53.809600000000003</v>
      </c>
      <c r="AV60" s="8">
        <f t="shared" si="20"/>
        <v>2359.0448999999999</v>
      </c>
      <c r="AW60" s="8">
        <f t="shared" si="21"/>
        <v>-12.750778443113795</v>
      </c>
      <c r="AX60" s="56">
        <f t="shared" si="22"/>
        <v>-5.8570970059880239</v>
      </c>
      <c r="AY60" s="8">
        <f t="shared" si="23"/>
        <v>74.68254624317845</v>
      </c>
      <c r="AZ60" s="8">
        <f t="shared" si="24"/>
        <v>162.58235090537545</v>
      </c>
      <c r="BA60" s="8">
        <f t="shared" si="25"/>
        <v>34.305585337553872</v>
      </c>
      <c r="BB60" s="56">
        <f t="shared" si="26"/>
        <v>5.2396000000000029</v>
      </c>
      <c r="BC60" s="57">
        <f t="shared" si="27"/>
        <v>27.453408160000031</v>
      </c>
      <c r="BD60" s="8">
        <f t="shared" si="28"/>
        <v>5.2396000000000029</v>
      </c>
    </row>
    <row r="61" spans="1:56" x14ac:dyDescent="0.25">
      <c r="A61" s="36">
        <v>42693.834027777775</v>
      </c>
      <c r="B61" s="17">
        <v>0.73</v>
      </c>
      <c r="C61" s="10">
        <v>1.2183900000000001</v>
      </c>
      <c r="D61" s="8">
        <f t="shared" si="2"/>
        <v>0.53289999999999993</v>
      </c>
      <c r="E61" s="8">
        <f t="shared" si="3"/>
        <v>-0.29212121212121156</v>
      </c>
      <c r="F61" s="8">
        <f t="shared" si="4"/>
        <v>4.9436307359307818E-2</v>
      </c>
      <c r="G61" s="8">
        <f t="shared" si="5"/>
        <v>-1.4441394028597771E-2</v>
      </c>
      <c r="H61" s="8">
        <f t="shared" si="6"/>
        <v>8.533480257116588E-2</v>
      </c>
      <c r="I61" s="8">
        <f t="shared" si="7"/>
        <v>2.4439484853239525E-3</v>
      </c>
      <c r="J61" s="8">
        <f t="shared" si="8"/>
        <v>0.4883900000000001</v>
      </c>
      <c r="K61" s="8">
        <f t="shared" si="9"/>
        <v>0.2385247921000001</v>
      </c>
      <c r="L61" s="8">
        <f t="shared" si="10"/>
        <v>0.4883900000000001</v>
      </c>
      <c r="W61" s="9">
        <v>42693.834027777775</v>
      </c>
      <c r="X61" s="9">
        <v>7.32</v>
      </c>
      <c r="Y61">
        <v>6.9513699999999998</v>
      </c>
      <c r="Z61" s="8">
        <f t="shared" si="11"/>
        <v>53.582400000000007</v>
      </c>
      <c r="AA61" s="8">
        <f t="shared" si="12"/>
        <v>9.1017964071856916E-2</v>
      </c>
      <c r="AB61" s="56">
        <f t="shared" si="13"/>
        <v>0.60980580838323473</v>
      </c>
      <c r="AC61" s="8">
        <f t="shared" si="14"/>
        <v>5.5503283158234919E-2</v>
      </c>
      <c r="AD61" s="8">
        <f t="shared" si="15"/>
        <v>8.2842697837858369E-3</v>
      </c>
      <c r="AE61" s="8">
        <f t="shared" si="16"/>
        <v>0.37186312393793036</v>
      </c>
      <c r="AF61" s="8">
        <f t="shared" si="17"/>
        <v>-0.36863000000000046</v>
      </c>
      <c r="AG61" s="8">
        <f t="shared" si="18"/>
        <v>0.13588807690000035</v>
      </c>
      <c r="AH61" s="8">
        <f t="shared" si="19"/>
        <v>0.36863000000000046</v>
      </c>
      <c r="AS61" s="67">
        <v>42693.834027777775</v>
      </c>
      <c r="AT61" s="68">
        <v>125.61</v>
      </c>
      <c r="AU61" s="16">
        <v>53.758400000000002</v>
      </c>
      <c r="AV61" s="8">
        <f t="shared" si="20"/>
        <v>15777.872100000001</v>
      </c>
      <c r="AW61" s="8">
        <f t="shared" si="21"/>
        <v>64.289221556886204</v>
      </c>
      <c r="AX61" s="56">
        <f t="shared" si="22"/>
        <v>-5.9082970059880253</v>
      </c>
      <c r="AY61" s="8">
        <f t="shared" si="23"/>
        <v>-379.83981524185157</v>
      </c>
      <c r="AZ61" s="8">
        <f t="shared" si="24"/>
        <v>4133.1040083904018</v>
      </c>
      <c r="BA61" s="8">
        <f t="shared" si="25"/>
        <v>34.907973510967061</v>
      </c>
      <c r="BB61" s="56">
        <f t="shared" si="26"/>
        <v>-71.851599999999991</v>
      </c>
      <c r="BC61" s="57">
        <f t="shared" si="27"/>
        <v>5162.6524225599987</v>
      </c>
      <c r="BD61" s="8">
        <f t="shared" si="28"/>
        <v>71.851599999999991</v>
      </c>
    </row>
    <row r="62" spans="1:56" x14ac:dyDescent="0.25">
      <c r="A62" s="36">
        <v>42693.875694444447</v>
      </c>
      <c r="B62" s="17">
        <v>0.72</v>
      </c>
      <c r="C62" s="10">
        <v>1.2073700000000001</v>
      </c>
      <c r="D62" s="8">
        <f t="shared" si="2"/>
        <v>0.51839999999999997</v>
      </c>
      <c r="E62" s="8">
        <f t="shared" si="3"/>
        <v>-0.30212121212121157</v>
      </c>
      <c r="F62" s="8">
        <f t="shared" si="4"/>
        <v>3.8416307359307789E-2</v>
      </c>
      <c r="G62" s="8">
        <f t="shared" si="5"/>
        <v>-1.1606381344615089E-2</v>
      </c>
      <c r="H62" s="8">
        <f t="shared" si="6"/>
        <v>9.1277226813590115E-2</v>
      </c>
      <c r="I62" s="8">
        <f t="shared" si="7"/>
        <v>1.4758126711248059E-3</v>
      </c>
      <c r="J62" s="8">
        <f t="shared" si="8"/>
        <v>0.48737000000000008</v>
      </c>
      <c r="K62" s="8">
        <f t="shared" si="9"/>
        <v>0.23752951690000007</v>
      </c>
      <c r="L62" s="8">
        <f t="shared" si="10"/>
        <v>0.48737000000000008</v>
      </c>
      <c r="W62" s="9">
        <v>42693.875694444447</v>
      </c>
      <c r="X62" s="9">
        <v>5.6</v>
      </c>
      <c r="Y62">
        <v>6.9249299999999998</v>
      </c>
      <c r="Z62" s="8">
        <f t="shared" si="11"/>
        <v>31.359999999999996</v>
      </c>
      <c r="AA62" s="8">
        <f t="shared" si="12"/>
        <v>-1.6289820359281437</v>
      </c>
      <c r="AB62" s="56">
        <f t="shared" si="13"/>
        <v>0.58336580838323471</v>
      </c>
      <c r="AC62" s="8">
        <f t="shared" si="14"/>
        <v>-0.95029242223098909</v>
      </c>
      <c r="AD62" s="8">
        <f t="shared" si="15"/>
        <v>2.6535824733766002</v>
      </c>
      <c r="AE62" s="8">
        <f t="shared" si="16"/>
        <v>0.34031566639062494</v>
      </c>
      <c r="AF62" s="8">
        <f t="shared" si="17"/>
        <v>1.3249300000000002</v>
      </c>
      <c r="AG62" s="8">
        <f t="shared" si="18"/>
        <v>1.7554395049000004</v>
      </c>
      <c r="AH62" s="8">
        <f t="shared" si="19"/>
        <v>1.3249300000000002</v>
      </c>
      <c r="AS62" s="67">
        <v>42693.875694444447</v>
      </c>
      <c r="AT62" s="68">
        <v>58.4</v>
      </c>
      <c r="AU62" s="16">
        <v>53.930700000000002</v>
      </c>
      <c r="AV62" s="8">
        <f t="shared" si="20"/>
        <v>3410.56</v>
      </c>
      <c r="AW62" s="8">
        <f t="shared" si="21"/>
        <v>-2.9207784431137966</v>
      </c>
      <c r="AX62" s="56">
        <f t="shared" si="22"/>
        <v>-5.7359970059880254</v>
      </c>
      <c r="AY62" s="8">
        <f t="shared" si="23"/>
        <v>16.753576404855103</v>
      </c>
      <c r="AZ62" s="8">
        <f t="shared" si="24"/>
        <v>8.5309467137582544</v>
      </c>
      <c r="BA62" s="8">
        <f t="shared" si="25"/>
        <v>32.901661652703595</v>
      </c>
      <c r="BB62" s="56">
        <f t="shared" si="26"/>
        <v>-4.4692999999999969</v>
      </c>
      <c r="BC62" s="57">
        <f t="shared" si="27"/>
        <v>19.974642489999972</v>
      </c>
      <c r="BD62" s="8">
        <f t="shared" si="28"/>
        <v>4.4692999999999969</v>
      </c>
    </row>
    <row r="63" spans="1:56" x14ac:dyDescent="0.25">
      <c r="A63" s="36">
        <v>42693.917361111111</v>
      </c>
      <c r="B63" s="17">
        <v>0.7</v>
      </c>
      <c r="C63" s="10">
        <v>1.1956599999999999</v>
      </c>
      <c r="D63" s="8">
        <f t="shared" si="2"/>
        <v>0.48999999999999994</v>
      </c>
      <c r="E63" s="8">
        <f t="shared" si="3"/>
        <v>-0.32212121212121159</v>
      </c>
      <c r="F63" s="8">
        <f t="shared" si="4"/>
        <v>2.6706307359307679E-2</v>
      </c>
      <c r="G63" s="8">
        <f t="shared" si="5"/>
        <v>-8.6026680978618236E-3</v>
      </c>
      <c r="H63" s="8">
        <f t="shared" si="6"/>
        <v>0.10376207529843859</v>
      </c>
      <c r="I63" s="8">
        <f t="shared" si="7"/>
        <v>7.1322685276981154E-4</v>
      </c>
      <c r="J63" s="8">
        <f t="shared" si="8"/>
        <v>0.49565999999999999</v>
      </c>
      <c r="K63" s="8">
        <f t="shared" si="9"/>
        <v>0.24567883559999998</v>
      </c>
      <c r="L63" s="8">
        <f t="shared" si="10"/>
        <v>0.49565999999999999</v>
      </c>
      <c r="W63" s="9">
        <v>42693.917361111111</v>
      </c>
      <c r="X63" s="9">
        <v>8.08</v>
      </c>
      <c r="Y63">
        <v>6.8953600000000002</v>
      </c>
      <c r="Z63" s="8">
        <f t="shared" si="11"/>
        <v>65.2864</v>
      </c>
      <c r="AA63" s="8">
        <f t="shared" si="12"/>
        <v>0.8510179640718567</v>
      </c>
      <c r="AB63" s="56">
        <f t="shared" si="13"/>
        <v>0.55379580838323506</v>
      </c>
      <c r="AC63" s="8">
        <f t="shared" si="14"/>
        <v>0.47129018136182876</v>
      </c>
      <c r="AD63" s="8">
        <f t="shared" si="15"/>
        <v>0.72423157517300796</v>
      </c>
      <c r="AE63" s="8">
        <f t="shared" si="16"/>
        <v>0.3066897973828408</v>
      </c>
      <c r="AF63" s="8">
        <f t="shared" si="17"/>
        <v>-1.1846399999999999</v>
      </c>
      <c r="AG63" s="8">
        <f t="shared" si="18"/>
        <v>1.4033719295999998</v>
      </c>
      <c r="AH63" s="8">
        <f t="shared" si="19"/>
        <v>1.1846399999999999</v>
      </c>
      <c r="AS63" s="67">
        <v>42693.917361111111</v>
      </c>
      <c r="AT63" s="68">
        <v>45.28</v>
      </c>
      <c r="AU63" s="16">
        <v>54.156500000000001</v>
      </c>
      <c r="AV63" s="8">
        <f t="shared" si="20"/>
        <v>2050.2784000000001</v>
      </c>
      <c r="AW63" s="8">
        <f t="shared" si="21"/>
        <v>-16.040778443113794</v>
      </c>
      <c r="AX63" s="56">
        <f t="shared" si="22"/>
        <v>-5.5101970059880259</v>
      </c>
      <c r="AY63" s="8">
        <f t="shared" si="23"/>
        <v>88.387849350962895</v>
      </c>
      <c r="AZ63" s="8">
        <f t="shared" si="24"/>
        <v>257.30657306106417</v>
      </c>
      <c r="BA63" s="8">
        <f t="shared" si="25"/>
        <v>30.362271044799403</v>
      </c>
      <c r="BB63" s="56">
        <f t="shared" si="26"/>
        <v>8.8765000000000001</v>
      </c>
      <c r="BC63" s="57">
        <f t="shared" si="27"/>
        <v>78.792252250000004</v>
      </c>
      <c r="BD63" s="8">
        <f t="shared" si="28"/>
        <v>8.8765000000000001</v>
      </c>
    </row>
    <row r="64" spans="1:56" x14ac:dyDescent="0.25">
      <c r="A64" s="36">
        <v>42693.959027777775</v>
      </c>
      <c r="B64" s="17">
        <v>0.71</v>
      </c>
      <c r="C64" s="10">
        <v>1.1810499999999999</v>
      </c>
      <c r="D64" s="8">
        <f t="shared" si="2"/>
        <v>0.50409999999999999</v>
      </c>
      <c r="E64" s="8">
        <f t="shared" si="3"/>
        <v>-0.31212121212121158</v>
      </c>
      <c r="F64" s="8">
        <f t="shared" si="4"/>
        <v>1.2096307359307668E-2</v>
      </c>
      <c r="G64" s="8">
        <f t="shared" si="5"/>
        <v>-3.775514115177841E-3</v>
      </c>
      <c r="H64" s="8">
        <f t="shared" si="6"/>
        <v>9.7419651056014356E-2</v>
      </c>
      <c r="I64" s="8">
        <f t="shared" si="7"/>
        <v>1.4632065173084084E-4</v>
      </c>
      <c r="J64" s="8">
        <f t="shared" si="8"/>
        <v>0.47104999999999997</v>
      </c>
      <c r="K64" s="8">
        <f t="shared" si="9"/>
        <v>0.22188810249999996</v>
      </c>
      <c r="L64" s="8">
        <f t="shared" si="10"/>
        <v>0.47104999999999997</v>
      </c>
      <c r="W64" s="9">
        <v>42693.959027777775</v>
      </c>
      <c r="X64" s="9">
        <v>8.2899999999999991</v>
      </c>
      <c r="Y64">
        <v>6.8666299999999998</v>
      </c>
      <c r="Z64" s="8">
        <f t="shared" si="11"/>
        <v>68.724099999999993</v>
      </c>
      <c r="AA64" s="8">
        <f t="shared" si="12"/>
        <v>1.0610179640718558</v>
      </c>
      <c r="AB64" s="56">
        <f t="shared" si="13"/>
        <v>0.52506580838323469</v>
      </c>
      <c r="AC64" s="8">
        <f t="shared" si="14"/>
        <v>0.55710425501452276</v>
      </c>
      <c r="AD64" s="8">
        <f t="shared" si="15"/>
        <v>1.1257591200831858</v>
      </c>
      <c r="AE64" s="8">
        <f t="shared" si="16"/>
        <v>0.27569410313313975</v>
      </c>
      <c r="AF64" s="8">
        <f t="shared" si="17"/>
        <v>-1.4233699999999994</v>
      </c>
      <c r="AG64" s="8">
        <f t="shared" si="18"/>
        <v>2.0259821568999983</v>
      </c>
      <c r="AH64" s="8">
        <f t="shared" si="19"/>
        <v>1.4233699999999994</v>
      </c>
      <c r="AS64" s="67">
        <v>42693.959027777775</v>
      </c>
      <c r="AT64" s="68">
        <v>62.01</v>
      </c>
      <c r="AU64" s="16">
        <v>54.159500000000001</v>
      </c>
      <c r="AV64" s="8">
        <f t="shared" si="20"/>
        <v>3845.2400999999995</v>
      </c>
      <c r="AW64" s="8">
        <f t="shared" si="21"/>
        <v>0.68922155688620279</v>
      </c>
      <c r="AX64" s="56">
        <f t="shared" si="22"/>
        <v>-5.5071970059880258</v>
      </c>
      <c r="AY64" s="8">
        <f t="shared" si="23"/>
        <v>-3.7956788945461017</v>
      </c>
      <c r="AZ64" s="8">
        <f t="shared" si="24"/>
        <v>0.47502635447664127</v>
      </c>
      <c r="BA64" s="8">
        <f t="shared" si="25"/>
        <v>30.329218862763476</v>
      </c>
      <c r="BB64" s="56">
        <f t="shared" si="26"/>
        <v>-7.8504999999999967</v>
      </c>
      <c r="BC64" s="57">
        <f t="shared" si="27"/>
        <v>61.63035024999995</v>
      </c>
      <c r="BD64" s="8">
        <f t="shared" si="28"/>
        <v>7.8504999999999967</v>
      </c>
    </row>
    <row r="65" spans="1:56" x14ac:dyDescent="0.25">
      <c r="A65" s="36">
        <v>42694.000694444447</v>
      </c>
      <c r="B65" s="17">
        <v>0.68</v>
      </c>
      <c r="C65" s="10">
        <v>1.1618599999999999</v>
      </c>
      <c r="D65" s="8">
        <f t="shared" si="2"/>
        <v>0.46240000000000009</v>
      </c>
      <c r="E65" s="8">
        <f t="shared" si="3"/>
        <v>-0.34212121212121149</v>
      </c>
      <c r="F65" s="8">
        <f t="shared" si="4"/>
        <v>-7.0936926406923728E-3</v>
      </c>
      <c r="G65" s="8">
        <f t="shared" si="5"/>
        <v>2.4269027246489922E-3</v>
      </c>
      <c r="H65" s="8">
        <f t="shared" si="6"/>
        <v>0.11704692378328699</v>
      </c>
      <c r="I65" s="8">
        <f t="shared" si="7"/>
        <v>5.032047528061313E-5</v>
      </c>
      <c r="J65" s="8">
        <f t="shared" si="8"/>
        <v>0.48185999999999984</v>
      </c>
      <c r="K65" s="8">
        <f t="shared" si="9"/>
        <v>0.23218905959999986</v>
      </c>
      <c r="L65" s="8">
        <f t="shared" si="10"/>
        <v>0.48185999999999984</v>
      </c>
      <c r="W65" s="9">
        <v>42694.000694444447</v>
      </c>
      <c r="X65" s="9">
        <v>8.4</v>
      </c>
      <c r="Y65">
        <v>6.8287199999999997</v>
      </c>
      <c r="Z65" s="8">
        <f t="shared" si="11"/>
        <v>70.56</v>
      </c>
      <c r="AA65" s="8">
        <f t="shared" si="12"/>
        <v>1.171017964071857</v>
      </c>
      <c r="AB65" s="56">
        <f t="shared" si="13"/>
        <v>0.48715580838323458</v>
      </c>
      <c r="AC65" s="8">
        <f t="shared" si="14"/>
        <v>0.57046820291871503</v>
      </c>
      <c r="AD65" s="8">
        <f t="shared" si="15"/>
        <v>1.371283072178997</v>
      </c>
      <c r="AE65" s="8">
        <f t="shared" si="16"/>
        <v>0.23732078164152276</v>
      </c>
      <c r="AF65" s="8">
        <f t="shared" si="17"/>
        <v>-1.5712800000000007</v>
      </c>
      <c r="AG65" s="8">
        <f t="shared" si="18"/>
        <v>2.4689208384000021</v>
      </c>
      <c r="AH65" s="8">
        <f t="shared" si="19"/>
        <v>1.5712800000000007</v>
      </c>
      <c r="AS65" s="67">
        <v>42694.000694444447</v>
      </c>
      <c r="AT65" s="68">
        <v>46.04</v>
      </c>
      <c r="AU65" s="16">
        <v>54.120100000000001</v>
      </c>
      <c r="AV65" s="8">
        <f t="shared" si="20"/>
        <v>2119.6815999999999</v>
      </c>
      <c r="AW65" s="8">
        <f t="shared" si="21"/>
        <v>-15.280778443113796</v>
      </c>
      <c r="AX65" s="56">
        <f t="shared" si="22"/>
        <v>-5.5465970059880263</v>
      </c>
      <c r="AY65" s="8">
        <f t="shared" si="23"/>
        <v>84.756319961741355</v>
      </c>
      <c r="AZ65" s="8">
        <f t="shared" si="24"/>
        <v>233.50218982753128</v>
      </c>
      <c r="BA65" s="8">
        <f t="shared" si="25"/>
        <v>30.764738346835337</v>
      </c>
      <c r="BB65" s="56">
        <f t="shared" si="26"/>
        <v>8.0801000000000016</v>
      </c>
      <c r="BC65" s="57">
        <f t="shared" si="27"/>
        <v>65.288016010000021</v>
      </c>
      <c r="BD65" s="8">
        <f t="shared" si="28"/>
        <v>8.0801000000000016</v>
      </c>
    </row>
    <row r="66" spans="1:56" x14ac:dyDescent="0.25">
      <c r="A66" s="36">
        <v>42694.042361111111</v>
      </c>
      <c r="B66" s="17">
        <v>0.65</v>
      </c>
      <c r="C66" s="10">
        <v>1.14649</v>
      </c>
      <c r="D66" s="8">
        <f t="shared" si="2"/>
        <v>0.42250000000000004</v>
      </c>
      <c r="E66" s="8">
        <f t="shared" si="3"/>
        <v>-0.37212121212121152</v>
      </c>
      <c r="F66" s="8">
        <f t="shared" si="4"/>
        <v>-2.2463692640692257E-2</v>
      </c>
      <c r="G66" s="8">
        <f t="shared" si="5"/>
        <v>8.3592165341727417E-3</v>
      </c>
      <c r="H66" s="8">
        <f t="shared" si="6"/>
        <v>0.1384741965105597</v>
      </c>
      <c r="I66" s="8">
        <f t="shared" si="7"/>
        <v>5.0461748705549149E-4</v>
      </c>
      <c r="J66" s="8">
        <f t="shared" si="8"/>
        <v>0.49648999999999999</v>
      </c>
      <c r="K66" s="8">
        <f t="shared" si="9"/>
        <v>0.24650232009999998</v>
      </c>
      <c r="L66" s="8">
        <f t="shared" si="10"/>
        <v>0.49648999999999999</v>
      </c>
      <c r="W66" s="9">
        <v>42694.042361111111</v>
      </c>
      <c r="X66" s="9">
        <v>8.35</v>
      </c>
      <c r="Y66">
        <v>6.8018400000000003</v>
      </c>
      <c r="Z66" s="8">
        <f t="shared" si="11"/>
        <v>69.722499999999997</v>
      </c>
      <c r="AA66" s="8">
        <f t="shared" si="12"/>
        <v>1.1210179640718563</v>
      </c>
      <c r="AB66" s="56">
        <f t="shared" si="13"/>
        <v>0.46027580838323523</v>
      </c>
      <c r="AC66" s="8">
        <f t="shared" si="14"/>
        <v>0.51597744962530223</v>
      </c>
      <c r="AD66" s="8">
        <f t="shared" si="15"/>
        <v>1.2566812757718095</v>
      </c>
      <c r="AE66" s="8">
        <f t="shared" si="16"/>
        <v>0.21185381978284068</v>
      </c>
      <c r="AF66" s="8">
        <f t="shared" si="17"/>
        <v>-1.5481599999999993</v>
      </c>
      <c r="AG66" s="8">
        <f t="shared" si="18"/>
        <v>2.3967993855999978</v>
      </c>
      <c r="AH66" s="8">
        <f t="shared" si="19"/>
        <v>1.5481599999999993</v>
      </c>
      <c r="AS66" s="67">
        <v>42694.042361111111</v>
      </c>
      <c r="AT66" s="68">
        <v>85.13</v>
      </c>
      <c r="AU66" s="16">
        <v>54.2044</v>
      </c>
      <c r="AV66" s="8">
        <f t="shared" si="20"/>
        <v>7247.1168999999991</v>
      </c>
      <c r="AW66" s="8">
        <f t="shared" si="21"/>
        <v>23.8092215568862</v>
      </c>
      <c r="AX66" s="56">
        <f t="shared" si="22"/>
        <v>-5.4622970059880274</v>
      </c>
      <c r="AY66" s="8">
        <f t="shared" si="23"/>
        <v>-130.05303962508509</v>
      </c>
      <c r="AZ66" s="8">
        <f t="shared" si="24"/>
        <v>566.8790311448945</v>
      </c>
      <c r="BA66" s="8">
        <f t="shared" si="25"/>
        <v>29.836688581625769</v>
      </c>
      <c r="BB66" s="56">
        <f t="shared" si="26"/>
        <v>-30.925599999999996</v>
      </c>
      <c r="BC66" s="57">
        <f t="shared" si="27"/>
        <v>956.39273535999973</v>
      </c>
      <c r="BD66" s="8">
        <f t="shared" si="28"/>
        <v>30.925599999999996</v>
      </c>
    </row>
    <row r="67" spans="1:56" x14ac:dyDescent="0.25">
      <c r="A67" s="36">
        <v>42694.084027777775</v>
      </c>
      <c r="B67" s="17">
        <v>0.77</v>
      </c>
      <c r="C67" s="10">
        <v>1.13443</v>
      </c>
      <c r="D67" s="8">
        <f t="shared" si="2"/>
        <v>0.59289999999999998</v>
      </c>
      <c r="E67" s="8">
        <f t="shared" si="3"/>
        <v>-0.25212121212121152</v>
      </c>
      <c r="F67" s="8">
        <f t="shared" si="4"/>
        <v>-3.4523692640692216E-2</v>
      </c>
      <c r="G67" s="8">
        <f t="shared" si="5"/>
        <v>8.7041552354714721E-3</v>
      </c>
      <c r="H67" s="8">
        <f t="shared" si="6"/>
        <v>6.3565105601468941E-2</v>
      </c>
      <c r="I67" s="8">
        <f t="shared" si="7"/>
        <v>1.1918853535489858E-3</v>
      </c>
      <c r="J67" s="8">
        <f t="shared" si="8"/>
        <v>0.36443000000000003</v>
      </c>
      <c r="K67" s="8">
        <f t="shared" si="9"/>
        <v>0.13280922490000002</v>
      </c>
      <c r="L67" s="8">
        <f t="shared" si="10"/>
        <v>0.36443000000000003</v>
      </c>
      <c r="W67" s="9">
        <v>42694.084027777775</v>
      </c>
      <c r="X67" s="9">
        <v>8.36</v>
      </c>
      <c r="Y67">
        <v>6.7859600000000002</v>
      </c>
      <c r="Z67" s="8">
        <f t="shared" si="11"/>
        <v>69.889599999999987</v>
      </c>
      <c r="AA67" s="8">
        <f t="shared" si="12"/>
        <v>1.1310179640718561</v>
      </c>
      <c r="AB67" s="56">
        <f t="shared" si="13"/>
        <v>0.44439580838323511</v>
      </c>
      <c r="AC67" s="8">
        <f t="shared" si="14"/>
        <v>0.50261964243967328</v>
      </c>
      <c r="AD67" s="8">
        <f t="shared" si="15"/>
        <v>1.2792016350532462</v>
      </c>
      <c r="AE67" s="8">
        <f t="shared" si="16"/>
        <v>0.19748763450858903</v>
      </c>
      <c r="AF67" s="8">
        <f t="shared" si="17"/>
        <v>-1.5740399999999992</v>
      </c>
      <c r="AG67" s="8">
        <f t="shared" si="18"/>
        <v>2.4776019215999976</v>
      </c>
      <c r="AH67" s="8">
        <f t="shared" si="19"/>
        <v>1.5740399999999992</v>
      </c>
      <c r="AS67" s="67">
        <v>42694.084027777775</v>
      </c>
      <c r="AT67" s="68">
        <v>60.74</v>
      </c>
      <c r="AU67" s="16">
        <v>54.191400000000002</v>
      </c>
      <c r="AV67" s="8">
        <f t="shared" si="20"/>
        <v>3689.3476000000001</v>
      </c>
      <c r="AW67" s="8">
        <f t="shared" si="21"/>
        <v>-0.58077844311379323</v>
      </c>
      <c r="AX67" s="56">
        <f t="shared" si="22"/>
        <v>-5.4752970059880255</v>
      </c>
      <c r="AY67" s="8">
        <f t="shared" si="23"/>
        <v>3.1799344707233388</v>
      </c>
      <c r="AZ67" s="8">
        <f t="shared" si="24"/>
        <v>0.33730359998568155</v>
      </c>
      <c r="BA67" s="8">
        <f t="shared" si="25"/>
        <v>29.978877303781434</v>
      </c>
      <c r="BB67" s="56">
        <f t="shared" si="26"/>
        <v>-6.5486000000000004</v>
      </c>
      <c r="BC67" s="57">
        <f t="shared" si="27"/>
        <v>42.884161960000007</v>
      </c>
      <c r="BD67" s="8">
        <f t="shared" si="28"/>
        <v>6.5486000000000004</v>
      </c>
    </row>
    <row r="68" spans="1:56" x14ac:dyDescent="0.25">
      <c r="A68" s="36">
        <v>42694.125694444447</v>
      </c>
      <c r="B68" s="17">
        <v>0.75</v>
      </c>
      <c r="C68" s="10">
        <v>1.1207499999999999</v>
      </c>
      <c r="D68" s="8">
        <f t="shared" ref="D68:D131" si="29">B68^2</f>
        <v>0.5625</v>
      </c>
      <c r="E68" s="8">
        <f t="shared" ref="E68:E131" si="30">B68 - $B$1</f>
        <v>-0.27212121212121154</v>
      </c>
      <c r="F68" s="8">
        <f t="shared" ref="F68:F131" si="31">C68 - $C$1</f>
        <v>-4.8203692640692353E-2</v>
      </c>
      <c r="G68" s="8">
        <f t="shared" ref="G68:G131" si="32">E68*F68</f>
        <v>1.3117247270103527E-2</v>
      </c>
      <c r="H68" s="8">
        <f t="shared" ref="H68:H131" si="33">(B68-$B$1)^2</f>
        <v>7.4049954086317413E-2</v>
      </c>
      <c r="I68" s="8">
        <f t="shared" ref="I68:I131" si="34">(C68-$C$1)^2</f>
        <v>2.3235959841983382E-3</v>
      </c>
      <c r="J68" s="8">
        <f t="shared" ref="J68:J131" si="35">C68-B68</f>
        <v>0.37074999999999991</v>
      </c>
      <c r="K68" s="8">
        <f t="shared" ref="K68:K131" si="36">(C68-B68)^2</f>
        <v>0.13745556249999993</v>
      </c>
      <c r="L68" s="8">
        <f t="shared" ref="L68:L131" si="37">ABS(B68-C68)</f>
        <v>0.37074999999999991</v>
      </c>
      <c r="W68" s="9">
        <v>42694.125694444447</v>
      </c>
      <c r="X68" s="9">
        <v>7.76</v>
      </c>
      <c r="Y68">
        <v>6.7621799999999999</v>
      </c>
      <c r="Z68" s="8">
        <f t="shared" ref="Z68:Z131" si="38">X68^2</f>
        <v>60.217599999999997</v>
      </c>
      <c r="AA68" s="8">
        <f t="shared" ref="AA68:AA131" si="39">X68 - $X$1</f>
        <v>0.53101796407185642</v>
      </c>
      <c r="AB68" s="56">
        <f t="shared" ref="AB68:AB131" si="40">Y68 - $Y$1</f>
        <v>0.42061580838323476</v>
      </c>
      <c r="AC68" s="8">
        <f t="shared" ref="AC68:AC131" si="41">AA68*AB68</f>
        <v>0.22335455022410339</v>
      </c>
      <c r="AD68" s="8">
        <f t="shared" ref="AD68:AD131" si="42">(X68-$X$1)^2</f>
        <v>0.28198007816701942</v>
      </c>
      <c r="AE68" s="8">
        <f t="shared" ref="AE68:AE131" si="43">(Y68-$Y$1)^2</f>
        <v>0.17691765826188205</v>
      </c>
      <c r="AF68" s="8">
        <f t="shared" ref="AF68:AF131" si="44">Y68-X68</f>
        <v>-0.99781999999999993</v>
      </c>
      <c r="AG68" s="8">
        <f t="shared" ref="AG68:AG131" si="45">AF68^2</f>
        <v>0.99564475239999983</v>
      </c>
      <c r="AH68" s="8">
        <f t="shared" ref="AH68:AH131" si="46">ABS(AF68)</f>
        <v>0.99781999999999993</v>
      </c>
      <c r="AS68" s="67">
        <v>42694.125694444447</v>
      </c>
      <c r="AT68" s="68">
        <v>72.37</v>
      </c>
      <c r="AU68" s="16">
        <v>54.173999999999999</v>
      </c>
      <c r="AV68" s="8">
        <f t="shared" ref="AV68:AV131" si="47">AT68^2</f>
        <v>5237.4169000000011</v>
      </c>
      <c r="AW68" s="8">
        <f t="shared" ref="AW68:AW131" si="48">AT68 - $AT$1</f>
        <v>11.049221556886209</v>
      </c>
      <c r="AX68" s="56">
        <f t="shared" ref="AX68:AX131" si="49">AU68 - $AU$1</f>
        <v>-5.4926970059880276</v>
      </c>
      <c r="AY68" s="8">
        <f t="shared" ref="AY68:AY131" si="50">AW68*AX68</f>
        <v>-60.690026164007257</v>
      </c>
      <c r="AZ68" s="8">
        <f t="shared" ref="AZ68:AZ131" si="51">(AT68-$AT$1)^2</f>
        <v>122.08529701315891</v>
      </c>
      <c r="BA68" s="8">
        <f t="shared" ref="BA68:BA131" si="52">(AU68-$AU$1)^2</f>
        <v>30.169720399589842</v>
      </c>
      <c r="BB68" s="56">
        <f t="shared" ref="BB68:BB131" si="53">AU68-AT68</f>
        <v>-18.196000000000005</v>
      </c>
      <c r="BC68" s="57">
        <f t="shared" ref="BC68:BC131" si="54">BB68^2</f>
        <v>331.09441600000019</v>
      </c>
      <c r="BD68" s="8">
        <f t="shared" ref="BD68:BD131" si="55">ABS(AU68-AT68)</f>
        <v>18.196000000000005</v>
      </c>
    </row>
    <row r="69" spans="1:56" x14ac:dyDescent="0.25">
      <c r="A69" s="36">
        <v>42694.167361111111</v>
      </c>
      <c r="B69" s="17">
        <v>0.75</v>
      </c>
      <c r="C69" s="10">
        <v>1.1113599999999999</v>
      </c>
      <c r="D69" s="8">
        <f t="shared" si="29"/>
        <v>0.5625</v>
      </c>
      <c r="E69" s="8">
        <f t="shared" si="30"/>
        <v>-0.27212121212121154</v>
      </c>
      <c r="F69" s="8">
        <f t="shared" si="31"/>
        <v>-5.7593692640692362E-2</v>
      </c>
      <c r="G69" s="8">
        <f t="shared" si="32"/>
        <v>1.5672465451921705E-2</v>
      </c>
      <c r="H69" s="8">
        <f t="shared" si="33"/>
        <v>7.4049954086317413E-2</v>
      </c>
      <c r="I69" s="8">
        <f t="shared" si="34"/>
        <v>3.3170334319905415E-3</v>
      </c>
      <c r="J69" s="8">
        <f t="shared" si="35"/>
        <v>0.3613599999999999</v>
      </c>
      <c r="K69" s="8">
        <f t="shared" si="36"/>
        <v>0.13058104959999994</v>
      </c>
      <c r="L69" s="8">
        <f t="shared" si="37"/>
        <v>0.3613599999999999</v>
      </c>
      <c r="W69" s="9">
        <v>42694.167361111111</v>
      </c>
      <c r="X69" s="9">
        <v>7.95</v>
      </c>
      <c r="Y69">
        <v>6.7448600000000001</v>
      </c>
      <c r="Z69" s="8">
        <f t="shared" si="38"/>
        <v>63.202500000000001</v>
      </c>
      <c r="AA69" s="8">
        <f t="shared" si="39"/>
        <v>0.72101796407185681</v>
      </c>
      <c r="AB69" s="56">
        <f t="shared" si="40"/>
        <v>0.40329580838323498</v>
      </c>
      <c r="AC69" s="8">
        <f t="shared" si="41"/>
        <v>0.29078352267919377</v>
      </c>
      <c r="AD69" s="8">
        <f t="shared" si="42"/>
        <v>0.51986690451432538</v>
      </c>
      <c r="AE69" s="8">
        <f t="shared" si="43"/>
        <v>0.16264750905948699</v>
      </c>
      <c r="AF69" s="8">
        <f t="shared" si="44"/>
        <v>-1.2051400000000001</v>
      </c>
      <c r="AG69" s="8">
        <f t="shared" si="45"/>
        <v>1.4523624196000002</v>
      </c>
      <c r="AH69" s="8">
        <f t="shared" si="46"/>
        <v>1.2051400000000001</v>
      </c>
      <c r="AS69" s="67">
        <v>42694.167361111111</v>
      </c>
      <c r="AT69" s="68">
        <v>88.96</v>
      </c>
      <c r="AU69" s="16">
        <v>54.262</v>
      </c>
      <c r="AV69" s="8">
        <f t="shared" si="47"/>
        <v>7913.8815999999988</v>
      </c>
      <c r="AW69" s="8">
        <f t="shared" si="48"/>
        <v>27.639221556886199</v>
      </c>
      <c r="AX69" s="56">
        <f t="shared" si="49"/>
        <v>-5.4046970059880266</v>
      </c>
      <c r="AY69" s="8">
        <f t="shared" si="50"/>
        <v>-149.38161799634256</v>
      </c>
      <c r="AZ69" s="8">
        <f t="shared" si="51"/>
        <v>763.92656827064275</v>
      </c>
      <c r="BA69" s="8">
        <f t="shared" si="52"/>
        <v>29.210749726535941</v>
      </c>
      <c r="BB69" s="56">
        <f t="shared" si="53"/>
        <v>-34.697999999999993</v>
      </c>
      <c r="BC69" s="57">
        <f t="shared" si="54"/>
        <v>1203.9512039999995</v>
      </c>
      <c r="BD69" s="8">
        <f t="shared" si="55"/>
        <v>34.697999999999993</v>
      </c>
    </row>
    <row r="70" spans="1:56" x14ac:dyDescent="0.25">
      <c r="A70" s="36">
        <v>42694.209027777775</v>
      </c>
      <c r="B70" s="17">
        <v>0.64</v>
      </c>
      <c r="C70" s="10">
        <v>1.1033999999999999</v>
      </c>
      <c r="D70" s="8">
        <f t="shared" si="29"/>
        <v>0.40960000000000002</v>
      </c>
      <c r="E70" s="8">
        <f t="shared" si="30"/>
        <v>-0.38212121212121153</v>
      </c>
      <c r="F70" s="8">
        <f t="shared" si="31"/>
        <v>-6.5553692640692329E-2</v>
      </c>
      <c r="G70" s="8">
        <f t="shared" si="32"/>
        <v>2.5049456490882697E-2</v>
      </c>
      <c r="H70" s="8">
        <f t="shared" si="33"/>
        <v>0.14601662075298394</v>
      </c>
      <c r="I70" s="8">
        <f t="shared" si="34"/>
        <v>4.2972866188303593E-3</v>
      </c>
      <c r="J70" s="8">
        <f t="shared" si="35"/>
        <v>0.46339999999999992</v>
      </c>
      <c r="K70" s="8">
        <f t="shared" si="36"/>
        <v>0.21473955999999994</v>
      </c>
      <c r="L70" s="8">
        <f t="shared" si="37"/>
        <v>0.46339999999999992</v>
      </c>
      <c r="W70" s="9">
        <v>42694.209027777775</v>
      </c>
      <c r="X70" s="9">
        <v>7.85</v>
      </c>
      <c r="Y70">
        <v>6.7257800000000003</v>
      </c>
      <c r="Z70" s="8">
        <f t="shared" si="38"/>
        <v>61.622499999999995</v>
      </c>
      <c r="AA70" s="8">
        <f t="shared" si="39"/>
        <v>0.62101796407185628</v>
      </c>
      <c r="AB70" s="56">
        <f t="shared" si="40"/>
        <v>0.38421580838323521</v>
      </c>
      <c r="AC70" s="8">
        <f t="shared" si="41"/>
        <v>0.23860491908637918</v>
      </c>
      <c r="AD70" s="8">
        <f t="shared" si="42"/>
        <v>0.38566331169995338</v>
      </c>
      <c r="AE70" s="8">
        <f t="shared" si="43"/>
        <v>0.14762178741158291</v>
      </c>
      <c r="AF70" s="8">
        <f t="shared" si="44"/>
        <v>-1.1242199999999993</v>
      </c>
      <c r="AG70" s="8">
        <f t="shared" si="45"/>
        <v>1.2638706083999984</v>
      </c>
      <c r="AH70" s="8">
        <f t="shared" si="46"/>
        <v>1.1242199999999993</v>
      </c>
      <c r="AS70" s="67">
        <v>42694.209027777775</v>
      </c>
      <c r="AT70" s="68">
        <v>46.18</v>
      </c>
      <c r="AU70" s="16">
        <v>54.266599999999997</v>
      </c>
      <c r="AV70" s="8">
        <f t="shared" si="47"/>
        <v>2132.5924</v>
      </c>
      <c r="AW70" s="8">
        <f t="shared" si="48"/>
        <v>-15.140778443113796</v>
      </c>
      <c r="AX70" s="56">
        <f t="shared" si="49"/>
        <v>-5.4000970059880302</v>
      </c>
      <c r="AY70" s="8">
        <f t="shared" si="50"/>
        <v>81.761672338986912</v>
      </c>
      <c r="AZ70" s="8">
        <f t="shared" si="51"/>
        <v>229.24317186345942</v>
      </c>
      <c r="BA70" s="8">
        <f t="shared" si="52"/>
        <v>29.161047674080887</v>
      </c>
      <c r="BB70" s="56">
        <f t="shared" si="53"/>
        <v>8.0865999999999971</v>
      </c>
      <c r="BC70" s="57">
        <f t="shared" si="54"/>
        <v>65.393099559999953</v>
      </c>
      <c r="BD70" s="8">
        <f t="shared" si="55"/>
        <v>8.0865999999999971</v>
      </c>
    </row>
    <row r="71" spans="1:56" x14ac:dyDescent="0.25">
      <c r="A71" s="36">
        <v>42694.250694444447</v>
      </c>
      <c r="B71" s="17">
        <v>0.74</v>
      </c>
      <c r="C71" s="10">
        <v>1.1033299999999999</v>
      </c>
      <c r="D71" s="8">
        <f t="shared" si="29"/>
        <v>0.54759999999999998</v>
      </c>
      <c r="E71" s="8">
        <f t="shared" si="30"/>
        <v>-0.28212121212121155</v>
      </c>
      <c r="F71" s="8">
        <f t="shared" si="31"/>
        <v>-6.5623692640692344E-2</v>
      </c>
      <c r="G71" s="8">
        <f t="shared" si="32"/>
        <v>1.8513835711661954E-2</v>
      </c>
      <c r="H71" s="8">
        <f t="shared" si="33"/>
        <v>7.9592378328741636E-2</v>
      </c>
      <c r="I71" s="8">
        <f t="shared" si="34"/>
        <v>4.3064690358000585E-3</v>
      </c>
      <c r="J71" s="8">
        <f t="shared" si="35"/>
        <v>0.36332999999999993</v>
      </c>
      <c r="K71" s="8">
        <f t="shared" si="36"/>
        <v>0.13200868889999995</v>
      </c>
      <c r="L71" s="8">
        <f t="shared" si="37"/>
        <v>0.36332999999999993</v>
      </c>
      <c r="W71" s="9">
        <v>42694.250694444447</v>
      </c>
      <c r="X71" s="9">
        <v>7.94</v>
      </c>
      <c r="Y71">
        <v>6.7207999999999997</v>
      </c>
      <c r="Z71" s="8">
        <f t="shared" si="38"/>
        <v>63.043600000000005</v>
      </c>
      <c r="AA71" s="8">
        <f t="shared" si="39"/>
        <v>0.71101796407185702</v>
      </c>
      <c r="AB71" s="56">
        <f t="shared" si="40"/>
        <v>0.37923580838323456</v>
      </c>
      <c r="AC71" s="8">
        <f t="shared" si="41"/>
        <v>0.2696434723797923</v>
      </c>
      <c r="AD71" s="8">
        <f t="shared" si="42"/>
        <v>0.50554654523288856</v>
      </c>
      <c r="AE71" s="8">
        <f t="shared" si="43"/>
        <v>0.1438197983600854</v>
      </c>
      <c r="AF71" s="8">
        <f t="shared" si="44"/>
        <v>-1.2192000000000007</v>
      </c>
      <c r="AG71" s="8">
        <f t="shared" si="45"/>
        <v>1.4864486400000019</v>
      </c>
      <c r="AH71" s="8">
        <f t="shared" si="46"/>
        <v>1.2192000000000007</v>
      </c>
      <c r="AS71" s="67">
        <v>42694.250694444447</v>
      </c>
      <c r="AT71" s="68">
        <v>50.78</v>
      </c>
      <c r="AU71" s="16">
        <v>54.438800000000001</v>
      </c>
      <c r="AV71" s="8">
        <f t="shared" si="47"/>
        <v>2578.6084000000001</v>
      </c>
      <c r="AW71" s="8">
        <f t="shared" si="48"/>
        <v>-10.540778443113794</v>
      </c>
      <c r="AX71" s="56">
        <f t="shared" si="49"/>
        <v>-5.2278970059880265</v>
      </c>
      <c r="AY71" s="8">
        <f t="shared" si="50"/>
        <v>55.106104063537735</v>
      </c>
      <c r="AZ71" s="8">
        <f t="shared" si="51"/>
        <v>111.10801018681246</v>
      </c>
      <c r="BA71" s="8">
        <f t="shared" si="52"/>
        <v>27.330907105218571</v>
      </c>
      <c r="BB71" s="56">
        <f t="shared" si="53"/>
        <v>3.6587999999999994</v>
      </c>
      <c r="BC71" s="57">
        <f t="shared" si="54"/>
        <v>13.386817439999996</v>
      </c>
      <c r="BD71" s="8">
        <f t="shared" si="55"/>
        <v>3.6587999999999994</v>
      </c>
    </row>
    <row r="72" spans="1:56" x14ac:dyDescent="0.25">
      <c r="A72" s="36">
        <v>42694.292361111111</v>
      </c>
      <c r="B72" s="17">
        <v>0.76</v>
      </c>
      <c r="C72" s="10">
        <v>1.1034900000000001</v>
      </c>
      <c r="D72" s="8">
        <f t="shared" si="29"/>
        <v>0.5776</v>
      </c>
      <c r="E72" s="8">
        <f t="shared" si="30"/>
        <v>-0.26212121212121153</v>
      </c>
      <c r="F72" s="8">
        <f t="shared" si="31"/>
        <v>-6.5463692640692184E-2</v>
      </c>
      <c r="G72" s="8">
        <f t="shared" si="32"/>
        <v>1.7159422464908671E-2</v>
      </c>
      <c r="H72" s="8">
        <f t="shared" si="33"/>
        <v>6.8707529843893167E-2</v>
      </c>
      <c r="I72" s="8">
        <f t="shared" si="34"/>
        <v>4.2854950541550158E-3</v>
      </c>
      <c r="J72" s="8">
        <f t="shared" si="35"/>
        <v>0.34349000000000007</v>
      </c>
      <c r="K72" s="8">
        <f t="shared" si="36"/>
        <v>0.11798538010000005</v>
      </c>
      <c r="L72" s="8">
        <f t="shared" si="37"/>
        <v>0.34349000000000007</v>
      </c>
      <c r="W72" s="9">
        <v>42694.292361111111</v>
      </c>
      <c r="X72" s="9">
        <v>7.7</v>
      </c>
      <c r="Y72">
        <v>6.7081799999999996</v>
      </c>
      <c r="Z72" s="8">
        <f t="shared" si="38"/>
        <v>59.290000000000006</v>
      </c>
      <c r="AA72" s="8">
        <f t="shared" si="39"/>
        <v>0.47101796407185681</v>
      </c>
      <c r="AB72" s="56">
        <f t="shared" si="40"/>
        <v>0.36661580838323449</v>
      </c>
      <c r="AC72" s="8">
        <f t="shared" si="41"/>
        <v>0.17268263166122907</v>
      </c>
      <c r="AD72" s="8">
        <f t="shared" si="42"/>
        <v>0.221857922478397</v>
      </c>
      <c r="AE72" s="8">
        <f t="shared" si="43"/>
        <v>0.1344071509564925</v>
      </c>
      <c r="AF72" s="8">
        <f t="shared" si="44"/>
        <v>-0.99182000000000059</v>
      </c>
      <c r="AG72" s="8">
        <f t="shared" si="45"/>
        <v>0.98370691240000119</v>
      </c>
      <c r="AH72" s="8">
        <f t="shared" si="46"/>
        <v>0.99182000000000059</v>
      </c>
      <c r="AS72" s="67">
        <v>42694.292361111111</v>
      </c>
      <c r="AT72" s="68">
        <v>67.22</v>
      </c>
      <c r="AU72" s="16">
        <v>54.399299999999997</v>
      </c>
      <c r="AV72" s="8">
        <f t="shared" si="47"/>
        <v>4518.5284000000001</v>
      </c>
      <c r="AW72" s="8">
        <f t="shared" si="48"/>
        <v>5.8992215568862036</v>
      </c>
      <c r="AX72" s="56">
        <f t="shared" si="49"/>
        <v>-5.2673970059880304</v>
      </c>
      <c r="AY72" s="8">
        <f t="shared" si="50"/>
        <v>-31.073541966402438</v>
      </c>
      <c r="AZ72" s="8">
        <f t="shared" si="51"/>
        <v>34.800814977230885</v>
      </c>
      <c r="BA72" s="8">
        <f t="shared" si="52"/>
        <v>27.745471218691666</v>
      </c>
      <c r="BB72" s="56">
        <f t="shared" si="53"/>
        <v>-12.820700000000002</v>
      </c>
      <c r="BC72" s="57">
        <f t="shared" si="54"/>
        <v>164.37034849000005</v>
      </c>
      <c r="BD72" s="8">
        <f t="shared" si="55"/>
        <v>12.820700000000002</v>
      </c>
    </row>
    <row r="73" spans="1:56" x14ac:dyDescent="0.25">
      <c r="A73" s="36">
        <v>42694.334027777775</v>
      </c>
      <c r="B73" s="17">
        <v>0.71</v>
      </c>
      <c r="C73" s="10">
        <v>1.10321</v>
      </c>
      <c r="D73" s="8">
        <f t="shared" si="29"/>
        <v>0.50409999999999999</v>
      </c>
      <c r="E73" s="8">
        <f t="shared" si="30"/>
        <v>-0.31212121212121158</v>
      </c>
      <c r="F73" s="8">
        <f t="shared" si="31"/>
        <v>-6.5743692640692242E-2</v>
      </c>
      <c r="G73" s="8">
        <f t="shared" si="32"/>
        <v>2.0520001036337238E-2</v>
      </c>
      <c r="H73" s="8">
        <f t="shared" si="33"/>
        <v>9.7419651056014356E-2</v>
      </c>
      <c r="I73" s="8">
        <f t="shared" si="34"/>
        <v>4.322233122033811E-3</v>
      </c>
      <c r="J73" s="8">
        <f t="shared" si="35"/>
        <v>0.39321000000000006</v>
      </c>
      <c r="K73" s="8">
        <f t="shared" si="36"/>
        <v>0.15461410410000004</v>
      </c>
      <c r="L73" s="8">
        <f t="shared" si="37"/>
        <v>0.39321000000000006</v>
      </c>
      <c r="W73" s="9">
        <v>42694.334027777775</v>
      </c>
      <c r="X73" s="9">
        <v>7.15</v>
      </c>
      <c r="Y73">
        <v>6.69224</v>
      </c>
      <c r="Z73" s="8">
        <f t="shared" si="38"/>
        <v>51.122500000000002</v>
      </c>
      <c r="AA73" s="8">
        <f t="shared" si="39"/>
        <v>-7.8982035928143013E-2</v>
      </c>
      <c r="AB73" s="56">
        <f t="shared" si="40"/>
        <v>0.35067580838323487</v>
      </c>
      <c r="AC73" s="8">
        <f t="shared" si="41"/>
        <v>-2.769708929685525E-2</v>
      </c>
      <c r="AD73" s="8">
        <f t="shared" si="42"/>
        <v>6.2381619993544741E-3</v>
      </c>
      <c r="AE73" s="8">
        <f t="shared" si="43"/>
        <v>0.12297352258523525</v>
      </c>
      <c r="AF73" s="8">
        <f t="shared" si="44"/>
        <v>-0.45776000000000039</v>
      </c>
      <c r="AG73" s="8">
        <f t="shared" si="45"/>
        <v>0.20954421760000036</v>
      </c>
      <c r="AH73" s="8">
        <f t="shared" si="46"/>
        <v>0.45776000000000039</v>
      </c>
      <c r="AS73" s="67">
        <v>42694.334027777775</v>
      </c>
      <c r="AT73" s="68">
        <v>72.459999999999994</v>
      </c>
      <c r="AU73" s="16">
        <v>54.3996</v>
      </c>
      <c r="AV73" s="8">
        <f t="shared" si="47"/>
        <v>5250.4515999999994</v>
      </c>
      <c r="AW73" s="8">
        <f t="shared" si="48"/>
        <v>11.139221556886199</v>
      </c>
      <c r="AX73" s="56">
        <f t="shared" si="49"/>
        <v>-5.2670970059880275</v>
      </c>
      <c r="AY73" s="8">
        <f t="shared" si="50"/>
        <v>-58.671360511312592</v>
      </c>
      <c r="AZ73" s="8">
        <f t="shared" si="51"/>
        <v>124.08225689339818</v>
      </c>
      <c r="BA73" s="8">
        <f t="shared" si="52"/>
        <v>27.742310870488044</v>
      </c>
      <c r="BB73" s="56">
        <f t="shared" si="53"/>
        <v>-18.060399999999994</v>
      </c>
      <c r="BC73" s="57">
        <f t="shared" si="54"/>
        <v>326.17804815999978</v>
      </c>
      <c r="BD73" s="8">
        <f t="shared" si="55"/>
        <v>18.060399999999994</v>
      </c>
    </row>
    <row r="74" spans="1:56" x14ac:dyDescent="0.25">
      <c r="A74" s="36">
        <v>42694.375694444447</v>
      </c>
      <c r="B74" s="17">
        <v>0.69</v>
      </c>
      <c r="C74" s="10">
        <v>1.1025700000000001</v>
      </c>
      <c r="D74" s="8">
        <f t="shared" si="29"/>
        <v>0.47609999999999991</v>
      </c>
      <c r="E74" s="8">
        <f t="shared" si="30"/>
        <v>-0.3321212121212116</v>
      </c>
      <c r="F74" s="8">
        <f t="shared" si="31"/>
        <v>-6.6383692640692216E-2</v>
      </c>
      <c r="G74" s="8">
        <f t="shared" si="32"/>
        <v>2.2047432464908652E-2</v>
      </c>
      <c r="H74" s="8">
        <f t="shared" si="33"/>
        <v>0.11030449954086283</v>
      </c>
      <c r="I74" s="8">
        <f t="shared" si="34"/>
        <v>4.4067946486138938E-3</v>
      </c>
      <c r="J74" s="8">
        <f t="shared" si="35"/>
        <v>0.4125700000000001</v>
      </c>
      <c r="K74" s="8">
        <f t="shared" si="36"/>
        <v>0.17021400490000008</v>
      </c>
      <c r="L74" s="8">
        <f t="shared" si="37"/>
        <v>0.4125700000000001</v>
      </c>
      <c r="W74" s="9">
        <v>42694.375694444447</v>
      </c>
      <c r="X74" s="9">
        <v>7.21</v>
      </c>
      <c r="Y74">
        <v>6.6801700000000004</v>
      </c>
      <c r="Z74" s="8">
        <f t="shared" si="38"/>
        <v>51.984099999999998</v>
      </c>
      <c r="AA74" s="8">
        <f t="shared" si="39"/>
        <v>-1.8982035928143404E-2</v>
      </c>
      <c r="AB74" s="56">
        <f t="shared" si="40"/>
        <v>0.33860580838323528</v>
      </c>
      <c r="AC74" s="8">
        <f t="shared" si="41"/>
        <v>-6.4274276202086131E-3</v>
      </c>
      <c r="AD74" s="8">
        <f t="shared" si="42"/>
        <v>3.6031768797732699E-4</v>
      </c>
      <c r="AE74" s="8">
        <f t="shared" si="43"/>
        <v>0.11465389347086426</v>
      </c>
      <c r="AF74" s="8">
        <f t="shared" si="44"/>
        <v>-0.52982999999999958</v>
      </c>
      <c r="AG74" s="8">
        <f t="shared" si="45"/>
        <v>0.28071982889999958</v>
      </c>
      <c r="AH74" s="8">
        <f t="shared" si="46"/>
        <v>0.52982999999999958</v>
      </c>
      <c r="AS74" s="67">
        <v>42694.375694444447</v>
      </c>
      <c r="AT74" s="68">
        <v>50.68</v>
      </c>
      <c r="AU74" s="16">
        <v>54.360399999999998</v>
      </c>
      <c r="AV74" s="8">
        <f t="shared" si="47"/>
        <v>2568.4623999999999</v>
      </c>
      <c r="AW74" s="8">
        <f t="shared" si="48"/>
        <v>-10.640778443113796</v>
      </c>
      <c r="AX74" s="56">
        <f t="shared" si="49"/>
        <v>-5.3062970059880286</v>
      </c>
      <c r="AY74" s="8">
        <f t="shared" si="50"/>
        <v>56.46313079407669</v>
      </c>
      <c r="AZ74" s="8">
        <f t="shared" si="51"/>
        <v>113.22616587543526</v>
      </c>
      <c r="BA74" s="8">
        <f t="shared" si="52"/>
        <v>28.156787915757516</v>
      </c>
      <c r="BB74" s="56">
        <f t="shared" si="53"/>
        <v>3.6803999999999988</v>
      </c>
      <c r="BC74" s="57">
        <f t="shared" si="54"/>
        <v>13.54534415999999</v>
      </c>
      <c r="BD74" s="8">
        <f t="shared" si="55"/>
        <v>3.6803999999999988</v>
      </c>
    </row>
    <row r="75" spans="1:56" x14ac:dyDescent="0.25">
      <c r="A75" s="36">
        <v>42694.417361111111</v>
      </c>
      <c r="B75" s="17">
        <v>0.65</v>
      </c>
      <c r="C75" s="10">
        <v>1.1007499999999999</v>
      </c>
      <c r="D75" s="8">
        <f t="shared" si="29"/>
        <v>0.42250000000000004</v>
      </c>
      <c r="E75" s="8">
        <f t="shared" si="30"/>
        <v>-0.37212121212121152</v>
      </c>
      <c r="F75" s="8">
        <f t="shared" si="31"/>
        <v>-6.820369264069237E-2</v>
      </c>
      <c r="G75" s="8">
        <f t="shared" si="32"/>
        <v>2.5380040776596998E-2</v>
      </c>
      <c r="H75" s="8">
        <f t="shared" si="33"/>
        <v>0.1384741965105597</v>
      </c>
      <c r="I75" s="8">
        <f t="shared" si="34"/>
        <v>4.6517436898260347E-3</v>
      </c>
      <c r="J75" s="8">
        <f t="shared" si="35"/>
        <v>0.45074999999999987</v>
      </c>
      <c r="K75" s="8">
        <f t="shared" si="36"/>
        <v>0.20317556249999988</v>
      </c>
      <c r="L75" s="8">
        <f t="shared" si="37"/>
        <v>0.45074999999999987</v>
      </c>
      <c r="W75" s="9">
        <v>42694.417361111111</v>
      </c>
      <c r="X75" s="9">
        <v>6.66</v>
      </c>
      <c r="Y75">
        <v>6.67028</v>
      </c>
      <c r="Z75" s="8">
        <f t="shared" si="38"/>
        <v>44.355600000000003</v>
      </c>
      <c r="AA75" s="8">
        <f t="shared" si="39"/>
        <v>-0.56898203592814323</v>
      </c>
      <c r="AB75" s="56">
        <f t="shared" si="40"/>
        <v>0.32871580838323489</v>
      </c>
      <c r="AC75" s="8">
        <f t="shared" si="41"/>
        <v>-0.1870333898956584</v>
      </c>
      <c r="AD75" s="8">
        <f t="shared" si="42"/>
        <v>0.32374055720893485</v>
      </c>
      <c r="AE75" s="8">
        <f t="shared" si="43"/>
        <v>0.10805408268104359</v>
      </c>
      <c r="AF75" s="8">
        <f t="shared" si="44"/>
        <v>1.0279999999999845E-2</v>
      </c>
      <c r="AG75" s="8">
        <f t="shared" si="45"/>
        <v>1.056783999999968E-4</v>
      </c>
      <c r="AH75" s="8">
        <f t="shared" si="46"/>
        <v>1.0279999999999845E-2</v>
      </c>
      <c r="AS75" s="67">
        <v>42694.417361111111</v>
      </c>
      <c r="AT75" s="68">
        <v>54.87</v>
      </c>
      <c r="AU75" s="16">
        <v>54.332099999999997</v>
      </c>
      <c r="AV75" s="8">
        <f t="shared" si="47"/>
        <v>3010.7168999999999</v>
      </c>
      <c r="AW75" s="8">
        <f t="shared" si="48"/>
        <v>-6.4507784431137978</v>
      </c>
      <c r="AX75" s="56">
        <f t="shared" si="49"/>
        <v>-5.3345970059880301</v>
      </c>
      <c r="AY75" s="8">
        <f t="shared" si="50"/>
        <v>34.412303368926992</v>
      </c>
      <c r="AZ75" s="8">
        <f t="shared" si="51"/>
        <v>41.612542522141673</v>
      </c>
      <c r="BA75" s="8">
        <f t="shared" si="52"/>
        <v>28.457925216296456</v>
      </c>
      <c r="BB75" s="56">
        <f t="shared" si="53"/>
        <v>-0.53790000000000049</v>
      </c>
      <c r="BC75" s="57">
        <f t="shared" si="54"/>
        <v>0.28933641000000054</v>
      </c>
      <c r="BD75" s="8">
        <f t="shared" si="55"/>
        <v>0.53790000000000049</v>
      </c>
    </row>
    <row r="76" spans="1:56" x14ac:dyDescent="0.25">
      <c r="A76" s="36">
        <v>42694.459027777775</v>
      </c>
      <c r="B76" s="17">
        <v>0.7</v>
      </c>
      <c r="C76" s="10">
        <v>1.1030800000000001</v>
      </c>
      <c r="D76" s="8">
        <f t="shared" si="29"/>
        <v>0.48999999999999994</v>
      </c>
      <c r="E76" s="8">
        <f t="shared" si="30"/>
        <v>-0.32212121212121159</v>
      </c>
      <c r="F76" s="8">
        <f t="shared" si="31"/>
        <v>-6.5873692640692205E-2</v>
      </c>
      <c r="G76" s="8">
        <f t="shared" si="32"/>
        <v>2.1219313720319908E-2</v>
      </c>
      <c r="H76" s="8">
        <f t="shared" si="33"/>
        <v>0.10376207529843859</v>
      </c>
      <c r="I76" s="8">
        <f t="shared" si="34"/>
        <v>4.3393433821203864E-3</v>
      </c>
      <c r="J76" s="8">
        <f t="shared" si="35"/>
        <v>0.4030800000000001</v>
      </c>
      <c r="K76" s="8">
        <f t="shared" si="36"/>
        <v>0.16247348640000009</v>
      </c>
      <c r="L76" s="8">
        <f t="shared" si="37"/>
        <v>0.4030800000000001</v>
      </c>
      <c r="W76" s="9">
        <v>42694.459027777775</v>
      </c>
      <c r="X76" s="9">
        <v>8.17</v>
      </c>
      <c r="Y76">
        <v>6.6705399999999999</v>
      </c>
      <c r="Z76" s="8">
        <f t="shared" si="38"/>
        <v>66.748899999999992</v>
      </c>
      <c r="AA76" s="8">
        <f t="shared" si="39"/>
        <v>0.94101796407185656</v>
      </c>
      <c r="AB76" s="56">
        <f t="shared" si="40"/>
        <v>0.32897580838323481</v>
      </c>
      <c r="AC76" s="8">
        <f t="shared" si="41"/>
        <v>0.30957214543368483</v>
      </c>
      <c r="AD76" s="8">
        <f t="shared" si="42"/>
        <v>0.8855148087059419</v>
      </c>
      <c r="AE76" s="8">
        <f t="shared" si="43"/>
        <v>0.10822508250140282</v>
      </c>
      <c r="AF76" s="8">
        <f t="shared" si="44"/>
        <v>-1.49946</v>
      </c>
      <c r="AG76" s="8">
        <f t="shared" si="45"/>
        <v>2.2483802916000002</v>
      </c>
      <c r="AH76" s="8">
        <f t="shared" si="46"/>
        <v>1.49946</v>
      </c>
      <c r="AS76" s="67">
        <v>42694.459027777775</v>
      </c>
      <c r="AT76" s="68">
        <v>80.010000000000005</v>
      </c>
      <c r="AU76" s="16">
        <v>54.639800000000001</v>
      </c>
      <c r="AV76" s="8">
        <f t="shared" si="47"/>
        <v>6401.6001000000006</v>
      </c>
      <c r="AW76" s="8">
        <f t="shared" si="48"/>
        <v>18.68922155688621</v>
      </c>
      <c r="AX76" s="56">
        <f t="shared" si="49"/>
        <v>-5.026897005988026</v>
      </c>
      <c r="AY76" s="8">
        <f t="shared" si="50"/>
        <v>-93.948791888558162</v>
      </c>
      <c r="AZ76" s="8">
        <f t="shared" si="51"/>
        <v>349.28700240238021</v>
      </c>
      <c r="BA76" s="8">
        <f t="shared" si="52"/>
        <v>25.269693508811379</v>
      </c>
      <c r="BB76" s="56">
        <f t="shared" si="53"/>
        <v>-25.370200000000004</v>
      </c>
      <c r="BC76" s="57">
        <f t="shared" si="54"/>
        <v>643.64704804000019</v>
      </c>
      <c r="BD76" s="8">
        <f t="shared" si="55"/>
        <v>25.370200000000004</v>
      </c>
    </row>
    <row r="77" spans="1:56" x14ac:dyDescent="0.25">
      <c r="A77" s="36">
        <v>42694.500694444447</v>
      </c>
      <c r="B77" s="17">
        <v>0.7</v>
      </c>
      <c r="C77" s="10">
        <v>1.0949899999999999</v>
      </c>
      <c r="D77" s="8">
        <f t="shared" si="29"/>
        <v>0.48999999999999994</v>
      </c>
      <c r="E77" s="8">
        <f t="shared" si="30"/>
        <v>-0.32212121212121159</v>
      </c>
      <c r="F77" s="8">
        <f t="shared" si="31"/>
        <v>-7.3963692640692358E-2</v>
      </c>
      <c r="G77" s="8">
        <f t="shared" si="32"/>
        <v>2.3825274326380558E-2</v>
      </c>
      <c r="H77" s="8">
        <f t="shared" si="33"/>
        <v>0.10376207529843859</v>
      </c>
      <c r="I77" s="8">
        <f t="shared" si="34"/>
        <v>5.4706278290468091E-3</v>
      </c>
      <c r="J77" s="8">
        <f t="shared" si="35"/>
        <v>0.39498999999999995</v>
      </c>
      <c r="K77" s="8">
        <f t="shared" si="36"/>
        <v>0.15601710009999997</v>
      </c>
      <c r="L77" s="8">
        <f t="shared" si="37"/>
        <v>0.39498999999999995</v>
      </c>
      <c r="W77" s="9">
        <v>42694.500694444447</v>
      </c>
      <c r="X77" s="9">
        <v>5.59</v>
      </c>
      <c r="Y77">
        <v>6.6375500000000001</v>
      </c>
      <c r="Z77" s="8">
        <f t="shared" si="38"/>
        <v>31.248099999999997</v>
      </c>
      <c r="AA77" s="8">
        <f t="shared" si="39"/>
        <v>-1.6389820359281435</v>
      </c>
      <c r="AB77" s="56">
        <f t="shared" si="40"/>
        <v>0.29598580838323496</v>
      </c>
      <c r="AC77" s="8">
        <f t="shared" si="41"/>
        <v>-0.48511542282979181</v>
      </c>
      <c r="AD77" s="8">
        <f t="shared" si="42"/>
        <v>2.6862621140951624</v>
      </c>
      <c r="AE77" s="8">
        <f t="shared" si="43"/>
        <v>8.7607598764277081E-2</v>
      </c>
      <c r="AF77" s="8">
        <f t="shared" si="44"/>
        <v>1.0475500000000002</v>
      </c>
      <c r="AG77" s="8">
        <f t="shared" si="45"/>
        <v>1.0973610025000005</v>
      </c>
      <c r="AH77" s="8">
        <f t="shared" si="46"/>
        <v>1.0475500000000002</v>
      </c>
      <c r="AS77" s="67">
        <v>42694.500694444447</v>
      </c>
      <c r="AT77" s="68">
        <v>80.11</v>
      </c>
      <c r="AU77" s="16">
        <v>54.952800000000003</v>
      </c>
      <c r="AV77" s="8">
        <f t="shared" si="47"/>
        <v>6417.6121000000003</v>
      </c>
      <c r="AW77" s="8">
        <f t="shared" si="48"/>
        <v>18.789221556886204</v>
      </c>
      <c r="AX77" s="56">
        <f t="shared" si="49"/>
        <v>-4.7138970059880236</v>
      </c>
      <c r="AY77" s="8">
        <f t="shared" si="50"/>
        <v>-88.570455241851505</v>
      </c>
      <c r="AZ77" s="8">
        <f t="shared" si="51"/>
        <v>353.03484671375725</v>
      </c>
      <c r="BA77" s="8">
        <f t="shared" si="52"/>
        <v>22.220824983062855</v>
      </c>
      <c r="BB77" s="56">
        <f t="shared" si="53"/>
        <v>-25.157199999999996</v>
      </c>
      <c r="BC77" s="57">
        <f t="shared" si="54"/>
        <v>632.8847118399998</v>
      </c>
      <c r="BD77" s="8">
        <f t="shared" si="55"/>
        <v>25.157199999999996</v>
      </c>
    </row>
    <row r="78" spans="1:56" x14ac:dyDescent="0.25">
      <c r="A78" s="36">
        <v>42694.542361111111</v>
      </c>
      <c r="B78" s="17">
        <v>0.76</v>
      </c>
      <c r="C78" s="10">
        <v>1.0871999999999999</v>
      </c>
      <c r="D78" s="8">
        <f t="shared" si="29"/>
        <v>0.5776</v>
      </c>
      <c r="E78" s="8">
        <f t="shared" si="30"/>
        <v>-0.26212121212121153</v>
      </c>
      <c r="F78" s="8">
        <f t="shared" si="31"/>
        <v>-8.1753692640692321E-2</v>
      </c>
      <c r="G78" s="8">
        <f t="shared" si="32"/>
        <v>2.1429377010363241E-2</v>
      </c>
      <c r="H78" s="8">
        <f t="shared" si="33"/>
        <v>6.8707529843893167E-2</v>
      </c>
      <c r="I78" s="8">
        <f t="shared" si="34"/>
        <v>6.68366626038879E-3</v>
      </c>
      <c r="J78" s="8">
        <f t="shared" si="35"/>
        <v>0.32719999999999994</v>
      </c>
      <c r="K78" s="8">
        <f t="shared" si="36"/>
        <v>0.10705983999999996</v>
      </c>
      <c r="L78" s="8">
        <f t="shared" si="37"/>
        <v>0.32719999999999994</v>
      </c>
      <c r="W78" s="9">
        <v>42694.542361111111</v>
      </c>
      <c r="X78" s="9">
        <v>6.22</v>
      </c>
      <c r="Y78">
        <v>6.6087699999999998</v>
      </c>
      <c r="Z78" s="8">
        <f t="shared" si="38"/>
        <v>38.688399999999994</v>
      </c>
      <c r="AA78" s="8">
        <f t="shared" si="39"/>
        <v>-1.0089820359281436</v>
      </c>
      <c r="AB78" s="56">
        <f t="shared" si="40"/>
        <v>0.26720580838323471</v>
      </c>
      <c r="AC78" s="8">
        <f t="shared" si="41"/>
        <v>-0.2696058605543416</v>
      </c>
      <c r="AD78" s="8">
        <f t="shared" si="42"/>
        <v>1.0180447488257016</v>
      </c>
      <c r="AE78" s="8">
        <f t="shared" si="43"/>
        <v>7.1398944033737949E-2</v>
      </c>
      <c r="AF78" s="8">
        <f t="shared" si="44"/>
        <v>0.38877000000000006</v>
      </c>
      <c r="AG78" s="8">
        <f t="shared" si="45"/>
        <v>0.15114211290000004</v>
      </c>
      <c r="AH78" s="8">
        <f t="shared" si="46"/>
        <v>0.38877000000000006</v>
      </c>
      <c r="AS78" s="67">
        <v>42694.542361111111</v>
      </c>
      <c r="AT78" s="68">
        <v>60.37</v>
      </c>
      <c r="AU78" s="16">
        <v>55.339300000000001</v>
      </c>
      <c r="AV78" s="8">
        <f t="shared" si="47"/>
        <v>3644.5368999999996</v>
      </c>
      <c r="AW78" s="8">
        <f t="shared" si="48"/>
        <v>-0.95077844311379778</v>
      </c>
      <c r="AX78" s="56">
        <f t="shared" si="49"/>
        <v>-4.3273970059880256</v>
      </c>
      <c r="AY78" s="8">
        <f t="shared" si="50"/>
        <v>4.1143957880886051</v>
      </c>
      <c r="AZ78" s="8">
        <f t="shared" si="51"/>
        <v>0.90397964788989715</v>
      </c>
      <c r="BA78" s="8">
        <f t="shared" si="52"/>
        <v>18.726364847434127</v>
      </c>
      <c r="BB78" s="56">
        <f t="shared" si="53"/>
        <v>-5.030699999999996</v>
      </c>
      <c r="BC78" s="57">
        <f t="shared" si="54"/>
        <v>25.307942489999959</v>
      </c>
      <c r="BD78" s="8">
        <f t="shared" si="55"/>
        <v>5.030699999999996</v>
      </c>
    </row>
    <row r="79" spans="1:56" x14ac:dyDescent="0.25">
      <c r="A79" s="36">
        <v>42694.584027777775</v>
      </c>
      <c r="B79" s="17">
        <v>0.71</v>
      </c>
      <c r="C79" s="10">
        <v>1.0880000000000001</v>
      </c>
      <c r="D79" s="8">
        <f t="shared" si="29"/>
        <v>0.50409999999999999</v>
      </c>
      <c r="E79" s="8">
        <f t="shared" si="30"/>
        <v>-0.31212121212121158</v>
      </c>
      <c r="F79" s="8">
        <f t="shared" si="31"/>
        <v>-8.0953692640692188E-2</v>
      </c>
      <c r="G79" s="8">
        <f t="shared" si="32"/>
        <v>2.526736467270085E-2</v>
      </c>
      <c r="H79" s="8">
        <f t="shared" si="33"/>
        <v>9.7419651056014356E-2</v>
      </c>
      <c r="I79" s="8">
        <f t="shared" si="34"/>
        <v>6.5535003521636605E-3</v>
      </c>
      <c r="J79" s="8">
        <f t="shared" si="35"/>
        <v>0.37800000000000011</v>
      </c>
      <c r="K79" s="8">
        <f t="shared" si="36"/>
        <v>0.14288400000000009</v>
      </c>
      <c r="L79" s="8">
        <f t="shared" si="37"/>
        <v>0.37800000000000011</v>
      </c>
      <c r="W79" s="9">
        <v>42694.584027777775</v>
      </c>
      <c r="X79" s="9">
        <v>6.31</v>
      </c>
      <c r="Y79">
        <v>6.6055599999999997</v>
      </c>
      <c r="Z79" s="8">
        <f t="shared" si="38"/>
        <v>39.816099999999992</v>
      </c>
      <c r="AA79" s="8">
        <f t="shared" si="39"/>
        <v>-0.91898203592814376</v>
      </c>
      <c r="AB79" s="56">
        <f t="shared" si="40"/>
        <v>0.26399580838323455</v>
      </c>
      <c r="AC79" s="8">
        <f t="shared" si="41"/>
        <v>-0.242607405464521</v>
      </c>
      <c r="AD79" s="8">
        <f t="shared" si="42"/>
        <v>0.84452798235863613</v>
      </c>
      <c r="AE79" s="8">
        <f t="shared" si="43"/>
        <v>6.9693786843917499E-2</v>
      </c>
      <c r="AF79" s="8">
        <f t="shared" si="44"/>
        <v>0.29556000000000004</v>
      </c>
      <c r="AG79" s="8">
        <f t="shared" si="45"/>
        <v>8.7355713600000023E-2</v>
      </c>
      <c r="AH79" s="8">
        <f t="shared" si="46"/>
        <v>0.29556000000000004</v>
      </c>
      <c r="AS79" s="67">
        <v>42694.584027777775</v>
      </c>
      <c r="AT79" s="68">
        <v>64.41</v>
      </c>
      <c r="AU79" s="16">
        <v>55.642299999999999</v>
      </c>
      <c r="AV79" s="8">
        <f t="shared" si="47"/>
        <v>4148.6480999999994</v>
      </c>
      <c r="AW79" s="8">
        <f t="shared" si="48"/>
        <v>3.0892215568862014</v>
      </c>
      <c r="AX79" s="56">
        <f t="shared" si="49"/>
        <v>-4.0243970059880283</v>
      </c>
      <c r="AY79" s="8">
        <f t="shared" si="50"/>
        <v>-12.432253984366504</v>
      </c>
      <c r="AZ79" s="8">
        <f t="shared" si="51"/>
        <v>9.5432898275304066</v>
      </c>
      <c r="BA79" s="8">
        <f t="shared" si="52"/>
        <v>16.195771261805405</v>
      </c>
      <c r="BB79" s="56">
        <f t="shared" si="53"/>
        <v>-8.7676999999999978</v>
      </c>
      <c r="BC79" s="57">
        <f t="shared" si="54"/>
        <v>76.87256328999996</v>
      </c>
      <c r="BD79" s="8">
        <f t="shared" si="55"/>
        <v>8.7676999999999978</v>
      </c>
    </row>
    <row r="80" spans="1:56" x14ac:dyDescent="0.25">
      <c r="A80" s="36">
        <v>42694.625694444447</v>
      </c>
      <c r="B80" s="17">
        <v>0.75</v>
      </c>
      <c r="C80" s="10">
        <v>1.0840700000000001</v>
      </c>
      <c r="D80" s="8">
        <f t="shared" si="29"/>
        <v>0.5625</v>
      </c>
      <c r="E80" s="8">
        <f t="shared" si="30"/>
        <v>-0.27212121212121154</v>
      </c>
      <c r="F80" s="8">
        <f t="shared" si="31"/>
        <v>-8.4883692640692177E-2</v>
      </c>
      <c r="G80" s="8">
        <f t="shared" si="32"/>
        <v>2.3098653330709519E-2</v>
      </c>
      <c r="H80" s="8">
        <f t="shared" si="33"/>
        <v>7.4049954086317413E-2</v>
      </c>
      <c r="I80" s="8">
        <f t="shared" si="34"/>
        <v>7.2052412763194988E-3</v>
      </c>
      <c r="J80" s="8">
        <f t="shared" si="35"/>
        <v>0.33407000000000009</v>
      </c>
      <c r="K80" s="8">
        <f t="shared" si="36"/>
        <v>0.11160276490000005</v>
      </c>
      <c r="L80" s="8">
        <f t="shared" si="37"/>
        <v>0.33407000000000009</v>
      </c>
      <c r="W80" s="9">
        <v>42694.625694444447</v>
      </c>
      <c r="X80" s="9">
        <v>7.79</v>
      </c>
      <c r="Y80">
        <v>6.5907</v>
      </c>
      <c r="Z80" s="8">
        <f t="shared" si="38"/>
        <v>60.684100000000001</v>
      </c>
      <c r="AA80" s="8">
        <f t="shared" si="39"/>
        <v>0.56101796407185667</v>
      </c>
      <c r="AB80" s="56">
        <f t="shared" si="40"/>
        <v>0.2491358083832349</v>
      </c>
      <c r="AC80" s="8">
        <f t="shared" si="41"/>
        <v>0.13976966399655866</v>
      </c>
      <c r="AD80" s="8">
        <f t="shared" si="42"/>
        <v>0.31474115601133107</v>
      </c>
      <c r="AE80" s="8">
        <f t="shared" si="43"/>
        <v>6.2068651018767941E-2</v>
      </c>
      <c r="AF80" s="8">
        <f t="shared" si="44"/>
        <v>-1.1993</v>
      </c>
      <c r="AG80" s="8">
        <f t="shared" si="45"/>
        <v>1.4383204900000002</v>
      </c>
      <c r="AH80" s="8">
        <f t="shared" si="46"/>
        <v>1.1993</v>
      </c>
      <c r="AS80" s="67">
        <v>42694.625694444447</v>
      </c>
      <c r="AT80" s="68">
        <v>57.37</v>
      </c>
      <c r="AU80" s="16">
        <v>55.797199999999997</v>
      </c>
      <c r="AV80" s="8">
        <f t="shared" si="47"/>
        <v>3291.3168999999998</v>
      </c>
      <c r="AW80" s="8">
        <f t="shared" si="48"/>
        <v>-3.9507784431137978</v>
      </c>
      <c r="AX80" s="56">
        <f t="shared" si="49"/>
        <v>-3.8694970059880305</v>
      </c>
      <c r="AY80" s="8">
        <f t="shared" si="50"/>
        <v>15.287525356950892</v>
      </c>
      <c r="AZ80" s="8">
        <f t="shared" si="51"/>
        <v>15.608650306572684</v>
      </c>
      <c r="BA80" s="8">
        <f t="shared" si="52"/>
        <v>14.973007079350332</v>
      </c>
      <c r="BB80" s="56">
        <f t="shared" si="53"/>
        <v>-1.5728000000000009</v>
      </c>
      <c r="BC80" s="57">
        <f t="shared" si="54"/>
        <v>2.4736998400000028</v>
      </c>
      <c r="BD80" s="8">
        <f t="shared" si="55"/>
        <v>1.5728000000000009</v>
      </c>
    </row>
    <row r="81" spans="1:56" x14ac:dyDescent="0.25">
      <c r="A81" s="36">
        <v>42694.667361111111</v>
      </c>
      <c r="B81" s="17">
        <v>0.79</v>
      </c>
      <c r="C81" s="10">
        <v>1.0740400000000001</v>
      </c>
      <c r="D81" s="8">
        <f t="shared" si="29"/>
        <v>0.6241000000000001</v>
      </c>
      <c r="E81" s="8">
        <f t="shared" si="30"/>
        <v>-0.23212121212121151</v>
      </c>
      <c r="F81" s="8">
        <f t="shared" si="31"/>
        <v>-9.491369264069216E-2</v>
      </c>
      <c r="G81" s="8">
        <f t="shared" si="32"/>
        <v>2.2031481382657578E-2</v>
      </c>
      <c r="H81" s="8">
        <f t="shared" si="33"/>
        <v>5.3880257116620471E-2</v>
      </c>
      <c r="I81" s="8">
        <f t="shared" si="34"/>
        <v>9.0086090506917814E-3</v>
      </c>
      <c r="J81" s="8">
        <f t="shared" si="35"/>
        <v>0.28404000000000007</v>
      </c>
      <c r="K81" s="8">
        <f t="shared" si="36"/>
        <v>8.0678721600000045E-2</v>
      </c>
      <c r="L81" s="8">
        <f t="shared" si="37"/>
        <v>0.28404000000000007</v>
      </c>
      <c r="W81" s="9">
        <v>42694.667361111111</v>
      </c>
      <c r="X81" s="9">
        <v>5.96</v>
      </c>
      <c r="Y81">
        <v>6.5601799999999999</v>
      </c>
      <c r="Z81" s="8">
        <f t="shared" si="38"/>
        <v>35.521599999999999</v>
      </c>
      <c r="AA81" s="8">
        <f t="shared" si="39"/>
        <v>-1.2689820359281434</v>
      </c>
      <c r="AB81" s="56">
        <f t="shared" si="40"/>
        <v>0.2186158083832348</v>
      </c>
      <c r="AC81" s="8">
        <f t="shared" si="41"/>
        <v>-0.27741953360823418</v>
      </c>
      <c r="AD81" s="8">
        <f t="shared" si="42"/>
        <v>1.6103154075083359</v>
      </c>
      <c r="AE81" s="8">
        <f t="shared" si="43"/>
        <v>4.7792871675055235E-2</v>
      </c>
      <c r="AF81" s="8">
        <f t="shared" si="44"/>
        <v>0.60017999999999994</v>
      </c>
      <c r="AG81" s="8">
        <f t="shared" si="45"/>
        <v>0.36021603239999994</v>
      </c>
      <c r="AH81" s="8">
        <f t="shared" si="46"/>
        <v>0.60017999999999994</v>
      </c>
      <c r="AS81" s="67">
        <v>42694.667361111111</v>
      </c>
      <c r="AT81" s="68">
        <v>71.930000000000007</v>
      </c>
      <c r="AU81" s="16">
        <v>55.917900000000003</v>
      </c>
      <c r="AV81" s="8">
        <f t="shared" si="47"/>
        <v>5173.9249000000009</v>
      </c>
      <c r="AW81" s="8">
        <f t="shared" si="48"/>
        <v>10.609221556886212</v>
      </c>
      <c r="AX81" s="56">
        <f t="shared" si="49"/>
        <v>-3.748797005988024</v>
      </c>
      <c r="AY81" s="8">
        <f t="shared" si="50"/>
        <v>-39.771818008318633</v>
      </c>
      <c r="AZ81" s="8">
        <f t="shared" si="51"/>
        <v>112.55558204309909</v>
      </c>
      <c r="BA81" s="8">
        <f t="shared" si="52"/>
        <v>14.053478992104774</v>
      </c>
      <c r="BB81" s="56">
        <f t="shared" si="53"/>
        <v>-16.012100000000004</v>
      </c>
      <c r="BC81" s="57">
        <f t="shared" si="54"/>
        <v>256.38734641000013</v>
      </c>
      <c r="BD81" s="8">
        <f t="shared" si="55"/>
        <v>16.012100000000004</v>
      </c>
    </row>
    <row r="82" spans="1:56" x14ac:dyDescent="0.25">
      <c r="A82" s="36">
        <v>42694.709027777775</v>
      </c>
      <c r="B82" s="17">
        <v>0.82</v>
      </c>
      <c r="C82" s="10">
        <v>1.0711200000000001</v>
      </c>
      <c r="D82" s="8">
        <f t="shared" si="29"/>
        <v>0.67239999999999989</v>
      </c>
      <c r="E82" s="8">
        <f t="shared" si="30"/>
        <v>-0.20212121212121159</v>
      </c>
      <c r="F82" s="8">
        <f t="shared" si="31"/>
        <v>-9.7833692640692194E-2</v>
      </c>
      <c r="G82" s="8">
        <f t="shared" si="32"/>
        <v>1.9774264542830763E-2</v>
      </c>
      <c r="H82" s="8">
        <f t="shared" si="33"/>
        <v>4.0852984389347813E-2</v>
      </c>
      <c r="I82" s="8">
        <f t="shared" si="34"/>
        <v>9.5714314157134307E-3</v>
      </c>
      <c r="J82" s="8">
        <f t="shared" si="35"/>
        <v>0.25112000000000012</v>
      </c>
      <c r="K82" s="8">
        <f t="shared" si="36"/>
        <v>6.3061254400000058E-2</v>
      </c>
      <c r="L82" s="8">
        <f t="shared" si="37"/>
        <v>0.25112000000000012</v>
      </c>
      <c r="W82" s="9">
        <v>42694.709027777775</v>
      </c>
      <c r="X82" s="9">
        <v>5.78</v>
      </c>
      <c r="Y82">
        <v>6.5457000000000001</v>
      </c>
      <c r="Z82" s="8">
        <f t="shared" si="38"/>
        <v>33.4084</v>
      </c>
      <c r="AA82" s="8">
        <f t="shared" si="39"/>
        <v>-1.4489820359281431</v>
      </c>
      <c r="AB82" s="56">
        <f t="shared" si="40"/>
        <v>0.20413580838323497</v>
      </c>
      <c r="AC82" s="8">
        <f t="shared" si="41"/>
        <v>-0.29578911923697709</v>
      </c>
      <c r="AD82" s="8">
        <f t="shared" si="42"/>
        <v>2.0995489404424665</v>
      </c>
      <c r="AE82" s="8">
        <f t="shared" si="43"/>
        <v>4.1671428264276826E-2</v>
      </c>
      <c r="AF82" s="8">
        <f t="shared" si="44"/>
        <v>0.76569999999999983</v>
      </c>
      <c r="AG82" s="8">
        <f t="shared" si="45"/>
        <v>0.58629648999999973</v>
      </c>
      <c r="AH82" s="8">
        <f t="shared" si="46"/>
        <v>0.76569999999999983</v>
      </c>
      <c r="AS82" s="67">
        <v>42694.709027777775</v>
      </c>
      <c r="AT82" s="68">
        <v>48.52</v>
      </c>
      <c r="AU82" s="16">
        <v>56.138100000000001</v>
      </c>
      <c r="AV82" s="8">
        <f t="shared" si="47"/>
        <v>2354.1904000000004</v>
      </c>
      <c r="AW82" s="8">
        <f t="shared" si="48"/>
        <v>-12.800778443113792</v>
      </c>
      <c r="AX82" s="56">
        <f t="shared" si="49"/>
        <v>-3.5285970059880256</v>
      </c>
      <c r="AY82" s="8">
        <f t="shared" si="50"/>
        <v>45.168788488687383</v>
      </c>
      <c r="AZ82" s="8">
        <f t="shared" si="51"/>
        <v>163.85992874968676</v>
      </c>
      <c r="BA82" s="8">
        <f t="shared" si="52"/>
        <v>12.450996830667659</v>
      </c>
      <c r="BB82" s="56">
        <f t="shared" si="53"/>
        <v>7.6180999999999983</v>
      </c>
      <c r="BC82" s="57">
        <f t="shared" si="54"/>
        <v>58.035447609999977</v>
      </c>
      <c r="BD82" s="8">
        <f t="shared" si="55"/>
        <v>7.6180999999999983</v>
      </c>
    </row>
    <row r="83" spans="1:56" x14ac:dyDescent="0.25">
      <c r="A83" s="36">
        <v>42694.750694444447</v>
      </c>
      <c r="B83" s="17">
        <v>0.89</v>
      </c>
      <c r="C83" s="10">
        <v>1.0719799999999999</v>
      </c>
      <c r="D83" s="8">
        <f t="shared" si="29"/>
        <v>0.79210000000000003</v>
      </c>
      <c r="E83" s="8">
        <f t="shared" si="30"/>
        <v>-0.13212121212121153</v>
      </c>
      <c r="F83" s="8">
        <f t="shared" si="31"/>
        <v>-9.6973692640692333E-2</v>
      </c>
      <c r="G83" s="8">
        <f t="shared" si="32"/>
        <v>1.2812281815558081E-2</v>
      </c>
      <c r="H83" s="8">
        <f t="shared" si="33"/>
        <v>1.7456014692378171E-2</v>
      </c>
      <c r="I83" s="8">
        <f t="shared" si="34"/>
        <v>9.4038970643714661E-3</v>
      </c>
      <c r="J83" s="8">
        <f t="shared" si="35"/>
        <v>0.18197999999999992</v>
      </c>
      <c r="K83" s="8">
        <f t="shared" si="36"/>
        <v>3.3116720399999973E-2</v>
      </c>
      <c r="L83" s="8">
        <f t="shared" si="37"/>
        <v>0.18197999999999992</v>
      </c>
      <c r="W83" s="9">
        <v>42694.750694444447</v>
      </c>
      <c r="X83" s="9">
        <v>5.81</v>
      </c>
      <c r="Y83">
        <v>6.53531</v>
      </c>
      <c r="Z83" s="8">
        <f t="shared" si="38"/>
        <v>33.756099999999996</v>
      </c>
      <c r="AA83" s="8">
        <f t="shared" si="39"/>
        <v>-1.4189820359281438</v>
      </c>
      <c r="AB83" s="56">
        <f t="shared" si="40"/>
        <v>0.19374580838323485</v>
      </c>
      <c r="AC83" s="8">
        <f t="shared" si="41"/>
        <v>-0.27492182163218659</v>
      </c>
      <c r="AD83" s="8">
        <f t="shared" si="42"/>
        <v>2.0135100182867798</v>
      </c>
      <c r="AE83" s="8">
        <f t="shared" si="43"/>
        <v>3.7537438266073156E-2</v>
      </c>
      <c r="AF83" s="8">
        <f t="shared" si="44"/>
        <v>0.72531000000000034</v>
      </c>
      <c r="AG83" s="8">
        <f t="shared" si="45"/>
        <v>0.52607459610000051</v>
      </c>
      <c r="AH83" s="8">
        <f t="shared" si="46"/>
        <v>0.72531000000000034</v>
      </c>
      <c r="AS83" s="67">
        <v>42694.750694444447</v>
      </c>
      <c r="AT83" s="68">
        <v>68.78</v>
      </c>
      <c r="AU83" s="16">
        <v>56.322200000000002</v>
      </c>
      <c r="AV83" s="8">
        <f t="shared" si="47"/>
        <v>4730.6884</v>
      </c>
      <c r="AW83" s="8">
        <f t="shared" si="48"/>
        <v>7.4592215568862059</v>
      </c>
      <c r="AX83" s="56">
        <f t="shared" si="49"/>
        <v>-3.3444970059880248</v>
      </c>
      <c r="AY83" s="8">
        <f t="shared" si="50"/>
        <v>-24.947344164007248</v>
      </c>
      <c r="AZ83" s="8">
        <f t="shared" si="51"/>
        <v>55.63998623471587</v>
      </c>
      <c r="BA83" s="8">
        <f t="shared" si="52"/>
        <v>11.185660223062863</v>
      </c>
      <c r="BB83" s="56">
        <f t="shared" si="53"/>
        <v>-12.457799999999999</v>
      </c>
      <c r="BC83" s="57">
        <f t="shared" si="54"/>
        <v>155.19678083999997</v>
      </c>
      <c r="BD83" s="8">
        <f t="shared" si="55"/>
        <v>12.457799999999999</v>
      </c>
    </row>
    <row r="84" spans="1:56" x14ac:dyDescent="0.25">
      <c r="A84" s="36">
        <v>42694.792361111111</v>
      </c>
      <c r="B84" s="17">
        <v>0.85</v>
      </c>
      <c r="C84" s="10">
        <v>1.0726199999999999</v>
      </c>
      <c r="D84" s="8">
        <f t="shared" si="29"/>
        <v>0.72249999999999992</v>
      </c>
      <c r="E84" s="8">
        <f t="shared" si="30"/>
        <v>-0.17212121212121156</v>
      </c>
      <c r="F84" s="8">
        <f t="shared" si="31"/>
        <v>-9.6333692640692359E-2</v>
      </c>
      <c r="G84" s="8">
        <f t="shared" si="32"/>
        <v>1.6581071945428207E-2</v>
      </c>
      <c r="H84" s="8">
        <f t="shared" si="33"/>
        <v>2.9625711662075106E-2</v>
      </c>
      <c r="I84" s="8">
        <f t="shared" si="34"/>
        <v>9.2801803377913859E-3</v>
      </c>
      <c r="J84" s="8">
        <f t="shared" si="35"/>
        <v>0.22261999999999993</v>
      </c>
      <c r="K84" s="8">
        <f t="shared" si="36"/>
        <v>4.9559664399999967E-2</v>
      </c>
      <c r="L84" s="8">
        <f t="shared" si="37"/>
        <v>0.22261999999999993</v>
      </c>
      <c r="W84" s="9">
        <v>42694.792361111111</v>
      </c>
      <c r="X84" s="9">
        <v>4.38</v>
      </c>
      <c r="Y84">
        <v>6.5198099999999997</v>
      </c>
      <c r="Z84" s="8">
        <f t="shared" si="38"/>
        <v>19.1844</v>
      </c>
      <c r="AA84" s="8">
        <f t="shared" si="39"/>
        <v>-2.8489820359281435</v>
      </c>
      <c r="AB84" s="56">
        <f t="shared" si="40"/>
        <v>0.17824580838323456</v>
      </c>
      <c r="AC84" s="8">
        <f t="shared" si="41"/>
        <v>-0.50781910606332537</v>
      </c>
      <c r="AD84" s="8">
        <f t="shared" si="42"/>
        <v>8.1166986410412694</v>
      </c>
      <c r="AE84" s="8">
        <f t="shared" si="43"/>
        <v>3.1771568206192771E-2</v>
      </c>
      <c r="AF84" s="8">
        <f t="shared" si="44"/>
        <v>2.1398099999999998</v>
      </c>
      <c r="AG84" s="8">
        <f t="shared" si="45"/>
        <v>4.578786836099999</v>
      </c>
      <c r="AH84" s="8">
        <f t="shared" si="46"/>
        <v>2.1398099999999998</v>
      </c>
      <c r="AS84" s="67">
        <v>42694.792361111111</v>
      </c>
      <c r="AT84" s="68">
        <v>65.06</v>
      </c>
      <c r="AU84" s="16">
        <v>56.584000000000003</v>
      </c>
      <c r="AV84" s="8">
        <f t="shared" si="47"/>
        <v>4232.8036000000002</v>
      </c>
      <c r="AW84" s="8">
        <f t="shared" si="48"/>
        <v>3.7392215568862071</v>
      </c>
      <c r="AX84" s="56">
        <f t="shared" si="49"/>
        <v>-3.0826970059880239</v>
      </c>
      <c r="AY84" s="8">
        <f t="shared" si="50"/>
        <v>-11.526887098138987</v>
      </c>
      <c r="AZ84" s="8">
        <f t="shared" si="51"/>
        <v>13.98177785148251</v>
      </c>
      <c r="BA84" s="8">
        <f t="shared" si="52"/>
        <v>9.503020830727527</v>
      </c>
      <c r="BB84" s="56">
        <f t="shared" si="53"/>
        <v>-8.4759999999999991</v>
      </c>
      <c r="BC84" s="57">
        <f t="shared" si="54"/>
        <v>71.84257599999998</v>
      </c>
      <c r="BD84" s="8">
        <f t="shared" si="55"/>
        <v>8.4759999999999991</v>
      </c>
    </row>
    <row r="85" spans="1:56" x14ac:dyDescent="0.25">
      <c r="A85" s="36">
        <v>42694.834027777775</v>
      </c>
      <c r="B85" s="17">
        <v>0.84</v>
      </c>
      <c r="C85" s="10">
        <v>1.06853</v>
      </c>
      <c r="D85" s="8">
        <f t="shared" si="29"/>
        <v>0.70559999999999989</v>
      </c>
      <c r="E85" s="8">
        <f t="shared" si="30"/>
        <v>-0.18212121212121157</v>
      </c>
      <c r="F85" s="8">
        <f t="shared" si="31"/>
        <v>-0.10042369264069229</v>
      </c>
      <c r="G85" s="8">
        <f t="shared" si="32"/>
        <v>1.8289284629410874E-2</v>
      </c>
      <c r="H85" s="8">
        <f t="shared" si="33"/>
        <v>3.3168135904499338E-2</v>
      </c>
      <c r="I85" s="8">
        <f t="shared" si="34"/>
        <v>1.0084918043592234E-2</v>
      </c>
      <c r="J85" s="8">
        <f t="shared" si="35"/>
        <v>0.22853000000000001</v>
      </c>
      <c r="K85" s="8">
        <f t="shared" si="36"/>
        <v>5.2225960900000007E-2</v>
      </c>
      <c r="L85" s="8">
        <f t="shared" si="37"/>
        <v>0.22853000000000001</v>
      </c>
      <c r="W85" s="9">
        <v>42694.834027777775</v>
      </c>
      <c r="X85" s="9">
        <v>6.16</v>
      </c>
      <c r="Y85">
        <v>6.49261</v>
      </c>
      <c r="Z85" s="8">
        <f t="shared" si="38"/>
        <v>37.945599999999999</v>
      </c>
      <c r="AA85" s="8">
        <f t="shared" si="39"/>
        <v>-1.0689820359281432</v>
      </c>
      <c r="AB85" s="56">
        <f t="shared" si="40"/>
        <v>0.15104580838323489</v>
      </c>
      <c r="AC85" s="8">
        <f t="shared" si="41"/>
        <v>-0.16146525576392265</v>
      </c>
      <c r="AD85" s="8">
        <f t="shared" si="42"/>
        <v>1.1427225931370781</v>
      </c>
      <c r="AE85" s="8">
        <f t="shared" si="43"/>
        <v>2.2814836230144912E-2</v>
      </c>
      <c r="AF85" s="8">
        <f t="shared" si="44"/>
        <v>0.33260999999999985</v>
      </c>
      <c r="AG85" s="8">
        <f t="shared" si="45"/>
        <v>0.11062941209999989</v>
      </c>
      <c r="AH85" s="8">
        <f t="shared" si="46"/>
        <v>0.33260999999999985</v>
      </c>
      <c r="AS85" s="67">
        <v>42694.834027777775</v>
      </c>
      <c r="AT85" s="68">
        <v>63</v>
      </c>
      <c r="AU85" s="16">
        <v>56.679000000000002</v>
      </c>
      <c r="AV85" s="8">
        <f t="shared" si="47"/>
        <v>3969</v>
      </c>
      <c r="AW85" s="8">
        <f t="shared" si="48"/>
        <v>1.6792215568862048</v>
      </c>
      <c r="AX85" s="56">
        <f t="shared" si="49"/>
        <v>-2.987697005988025</v>
      </c>
      <c r="AY85" s="8">
        <f t="shared" si="50"/>
        <v>-5.017005217899464</v>
      </c>
      <c r="AZ85" s="8">
        <f t="shared" si="51"/>
        <v>2.8197850371113296</v>
      </c>
      <c r="BA85" s="8">
        <f t="shared" si="52"/>
        <v>8.926333399589808</v>
      </c>
      <c r="BB85" s="56">
        <f t="shared" si="53"/>
        <v>-6.320999999999998</v>
      </c>
      <c r="BC85" s="57">
        <f t="shared" si="54"/>
        <v>39.955040999999973</v>
      </c>
      <c r="BD85" s="8">
        <f t="shared" si="55"/>
        <v>6.320999999999998</v>
      </c>
    </row>
    <row r="86" spans="1:56" x14ac:dyDescent="0.25">
      <c r="A86" s="36">
        <v>42694.875694444447</v>
      </c>
      <c r="B86" s="17">
        <v>0.88</v>
      </c>
      <c r="C86" s="10">
        <v>1.06874</v>
      </c>
      <c r="D86" s="8">
        <f t="shared" si="29"/>
        <v>0.77439999999999998</v>
      </c>
      <c r="E86" s="8">
        <f t="shared" si="30"/>
        <v>-0.14212121212121154</v>
      </c>
      <c r="F86" s="8">
        <f t="shared" si="31"/>
        <v>-0.10021369264069224</v>
      </c>
      <c r="G86" s="8">
        <f t="shared" si="32"/>
        <v>1.4242491469237718E-2</v>
      </c>
      <c r="H86" s="8">
        <f t="shared" si="33"/>
        <v>2.0198438934802405E-2</v>
      </c>
      <c r="I86" s="8">
        <f t="shared" si="34"/>
        <v>1.0042784192683134E-2</v>
      </c>
      <c r="J86" s="8">
        <f t="shared" si="35"/>
        <v>0.18874000000000002</v>
      </c>
      <c r="K86" s="8">
        <f t="shared" si="36"/>
        <v>3.5622787600000004E-2</v>
      </c>
      <c r="L86" s="8">
        <f t="shared" si="37"/>
        <v>0.18874000000000002</v>
      </c>
      <c r="W86" s="9">
        <v>42694.875694444447</v>
      </c>
      <c r="X86" s="9">
        <v>4.38</v>
      </c>
      <c r="Y86">
        <v>6.4775200000000002</v>
      </c>
      <c r="Z86" s="8">
        <f t="shared" si="38"/>
        <v>19.1844</v>
      </c>
      <c r="AA86" s="8">
        <f t="shared" si="39"/>
        <v>-2.8489820359281435</v>
      </c>
      <c r="AB86" s="56">
        <f t="shared" si="40"/>
        <v>0.13595580838323507</v>
      </c>
      <c r="AC86" s="8">
        <f t="shared" si="41"/>
        <v>-0.38733565576392559</v>
      </c>
      <c r="AD86" s="8">
        <f t="shared" si="42"/>
        <v>8.1166986410412694</v>
      </c>
      <c r="AE86" s="8">
        <f t="shared" si="43"/>
        <v>1.8483981833138929E-2</v>
      </c>
      <c r="AF86" s="8">
        <f t="shared" si="44"/>
        <v>2.0975200000000003</v>
      </c>
      <c r="AG86" s="8">
        <f t="shared" si="45"/>
        <v>4.3995901504000008</v>
      </c>
      <c r="AH86" s="8">
        <f t="shared" si="46"/>
        <v>2.0975200000000003</v>
      </c>
      <c r="AS86" s="67">
        <v>42694.875694444447</v>
      </c>
      <c r="AT86" s="68">
        <v>57.8</v>
      </c>
      <c r="AU86" s="16">
        <v>56.821199999999997</v>
      </c>
      <c r="AV86" s="8">
        <f t="shared" si="47"/>
        <v>3340.8399999999997</v>
      </c>
      <c r="AW86" s="8">
        <f t="shared" si="48"/>
        <v>-3.5207784431137981</v>
      </c>
      <c r="AX86" s="56">
        <f t="shared" si="49"/>
        <v>-2.8454970059880296</v>
      </c>
      <c r="AY86" s="8">
        <f t="shared" si="50"/>
        <v>10.018364518627509</v>
      </c>
      <c r="AZ86" s="8">
        <f t="shared" si="51"/>
        <v>12.395880845494819</v>
      </c>
      <c r="BA86" s="8">
        <f t="shared" si="52"/>
        <v>8.0968532110868399</v>
      </c>
      <c r="BB86" s="56">
        <f t="shared" si="53"/>
        <v>-0.97879999999999967</v>
      </c>
      <c r="BC86" s="57">
        <f t="shared" si="54"/>
        <v>0.95804943999999936</v>
      </c>
      <c r="BD86" s="8">
        <f t="shared" si="55"/>
        <v>0.97879999999999967</v>
      </c>
    </row>
    <row r="87" spans="1:56" x14ac:dyDescent="0.25">
      <c r="A87" s="36">
        <v>42694.917361111111</v>
      </c>
      <c r="B87" s="17">
        <v>0.9</v>
      </c>
      <c r="C87" s="10">
        <v>1.0702100000000001</v>
      </c>
      <c r="D87" s="8">
        <f t="shared" si="29"/>
        <v>0.81</v>
      </c>
      <c r="E87" s="8">
        <f t="shared" si="30"/>
        <v>-0.12212121212121152</v>
      </c>
      <c r="F87" s="8">
        <f t="shared" si="31"/>
        <v>-9.874369264069216E-2</v>
      </c>
      <c r="G87" s="8">
        <f t="shared" si="32"/>
        <v>1.205869943460568E-2</v>
      </c>
      <c r="H87" s="8">
        <f t="shared" si="33"/>
        <v>1.491359044995394E-2</v>
      </c>
      <c r="I87" s="8">
        <f t="shared" si="34"/>
        <v>9.7503168363194826E-3</v>
      </c>
      <c r="J87" s="8">
        <f t="shared" si="35"/>
        <v>0.17021000000000008</v>
      </c>
      <c r="K87" s="8">
        <f t="shared" si="36"/>
        <v>2.8971444100000028E-2</v>
      </c>
      <c r="L87" s="8">
        <f t="shared" si="37"/>
        <v>0.17021000000000008</v>
      </c>
      <c r="W87" s="9">
        <v>42694.917361111111</v>
      </c>
      <c r="X87" s="9">
        <v>5.93</v>
      </c>
      <c r="Y87">
        <v>6.4695099999999996</v>
      </c>
      <c r="Z87" s="8">
        <f t="shared" si="38"/>
        <v>35.164899999999996</v>
      </c>
      <c r="AA87" s="8">
        <f t="shared" si="39"/>
        <v>-1.2989820359281437</v>
      </c>
      <c r="AB87" s="56">
        <f t="shared" si="40"/>
        <v>0.12794580838323455</v>
      </c>
      <c r="AC87" s="8">
        <f t="shared" si="41"/>
        <v>-0.16619930666212618</v>
      </c>
      <c r="AD87" s="8">
        <f t="shared" si="42"/>
        <v>1.687354329664025</v>
      </c>
      <c r="AE87" s="8">
        <f t="shared" si="43"/>
        <v>1.6370129882839372E-2</v>
      </c>
      <c r="AF87" s="8">
        <f t="shared" si="44"/>
        <v>0.53950999999999993</v>
      </c>
      <c r="AG87" s="8">
        <f t="shared" si="45"/>
        <v>0.29107104009999996</v>
      </c>
      <c r="AH87" s="8">
        <f t="shared" si="46"/>
        <v>0.53950999999999993</v>
      </c>
      <c r="AS87" s="67">
        <v>42694.917361111111</v>
      </c>
      <c r="AT87" s="68">
        <v>87.63</v>
      </c>
      <c r="AU87" s="16">
        <v>56.825600000000001</v>
      </c>
      <c r="AV87" s="8">
        <f t="shared" si="47"/>
        <v>7679.0168999999996</v>
      </c>
      <c r="AW87" s="8">
        <f t="shared" si="48"/>
        <v>26.3092215568862</v>
      </c>
      <c r="AX87" s="56">
        <f t="shared" si="49"/>
        <v>-2.8410970059880256</v>
      </c>
      <c r="AY87" s="8">
        <f t="shared" si="50"/>
        <v>-74.747050595145012</v>
      </c>
      <c r="AZ87" s="8">
        <f t="shared" si="51"/>
        <v>692.1751389293255</v>
      </c>
      <c r="BA87" s="8">
        <f t="shared" si="52"/>
        <v>8.0718321974341229</v>
      </c>
      <c r="BB87" s="56">
        <f t="shared" si="53"/>
        <v>-30.804399999999994</v>
      </c>
      <c r="BC87" s="57">
        <f t="shared" si="54"/>
        <v>948.91105935999963</v>
      </c>
      <c r="BD87" s="8">
        <f t="shared" si="55"/>
        <v>30.804399999999994</v>
      </c>
    </row>
    <row r="88" spans="1:56" x14ac:dyDescent="0.25">
      <c r="A88" s="36">
        <v>42694.959027777775</v>
      </c>
      <c r="B88" s="17">
        <v>0.81</v>
      </c>
      <c r="C88" s="10">
        <v>1.06799</v>
      </c>
      <c r="D88" s="8">
        <f t="shared" si="29"/>
        <v>0.65610000000000013</v>
      </c>
      <c r="E88" s="8">
        <f t="shared" si="30"/>
        <v>-0.21212121212121149</v>
      </c>
      <c r="F88" s="8">
        <f t="shared" si="31"/>
        <v>-0.10096369264069227</v>
      </c>
      <c r="G88" s="8">
        <f t="shared" si="32"/>
        <v>2.1416540863177083E-2</v>
      </c>
      <c r="H88" s="8">
        <f t="shared" si="33"/>
        <v>4.4995408631771996E-2</v>
      </c>
      <c r="I88" s="8">
        <f t="shared" si="34"/>
        <v>1.0193667231644178E-2</v>
      </c>
      <c r="J88" s="8">
        <f t="shared" si="35"/>
        <v>0.25798999999999994</v>
      </c>
      <c r="K88" s="8">
        <f t="shared" si="36"/>
        <v>6.6558840099999975E-2</v>
      </c>
      <c r="L88" s="8">
        <f t="shared" si="37"/>
        <v>0.25798999999999994</v>
      </c>
      <c r="W88" s="9">
        <v>42694.959027777775</v>
      </c>
      <c r="X88" s="9">
        <v>6.52</v>
      </c>
      <c r="Y88">
        <v>6.45566</v>
      </c>
      <c r="Z88" s="8">
        <f t="shared" si="38"/>
        <v>42.510399999999997</v>
      </c>
      <c r="AA88" s="8">
        <f t="shared" si="39"/>
        <v>-0.70898203592814379</v>
      </c>
      <c r="AB88" s="56">
        <f t="shared" si="40"/>
        <v>0.11409580838323485</v>
      </c>
      <c r="AC88" s="8">
        <f t="shared" si="41"/>
        <v>-8.0891878518413229E-2</v>
      </c>
      <c r="AD88" s="8">
        <f t="shared" si="42"/>
        <v>0.50265552726881579</v>
      </c>
      <c r="AE88" s="8">
        <f t="shared" si="43"/>
        <v>1.3017853490623845E-2</v>
      </c>
      <c r="AF88" s="8">
        <f t="shared" si="44"/>
        <v>-6.433999999999962E-2</v>
      </c>
      <c r="AG88" s="8">
        <f t="shared" si="45"/>
        <v>4.1396355999999508E-3</v>
      </c>
      <c r="AH88" s="8">
        <f t="shared" si="46"/>
        <v>6.433999999999962E-2</v>
      </c>
      <c r="AS88" s="67">
        <v>42694.959027777775</v>
      </c>
      <c r="AT88" s="68">
        <v>79.430000000000007</v>
      </c>
      <c r="AU88" s="16">
        <v>56.7254</v>
      </c>
      <c r="AV88" s="8">
        <f t="shared" si="47"/>
        <v>6309.1249000000007</v>
      </c>
      <c r="AW88" s="8">
        <f t="shared" si="48"/>
        <v>18.109221556886212</v>
      </c>
      <c r="AX88" s="56">
        <f t="shared" si="49"/>
        <v>-2.9412970059880266</v>
      </c>
      <c r="AY88" s="8">
        <f t="shared" si="50"/>
        <v>-53.264599146043246</v>
      </c>
      <c r="AZ88" s="8">
        <f t="shared" si="51"/>
        <v>327.94390539639227</v>
      </c>
      <c r="BA88" s="8">
        <f t="shared" si="52"/>
        <v>8.6512280774341299</v>
      </c>
      <c r="BB88" s="56">
        <f t="shared" si="53"/>
        <v>-22.704600000000006</v>
      </c>
      <c r="BC88" s="57">
        <f t="shared" si="54"/>
        <v>515.49886116000027</v>
      </c>
      <c r="BD88" s="8">
        <f t="shared" si="55"/>
        <v>22.704600000000006</v>
      </c>
    </row>
    <row r="89" spans="1:56" x14ac:dyDescent="0.25">
      <c r="A89" s="36">
        <v>42695.000694444447</v>
      </c>
      <c r="B89" s="17">
        <v>0.75</v>
      </c>
      <c r="C89" s="10">
        <v>1.0583</v>
      </c>
      <c r="D89" s="8">
        <f t="shared" si="29"/>
        <v>0.5625</v>
      </c>
      <c r="E89" s="8">
        <f t="shared" si="30"/>
        <v>-0.27212121212121154</v>
      </c>
      <c r="F89" s="8">
        <f t="shared" si="31"/>
        <v>-0.11065369264069225</v>
      </c>
      <c r="G89" s="8">
        <f t="shared" si="32"/>
        <v>3.0111216967073161E-2</v>
      </c>
      <c r="H89" s="8">
        <f t="shared" si="33"/>
        <v>7.4049954086317413E-2</v>
      </c>
      <c r="I89" s="8">
        <f t="shared" si="34"/>
        <v>1.224423969502079E-2</v>
      </c>
      <c r="J89" s="8">
        <f t="shared" si="35"/>
        <v>0.30830000000000002</v>
      </c>
      <c r="K89" s="8">
        <f t="shared" si="36"/>
        <v>9.5048890000000011E-2</v>
      </c>
      <c r="L89" s="8">
        <f t="shared" si="37"/>
        <v>0.30830000000000002</v>
      </c>
      <c r="W89" s="9">
        <v>42695.000694444447</v>
      </c>
      <c r="X89" s="9">
        <v>6.22</v>
      </c>
      <c r="Y89">
        <v>6.4230799999999997</v>
      </c>
      <c r="Z89" s="8">
        <f t="shared" si="38"/>
        <v>38.688399999999994</v>
      </c>
      <c r="AA89" s="8">
        <f t="shared" si="39"/>
        <v>-1.0089820359281436</v>
      </c>
      <c r="AB89" s="56">
        <f t="shared" si="40"/>
        <v>8.1515808383234578E-2</v>
      </c>
      <c r="AC89" s="8">
        <f t="shared" si="41"/>
        <v>-8.2247986302844467E-2</v>
      </c>
      <c r="AD89" s="8">
        <f t="shared" si="42"/>
        <v>1.0180447488257016</v>
      </c>
      <c r="AE89" s="8">
        <f t="shared" si="43"/>
        <v>6.6448270163722168E-3</v>
      </c>
      <c r="AF89" s="8">
        <f t="shared" si="44"/>
        <v>0.20307999999999993</v>
      </c>
      <c r="AG89" s="8">
        <f t="shared" si="45"/>
        <v>4.1241486399999971E-2</v>
      </c>
      <c r="AH89" s="8">
        <f t="shared" si="46"/>
        <v>0.20307999999999993</v>
      </c>
      <c r="AS89" s="67">
        <v>42695.000694444447</v>
      </c>
      <c r="AT89" s="68">
        <v>60.93</v>
      </c>
      <c r="AU89" s="16">
        <v>56.606099999999998</v>
      </c>
      <c r="AV89" s="8">
        <f t="shared" si="47"/>
        <v>3712.4648999999999</v>
      </c>
      <c r="AW89" s="8">
        <f t="shared" si="48"/>
        <v>-0.3907784431137955</v>
      </c>
      <c r="AX89" s="56">
        <f t="shared" si="49"/>
        <v>-3.0605970059880292</v>
      </c>
      <c r="AY89" s="8">
        <f t="shared" si="50"/>
        <v>1.196015332998746</v>
      </c>
      <c r="AZ89" s="8">
        <f t="shared" si="51"/>
        <v>0.15270779160244191</v>
      </c>
      <c r="BA89" s="8">
        <f t="shared" si="52"/>
        <v>9.3672540330628884</v>
      </c>
      <c r="BB89" s="56">
        <f t="shared" si="53"/>
        <v>-4.3239000000000019</v>
      </c>
      <c r="BC89" s="57">
        <f t="shared" si="54"/>
        <v>18.696111210000016</v>
      </c>
      <c r="BD89" s="8">
        <f t="shared" si="55"/>
        <v>4.3239000000000019</v>
      </c>
    </row>
    <row r="90" spans="1:56" x14ac:dyDescent="0.25">
      <c r="A90" s="36">
        <v>42695.042361111111</v>
      </c>
      <c r="B90" s="17">
        <v>0.75</v>
      </c>
      <c r="C90" s="10">
        <v>1.05114</v>
      </c>
      <c r="D90" s="8">
        <f t="shared" si="29"/>
        <v>0.5625</v>
      </c>
      <c r="E90" s="8">
        <f t="shared" si="30"/>
        <v>-0.27212121212121154</v>
      </c>
      <c r="F90" s="8">
        <f t="shared" si="31"/>
        <v>-0.1178136926406923</v>
      </c>
      <c r="G90" s="8">
        <f t="shared" si="32"/>
        <v>3.2059604845861046E-2</v>
      </c>
      <c r="H90" s="8">
        <f t="shared" si="33"/>
        <v>7.4049954086317413E-2</v>
      </c>
      <c r="I90" s="8">
        <f t="shared" si="34"/>
        <v>1.3880066173635516E-2</v>
      </c>
      <c r="J90" s="8">
        <f t="shared" si="35"/>
        <v>0.30113999999999996</v>
      </c>
      <c r="K90" s="8">
        <f t="shared" si="36"/>
        <v>9.0685299599999977E-2</v>
      </c>
      <c r="L90" s="8">
        <f t="shared" si="37"/>
        <v>0.30113999999999996</v>
      </c>
      <c r="W90" s="9">
        <v>42695.042361111111</v>
      </c>
      <c r="X90" s="9">
        <v>5.8</v>
      </c>
      <c r="Y90">
        <v>6.3986200000000002</v>
      </c>
      <c r="Z90" s="8">
        <f t="shared" si="38"/>
        <v>33.64</v>
      </c>
      <c r="AA90" s="8">
        <f t="shared" si="39"/>
        <v>-1.4289820359281435</v>
      </c>
      <c r="AB90" s="56">
        <f t="shared" si="40"/>
        <v>5.7055808383235096E-2</v>
      </c>
      <c r="AC90" s="8">
        <f t="shared" si="41"/>
        <v>-8.1531725225001322E-2</v>
      </c>
      <c r="AD90" s="8">
        <f t="shared" si="42"/>
        <v>2.0419896590053424</v>
      </c>
      <c r="AE90" s="8">
        <f t="shared" si="43"/>
        <v>3.2553652702644402E-3</v>
      </c>
      <c r="AF90" s="8">
        <f t="shared" si="44"/>
        <v>0.59862000000000037</v>
      </c>
      <c r="AG90" s="8">
        <f t="shared" si="45"/>
        <v>0.35834590440000047</v>
      </c>
      <c r="AH90" s="8">
        <f t="shared" si="46"/>
        <v>0.59862000000000037</v>
      </c>
      <c r="AS90" s="67">
        <v>42695.042361111111</v>
      </c>
      <c r="AT90" s="68">
        <v>51.36</v>
      </c>
      <c r="AU90" s="16">
        <v>56.680799999999998</v>
      </c>
      <c r="AV90" s="8">
        <f t="shared" si="47"/>
        <v>2637.8496</v>
      </c>
      <c r="AW90" s="8">
        <f t="shared" si="48"/>
        <v>-9.9607784431137958</v>
      </c>
      <c r="AX90" s="56">
        <f t="shared" si="49"/>
        <v>-2.9858970059880292</v>
      </c>
      <c r="AY90" s="8">
        <f t="shared" si="50"/>
        <v>29.741858530603587</v>
      </c>
      <c r="AZ90" s="8">
        <f t="shared" si="51"/>
        <v>99.217107192800498</v>
      </c>
      <c r="BA90" s="8">
        <f t="shared" si="52"/>
        <v>8.9155809303682769</v>
      </c>
      <c r="BB90" s="56">
        <f t="shared" si="53"/>
        <v>5.3207999999999984</v>
      </c>
      <c r="BC90" s="57">
        <f t="shared" si="54"/>
        <v>28.310912639999984</v>
      </c>
      <c r="BD90" s="8">
        <f t="shared" si="55"/>
        <v>5.3207999999999984</v>
      </c>
    </row>
    <row r="91" spans="1:56" x14ac:dyDescent="0.25">
      <c r="A91" s="36">
        <v>42695.084027777775</v>
      </c>
      <c r="B91" s="17">
        <v>0.8</v>
      </c>
      <c r="C91" s="10">
        <v>1.0424800000000001</v>
      </c>
      <c r="D91" s="8">
        <f t="shared" si="29"/>
        <v>0.64000000000000012</v>
      </c>
      <c r="E91" s="8">
        <f t="shared" si="30"/>
        <v>-0.2221212121212115</v>
      </c>
      <c r="F91" s="8">
        <f t="shared" si="31"/>
        <v>-0.12647369264069219</v>
      </c>
      <c r="G91" s="8">
        <f t="shared" si="32"/>
        <v>2.8092489910796097E-2</v>
      </c>
      <c r="H91" s="8">
        <f t="shared" si="33"/>
        <v>4.9337832874196234E-2</v>
      </c>
      <c r="I91" s="8">
        <f t="shared" si="34"/>
        <v>1.5995594930172278E-2</v>
      </c>
      <c r="J91" s="8">
        <f t="shared" si="35"/>
        <v>0.24248000000000003</v>
      </c>
      <c r="K91" s="8">
        <f t="shared" si="36"/>
        <v>5.8796550400000015E-2</v>
      </c>
      <c r="L91" s="8">
        <f t="shared" si="37"/>
        <v>0.24248000000000003</v>
      </c>
      <c r="W91" s="9">
        <v>42695.084027777775</v>
      </c>
      <c r="X91" s="9">
        <v>7.63</v>
      </c>
      <c r="Y91">
        <v>6.3758699999999999</v>
      </c>
      <c r="Z91" s="8">
        <f t="shared" si="38"/>
        <v>58.216899999999995</v>
      </c>
      <c r="AA91" s="8">
        <f t="shared" si="39"/>
        <v>0.40101796407185653</v>
      </c>
      <c r="AB91" s="56">
        <f t="shared" si="40"/>
        <v>3.4305808383234826E-2</v>
      </c>
      <c r="AC91" s="8">
        <f t="shared" si="41"/>
        <v>1.3757245433684057E-2</v>
      </c>
      <c r="AD91" s="8">
        <f t="shared" si="42"/>
        <v>0.16081540750833681</v>
      </c>
      <c r="AE91" s="8">
        <f t="shared" si="43"/>
        <v>1.1768884888272249E-3</v>
      </c>
      <c r="AF91" s="8">
        <f t="shared" si="44"/>
        <v>-1.25413</v>
      </c>
      <c r="AG91" s="8">
        <f t="shared" si="45"/>
        <v>1.5728420568999999</v>
      </c>
      <c r="AH91" s="8">
        <f t="shared" si="46"/>
        <v>1.25413</v>
      </c>
      <c r="AS91" s="67">
        <v>42695.084027777775</v>
      </c>
      <c r="AT91" s="68">
        <v>52.76</v>
      </c>
      <c r="AU91" s="16">
        <v>56.575099999999999</v>
      </c>
      <c r="AV91" s="8">
        <f t="shared" si="47"/>
        <v>2783.6175999999996</v>
      </c>
      <c r="AW91" s="8">
        <f t="shared" si="48"/>
        <v>-8.5607784431137972</v>
      </c>
      <c r="AX91" s="56">
        <f t="shared" si="49"/>
        <v>-3.091597005988028</v>
      </c>
      <c r="AY91" s="8">
        <f t="shared" si="50"/>
        <v>26.466477003657467</v>
      </c>
      <c r="AZ91" s="8">
        <f t="shared" si="51"/>
        <v>73.286927552081892</v>
      </c>
      <c r="BA91" s="8">
        <f t="shared" si="52"/>
        <v>9.5579720474341396</v>
      </c>
      <c r="BB91" s="56">
        <f t="shared" si="53"/>
        <v>3.815100000000001</v>
      </c>
      <c r="BC91" s="57">
        <f t="shared" si="54"/>
        <v>14.554988010000008</v>
      </c>
      <c r="BD91" s="8">
        <f t="shared" si="55"/>
        <v>3.815100000000001</v>
      </c>
    </row>
    <row r="92" spans="1:56" x14ac:dyDescent="0.25">
      <c r="A92" s="36">
        <v>42695.125694444447</v>
      </c>
      <c r="B92" s="17">
        <v>0.7</v>
      </c>
      <c r="C92" s="10">
        <v>1.02901</v>
      </c>
      <c r="D92" s="8">
        <f t="shared" si="29"/>
        <v>0.48999999999999994</v>
      </c>
      <c r="E92" s="8">
        <f t="shared" si="30"/>
        <v>-0.32212121212121159</v>
      </c>
      <c r="F92" s="8">
        <f t="shared" si="31"/>
        <v>-0.13994369264069229</v>
      </c>
      <c r="G92" s="8">
        <f t="shared" si="32"/>
        <v>4.5078831902138079E-2</v>
      </c>
      <c r="H92" s="8">
        <f t="shared" si="33"/>
        <v>0.10376207529843859</v>
      </c>
      <c r="I92" s="8">
        <f t="shared" si="34"/>
        <v>1.9584237109912552E-2</v>
      </c>
      <c r="J92" s="8">
        <f t="shared" si="35"/>
        <v>0.32901000000000002</v>
      </c>
      <c r="K92" s="8">
        <f t="shared" si="36"/>
        <v>0.10824758010000002</v>
      </c>
      <c r="L92" s="8">
        <f t="shared" si="37"/>
        <v>0.32901000000000002</v>
      </c>
      <c r="W92" s="9">
        <v>42695.125694444447</v>
      </c>
      <c r="X92" s="9">
        <v>6.54</v>
      </c>
      <c r="Y92">
        <v>6.3433099999999998</v>
      </c>
      <c r="Z92" s="8">
        <f t="shared" si="38"/>
        <v>42.771599999999999</v>
      </c>
      <c r="AA92" s="8">
        <f t="shared" si="39"/>
        <v>-0.68898203592814333</v>
      </c>
      <c r="AB92" s="56">
        <f t="shared" si="40"/>
        <v>1.7458083832346816E-3</v>
      </c>
      <c r="AC92" s="8">
        <f t="shared" si="41"/>
        <v>-1.2028306142214513E-3</v>
      </c>
      <c r="AD92" s="8">
        <f t="shared" si="42"/>
        <v>0.4746962458316894</v>
      </c>
      <c r="AE92" s="8">
        <f t="shared" si="43"/>
        <v>3.0478469109724929E-6</v>
      </c>
      <c r="AF92" s="8">
        <f t="shared" si="44"/>
        <v>-0.19669000000000025</v>
      </c>
      <c r="AG92" s="8">
        <f t="shared" si="45"/>
        <v>3.86869561000001E-2</v>
      </c>
      <c r="AH92" s="8">
        <f t="shared" si="46"/>
        <v>0.19669000000000025</v>
      </c>
      <c r="AS92" s="67">
        <v>42695.125694444447</v>
      </c>
      <c r="AT92" s="68">
        <v>57.04</v>
      </c>
      <c r="AU92" s="16">
        <v>56.464199999999998</v>
      </c>
      <c r="AV92" s="8">
        <f t="shared" si="47"/>
        <v>3253.5616</v>
      </c>
      <c r="AW92" s="8">
        <f t="shared" si="48"/>
        <v>-4.2807784431137961</v>
      </c>
      <c r="AX92" s="56">
        <f t="shared" si="49"/>
        <v>-3.2024970059880289</v>
      </c>
      <c r="AY92" s="8">
        <f t="shared" si="50"/>
        <v>13.709180147370027</v>
      </c>
      <c r="AZ92" s="8">
        <f t="shared" si="51"/>
        <v>18.325064079027776</v>
      </c>
      <c r="BA92" s="8">
        <f t="shared" si="52"/>
        <v>10.25598707336229</v>
      </c>
      <c r="BB92" s="56">
        <f t="shared" si="53"/>
        <v>-0.57580000000000098</v>
      </c>
      <c r="BC92" s="57">
        <f t="shared" si="54"/>
        <v>0.33154564000000114</v>
      </c>
      <c r="BD92" s="8">
        <f t="shared" si="55"/>
        <v>0.57580000000000098</v>
      </c>
    </row>
    <row r="93" spans="1:56" x14ac:dyDescent="0.25">
      <c r="A93" s="36">
        <v>42695.167361111111</v>
      </c>
      <c r="B93" s="17">
        <v>0.77</v>
      </c>
      <c r="C93" s="10">
        <v>1.0167600000000001</v>
      </c>
      <c r="D93" s="8">
        <f t="shared" si="29"/>
        <v>0.59289999999999998</v>
      </c>
      <c r="E93" s="8">
        <f t="shared" si="30"/>
        <v>-0.25212121212121152</v>
      </c>
      <c r="F93" s="8">
        <f t="shared" si="31"/>
        <v>-0.15219369264069216</v>
      </c>
      <c r="G93" s="8">
        <f t="shared" si="32"/>
        <v>3.8371258265774415E-2</v>
      </c>
      <c r="H93" s="8">
        <f t="shared" si="33"/>
        <v>6.3565105601468941E-2</v>
      </c>
      <c r="I93" s="8">
        <f t="shared" si="34"/>
        <v>2.3162920079609475E-2</v>
      </c>
      <c r="J93" s="8">
        <f t="shared" si="35"/>
        <v>0.24676000000000009</v>
      </c>
      <c r="K93" s="8">
        <f t="shared" si="36"/>
        <v>6.0890497600000044E-2</v>
      </c>
      <c r="L93" s="8">
        <f t="shared" si="37"/>
        <v>0.24676000000000009</v>
      </c>
      <c r="W93" s="9">
        <v>42695.167361111111</v>
      </c>
      <c r="X93" s="9">
        <v>6.18</v>
      </c>
      <c r="Y93">
        <v>6.3148799999999996</v>
      </c>
      <c r="Z93" s="8">
        <f t="shared" si="38"/>
        <v>38.192399999999999</v>
      </c>
      <c r="AA93" s="8">
        <f t="shared" si="39"/>
        <v>-1.0489820359281437</v>
      </c>
      <c r="AB93" s="56">
        <f t="shared" si="40"/>
        <v>-2.6684191616765496E-2</v>
      </c>
      <c r="AC93" s="8">
        <f t="shared" si="41"/>
        <v>2.7991237649251374E-2</v>
      </c>
      <c r="AD93" s="8">
        <f t="shared" si="42"/>
        <v>1.1003633116999532</v>
      </c>
      <c r="AE93" s="8">
        <f t="shared" si="43"/>
        <v>7.1204608224025793E-4</v>
      </c>
      <c r="AF93" s="8">
        <f t="shared" si="44"/>
        <v>0.13487999999999989</v>
      </c>
      <c r="AG93" s="8">
        <f t="shared" si="45"/>
        <v>1.819261439999997E-2</v>
      </c>
      <c r="AH93" s="8">
        <f t="shared" si="46"/>
        <v>0.13487999999999989</v>
      </c>
      <c r="AS93" s="67">
        <v>42695.167361111111</v>
      </c>
      <c r="AT93" s="68">
        <v>39.409999999999997</v>
      </c>
      <c r="AU93" s="16">
        <v>56.493000000000002</v>
      </c>
      <c r="AV93" s="8">
        <f t="shared" si="47"/>
        <v>1553.1480999999997</v>
      </c>
      <c r="AW93" s="8">
        <f t="shared" si="48"/>
        <v>-21.910778443113799</v>
      </c>
      <c r="AX93" s="56">
        <f t="shared" si="49"/>
        <v>-3.173697005988025</v>
      </c>
      <c r="AY93" s="8">
        <f t="shared" si="50"/>
        <v>69.538171943777215</v>
      </c>
      <c r="AZ93" s="8">
        <f t="shared" si="51"/>
        <v>480.08221198322036</v>
      </c>
      <c r="BA93" s="8">
        <f t="shared" si="52"/>
        <v>10.072352685817354</v>
      </c>
      <c r="BB93" s="56">
        <f t="shared" si="53"/>
        <v>17.083000000000006</v>
      </c>
      <c r="BC93" s="57">
        <f t="shared" si="54"/>
        <v>291.82888900000017</v>
      </c>
      <c r="BD93" s="8">
        <f t="shared" si="55"/>
        <v>17.083000000000006</v>
      </c>
    </row>
    <row r="94" spans="1:56" x14ac:dyDescent="0.25">
      <c r="A94" s="36">
        <v>42695.209027777775</v>
      </c>
      <c r="B94" s="17">
        <v>0.72</v>
      </c>
      <c r="C94" s="10">
        <v>1.0019800000000001</v>
      </c>
      <c r="D94" s="8">
        <f t="shared" si="29"/>
        <v>0.51839999999999997</v>
      </c>
      <c r="E94" s="8">
        <f t="shared" si="30"/>
        <v>-0.30212121212121157</v>
      </c>
      <c r="F94" s="8">
        <f t="shared" si="31"/>
        <v>-0.16697369264069217</v>
      </c>
      <c r="G94" s="8">
        <f t="shared" si="32"/>
        <v>5.0446294412960543E-2</v>
      </c>
      <c r="H94" s="8">
        <f t="shared" si="33"/>
        <v>9.1277226813590115E-2</v>
      </c>
      <c r="I94" s="8">
        <f t="shared" si="34"/>
        <v>2.7880214034068339E-2</v>
      </c>
      <c r="J94" s="8">
        <f t="shared" si="35"/>
        <v>0.28198000000000012</v>
      </c>
      <c r="K94" s="8">
        <f t="shared" si="36"/>
        <v>7.951272040000007E-2</v>
      </c>
      <c r="L94" s="8">
        <f t="shared" si="37"/>
        <v>0.28198000000000012</v>
      </c>
      <c r="W94" s="9">
        <v>42695.209027777775</v>
      </c>
      <c r="X94" s="9">
        <v>6.33</v>
      </c>
      <c r="Y94">
        <v>6.2815899999999996</v>
      </c>
      <c r="Z94" s="8">
        <f t="shared" si="38"/>
        <v>40.068899999999999</v>
      </c>
      <c r="AA94" s="8">
        <f t="shared" si="39"/>
        <v>-0.8989820359281433</v>
      </c>
      <c r="AB94" s="56">
        <f t="shared" si="40"/>
        <v>-5.9974191616765538E-2</v>
      </c>
      <c r="AC94" s="8">
        <f t="shared" si="41"/>
        <v>5.3915720882784464E-2</v>
      </c>
      <c r="AD94" s="8">
        <f t="shared" si="42"/>
        <v>0.8081687009215095</v>
      </c>
      <c r="AE94" s="8">
        <f t="shared" si="43"/>
        <v>3.5969036600845099E-3</v>
      </c>
      <c r="AF94" s="8">
        <f t="shared" si="44"/>
        <v>-4.8410000000000508E-2</v>
      </c>
      <c r="AG94" s="8">
        <f t="shared" si="45"/>
        <v>2.3435281000000491E-3</v>
      </c>
      <c r="AH94" s="8">
        <f t="shared" si="46"/>
        <v>4.8410000000000508E-2</v>
      </c>
      <c r="AS94" s="67">
        <v>42695.209027777775</v>
      </c>
      <c r="AT94" s="68">
        <v>62.55</v>
      </c>
      <c r="AU94" s="16">
        <v>56.312800000000003</v>
      </c>
      <c r="AV94" s="8">
        <f t="shared" si="47"/>
        <v>3912.5024999999996</v>
      </c>
      <c r="AW94" s="8">
        <f t="shared" si="48"/>
        <v>1.2292215568862019</v>
      </c>
      <c r="AX94" s="56">
        <f t="shared" si="49"/>
        <v>-3.3538970059880242</v>
      </c>
      <c r="AY94" s="8">
        <f t="shared" si="50"/>
        <v>-4.1226824993365705</v>
      </c>
      <c r="AZ94" s="8">
        <f t="shared" si="51"/>
        <v>1.5109856359137381</v>
      </c>
      <c r="BA94" s="8">
        <f t="shared" si="52"/>
        <v>11.248625126775433</v>
      </c>
      <c r="BB94" s="56">
        <f t="shared" si="53"/>
        <v>-6.2371999999999943</v>
      </c>
      <c r="BC94" s="57">
        <f t="shared" si="54"/>
        <v>38.902663839999931</v>
      </c>
      <c r="BD94" s="8">
        <f t="shared" si="55"/>
        <v>6.2371999999999943</v>
      </c>
    </row>
    <row r="95" spans="1:56" x14ac:dyDescent="0.25">
      <c r="A95" s="36">
        <v>42695.250694444447</v>
      </c>
      <c r="B95" s="17">
        <v>0.74</v>
      </c>
      <c r="C95" s="10">
        <v>0.99652499999999999</v>
      </c>
      <c r="D95" s="8">
        <f t="shared" si="29"/>
        <v>0.54759999999999998</v>
      </c>
      <c r="E95" s="8">
        <f t="shared" si="30"/>
        <v>-0.28212121212121155</v>
      </c>
      <c r="F95" s="8">
        <f t="shared" si="31"/>
        <v>-0.17242869264069227</v>
      </c>
      <c r="G95" s="8">
        <f t="shared" si="32"/>
        <v>4.8645791772267931E-2</v>
      </c>
      <c r="H95" s="8">
        <f t="shared" si="33"/>
        <v>7.9592378328741636E-2</v>
      </c>
      <c r="I95" s="8">
        <f t="shared" si="34"/>
        <v>2.9731654045778325E-2</v>
      </c>
      <c r="J95" s="8">
        <f t="shared" si="35"/>
        <v>0.256525</v>
      </c>
      <c r="K95" s="8">
        <f t="shared" si="36"/>
        <v>6.5805075625000001E-2</v>
      </c>
      <c r="L95" s="8">
        <f t="shared" si="37"/>
        <v>0.256525</v>
      </c>
      <c r="W95" s="9">
        <v>42695.250694444447</v>
      </c>
      <c r="X95" s="9">
        <v>5.26</v>
      </c>
      <c r="Y95">
        <v>6.2731899999999996</v>
      </c>
      <c r="Z95" s="8">
        <f t="shared" si="38"/>
        <v>27.667599999999997</v>
      </c>
      <c r="AA95" s="8">
        <f t="shared" si="39"/>
        <v>-1.9689820359281436</v>
      </c>
      <c r="AB95" s="56">
        <f t="shared" si="40"/>
        <v>-6.8374191616765501E-2</v>
      </c>
      <c r="AC95" s="8">
        <f t="shared" si="41"/>
        <v>0.13462755501451995</v>
      </c>
      <c r="AD95" s="8">
        <f t="shared" si="42"/>
        <v>3.8768902578077373</v>
      </c>
      <c r="AE95" s="8">
        <f t="shared" si="43"/>
        <v>4.6750300792461653E-3</v>
      </c>
      <c r="AF95" s="8">
        <f t="shared" si="44"/>
        <v>1.0131899999999998</v>
      </c>
      <c r="AG95" s="8">
        <f t="shared" si="45"/>
        <v>1.0265539760999995</v>
      </c>
      <c r="AH95" s="8">
        <f t="shared" si="46"/>
        <v>1.0131899999999998</v>
      </c>
      <c r="AS95" s="67">
        <v>42695.250694444447</v>
      </c>
      <c r="AT95" s="68">
        <v>86.27</v>
      </c>
      <c r="AU95" s="16">
        <v>56.279200000000003</v>
      </c>
      <c r="AV95" s="8">
        <f t="shared" si="47"/>
        <v>7442.5128999999997</v>
      </c>
      <c r="AW95" s="8">
        <f t="shared" si="48"/>
        <v>24.949221556886201</v>
      </c>
      <c r="AX95" s="56">
        <f t="shared" si="49"/>
        <v>-3.3874970059880241</v>
      </c>
      <c r="AY95" s="8">
        <f t="shared" si="50"/>
        <v>-84.51541332568388</v>
      </c>
      <c r="AZ95" s="8">
        <f t="shared" si="51"/>
        <v>622.46365629459513</v>
      </c>
      <c r="BA95" s="8">
        <f t="shared" si="52"/>
        <v>11.475135965577827</v>
      </c>
      <c r="BB95" s="56">
        <f t="shared" si="53"/>
        <v>-29.990799999999993</v>
      </c>
      <c r="BC95" s="57">
        <f t="shared" si="54"/>
        <v>899.44808463999959</v>
      </c>
      <c r="BD95" s="8">
        <f t="shared" si="55"/>
        <v>29.990799999999993</v>
      </c>
    </row>
    <row r="96" spans="1:56" x14ac:dyDescent="0.25">
      <c r="A96" s="36">
        <v>42695.292361111111</v>
      </c>
      <c r="B96" s="17">
        <v>0.83</v>
      </c>
      <c r="C96" s="10">
        <v>0.99426099999999995</v>
      </c>
      <c r="D96" s="8">
        <f t="shared" si="29"/>
        <v>0.68889999999999996</v>
      </c>
      <c r="E96" s="8">
        <f t="shared" si="30"/>
        <v>-0.19212121212121158</v>
      </c>
      <c r="F96" s="8">
        <f t="shared" si="31"/>
        <v>-0.17469269264069232</v>
      </c>
      <c r="G96" s="8">
        <f t="shared" si="32"/>
        <v>3.3562171858848064E-2</v>
      </c>
      <c r="H96" s="8">
        <f t="shared" si="33"/>
        <v>3.6910560146923579E-2</v>
      </c>
      <c r="I96" s="8">
        <f t="shared" si="34"/>
        <v>3.0517536862055394E-2</v>
      </c>
      <c r="J96" s="8">
        <f t="shared" si="35"/>
        <v>0.16426099999999999</v>
      </c>
      <c r="K96" s="8">
        <f t="shared" si="36"/>
        <v>2.6981676120999998E-2</v>
      </c>
      <c r="L96" s="8">
        <f t="shared" si="37"/>
        <v>0.16426099999999999</v>
      </c>
      <c r="W96" s="9">
        <v>42695.292361111111</v>
      </c>
      <c r="X96" s="9">
        <v>7.35</v>
      </c>
      <c r="Y96">
        <v>6.2662399999999998</v>
      </c>
      <c r="Z96" s="8">
        <f t="shared" si="38"/>
        <v>54.022499999999994</v>
      </c>
      <c r="AA96" s="8">
        <f t="shared" si="39"/>
        <v>0.12101796407185628</v>
      </c>
      <c r="AB96" s="56">
        <f t="shared" si="40"/>
        <v>-7.532419161676529E-2</v>
      </c>
      <c r="AC96" s="8">
        <f t="shared" si="41"/>
        <v>-9.1155803148193198E-3</v>
      </c>
      <c r="AD96" s="8">
        <f t="shared" si="42"/>
        <v>1.4645347628097096E-2</v>
      </c>
      <c r="AE96" s="8">
        <f t="shared" si="43"/>
        <v>5.6737338427191742E-3</v>
      </c>
      <c r="AF96" s="8">
        <f t="shared" si="44"/>
        <v>-1.0837599999999998</v>
      </c>
      <c r="AG96" s="8">
        <f t="shared" si="45"/>
        <v>1.1745357375999996</v>
      </c>
      <c r="AH96" s="8">
        <f t="shared" si="46"/>
        <v>1.0837599999999998</v>
      </c>
      <c r="AS96" s="67">
        <v>42695.292361111111</v>
      </c>
      <c r="AT96" s="68">
        <v>64.12</v>
      </c>
      <c r="AU96" s="16">
        <v>56.116599999999998</v>
      </c>
      <c r="AV96" s="8">
        <f t="shared" si="47"/>
        <v>4111.3744000000006</v>
      </c>
      <c r="AW96" s="8">
        <f t="shared" si="48"/>
        <v>2.7992215568862093</v>
      </c>
      <c r="AX96" s="56">
        <f t="shared" si="49"/>
        <v>-3.5500970059880288</v>
      </c>
      <c r="AY96" s="8">
        <f t="shared" si="50"/>
        <v>-9.9375080681988806</v>
      </c>
      <c r="AZ96" s="8">
        <f t="shared" si="51"/>
        <v>7.8356413245364536</v>
      </c>
      <c r="BA96" s="8">
        <f t="shared" si="52"/>
        <v>12.603188751925167</v>
      </c>
      <c r="BB96" s="56">
        <f t="shared" si="53"/>
        <v>-8.0034000000000063</v>
      </c>
      <c r="BC96" s="57">
        <f t="shared" si="54"/>
        <v>64.054411560000105</v>
      </c>
      <c r="BD96" s="8">
        <f t="shared" si="55"/>
        <v>8.0034000000000063</v>
      </c>
    </row>
    <row r="97" spans="1:56" x14ac:dyDescent="0.25">
      <c r="A97" s="36">
        <v>42695.334027777775</v>
      </c>
      <c r="B97" s="17">
        <v>0.8</v>
      </c>
      <c r="C97" s="10">
        <v>0.990985</v>
      </c>
      <c r="D97" s="8">
        <f t="shared" si="29"/>
        <v>0.64000000000000012</v>
      </c>
      <c r="E97" s="8">
        <f t="shared" si="30"/>
        <v>-0.2221212121212115</v>
      </c>
      <c r="F97" s="8">
        <f t="shared" si="31"/>
        <v>-0.17796869264069226</v>
      </c>
      <c r="G97" s="8">
        <f t="shared" si="32"/>
        <v>3.9530621728977894E-2</v>
      </c>
      <c r="H97" s="8">
        <f t="shared" si="33"/>
        <v>4.9337832874196234E-2</v>
      </c>
      <c r="I97" s="8">
        <f t="shared" si="34"/>
        <v>3.167285556023719E-2</v>
      </c>
      <c r="J97" s="8">
        <f t="shared" si="35"/>
        <v>0.19098499999999996</v>
      </c>
      <c r="K97" s="8">
        <f t="shared" si="36"/>
        <v>3.6475270224999988E-2</v>
      </c>
      <c r="L97" s="8">
        <f t="shared" si="37"/>
        <v>0.19098499999999996</v>
      </c>
      <c r="W97" s="9">
        <v>42695.334027777775</v>
      </c>
      <c r="X97" s="9">
        <v>6.68</v>
      </c>
      <c r="Y97">
        <v>6.2523799999999996</v>
      </c>
      <c r="Z97" s="8">
        <f t="shared" si="38"/>
        <v>44.622399999999999</v>
      </c>
      <c r="AA97" s="8">
        <f t="shared" si="39"/>
        <v>-0.54898203592814365</v>
      </c>
      <c r="AB97" s="56">
        <f t="shared" si="40"/>
        <v>-8.9184191616765496E-2</v>
      </c>
      <c r="AC97" s="8">
        <f t="shared" si="41"/>
        <v>4.89605190863776E-2</v>
      </c>
      <c r="AD97" s="8">
        <f t="shared" si="42"/>
        <v>0.30138127577180962</v>
      </c>
      <c r="AE97" s="8">
        <f t="shared" si="43"/>
        <v>7.9538200343359441E-3</v>
      </c>
      <c r="AF97" s="8">
        <f t="shared" si="44"/>
        <v>-0.42762000000000011</v>
      </c>
      <c r="AG97" s="8">
        <f t="shared" si="45"/>
        <v>0.1828588644000001</v>
      </c>
      <c r="AH97" s="8">
        <f t="shared" si="46"/>
        <v>0.42762000000000011</v>
      </c>
      <c r="AS97" s="67">
        <v>42695.334027777775</v>
      </c>
      <c r="AT97" s="68">
        <v>74.069999999999993</v>
      </c>
      <c r="AU97" s="16">
        <v>55.944499999999998</v>
      </c>
      <c r="AV97" s="8">
        <f t="shared" si="47"/>
        <v>5486.3648999999987</v>
      </c>
      <c r="AW97" s="8">
        <f t="shared" si="48"/>
        <v>12.749221556886198</v>
      </c>
      <c r="AX97" s="56">
        <f t="shared" si="49"/>
        <v>-3.7221970059880292</v>
      </c>
      <c r="AY97" s="8">
        <f t="shared" si="50"/>
        <v>-47.455114307719846</v>
      </c>
      <c r="AZ97" s="8">
        <f t="shared" si="51"/>
        <v>162.54265030657172</v>
      </c>
      <c r="BA97" s="8">
        <f t="shared" si="52"/>
        <v>13.854750551386248</v>
      </c>
      <c r="BB97" s="56">
        <f t="shared" si="53"/>
        <v>-18.125499999999995</v>
      </c>
      <c r="BC97" s="57">
        <f t="shared" si="54"/>
        <v>328.53375024999985</v>
      </c>
      <c r="BD97" s="8">
        <f t="shared" si="55"/>
        <v>18.125499999999995</v>
      </c>
    </row>
    <row r="98" spans="1:56" x14ac:dyDescent="0.25">
      <c r="A98" s="36">
        <v>42695.375694444447</v>
      </c>
      <c r="B98" s="17">
        <v>0.79</v>
      </c>
      <c r="C98" s="10">
        <v>0.98369300000000004</v>
      </c>
      <c r="D98" s="8">
        <f t="shared" si="29"/>
        <v>0.6241000000000001</v>
      </c>
      <c r="E98" s="8">
        <f t="shared" si="30"/>
        <v>-0.23212121212121151</v>
      </c>
      <c r="F98" s="8">
        <f t="shared" si="31"/>
        <v>-0.18526069264069223</v>
      </c>
      <c r="G98" s="8">
        <f t="shared" si="32"/>
        <v>4.3002936534172691E-2</v>
      </c>
      <c r="H98" s="8">
        <f t="shared" si="33"/>
        <v>5.3880257116620471E-2</v>
      </c>
      <c r="I98" s="8">
        <f t="shared" si="34"/>
        <v>3.4321524237709032E-2</v>
      </c>
      <c r="J98" s="8">
        <f t="shared" si="35"/>
        <v>0.193693</v>
      </c>
      <c r="K98" s="8">
        <f t="shared" si="36"/>
        <v>3.7516978249000001E-2</v>
      </c>
      <c r="L98" s="8">
        <f t="shared" si="37"/>
        <v>0.193693</v>
      </c>
      <c r="W98" s="9">
        <v>42695.375694444447</v>
      </c>
      <c r="X98" s="9">
        <v>6.63</v>
      </c>
      <c r="Y98">
        <v>6.2282799999999998</v>
      </c>
      <c r="Z98" s="8">
        <f t="shared" si="38"/>
        <v>43.956899999999997</v>
      </c>
      <c r="AA98" s="8">
        <f t="shared" si="39"/>
        <v>-0.59898203592814347</v>
      </c>
      <c r="AB98" s="56">
        <f t="shared" si="40"/>
        <v>-0.11328419161676528</v>
      </c>
      <c r="AC98" s="8">
        <f t="shared" si="41"/>
        <v>6.7855195733083989E-2</v>
      </c>
      <c r="AD98" s="8">
        <f t="shared" si="42"/>
        <v>0.35877947936462379</v>
      </c>
      <c r="AE98" s="8">
        <f t="shared" si="43"/>
        <v>1.2833308070263994E-2</v>
      </c>
      <c r="AF98" s="8">
        <f t="shared" si="44"/>
        <v>-0.40172000000000008</v>
      </c>
      <c r="AG98" s="8">
        <f t="shared" si="45"/>
        <v>0.16137895840000005</v>
      </c>
      <c r="AH98" s="8">
        <f t="shared" si="46"/>
        <v>0.40172000000000008</v>
      </c>
      <c r="AS98" s="67">
        <v>42695.375694444447</v>
      </c>
      <c r="AT98" s="68">
        <v>71.510000000000005</v>
      </c>
      <c r="AU98" s="16">
        <v>55.577399999999997</v>
      </c>
      <c r="AV98" s="8">
        <f t="shared" si="47"/>
        <v>5113.6801000000005</v>
      </c>
      <c r="AW98" s="8">
        <f t="shared" si="48"/>
        <v>10.18922155688621</v>
      </c>
      <c r="AX98" s="56">
        <f t="shared" si="49"/>
        <v>-4.0892970059880298</v>
      </c>
      <c r="AY98" s="8">
        <f t="shared" si="50"/>
        <v>-41.66675320592347</v>
      </c>
      <c r="AZ98" s="8">
        <f t="shared" si="51"/>
        <v>103.82023593531464</v>
      </c>
      <c r="BA98" s="8">
        <f t="shared" si="52"/>
        <v>16.722350003182665</v>
      </c>
      <c r="BB98" s="56">
        <f t="shared" si="53"/>
        <v>-15.932600000000008</v>
      </c>
      <c r="BC98" s="57">
        <f t="shared" si="54"/>
        <v>253.84774276000024</v>
      </c>
      <c r="BD98" s="8">
        <f t="shared" si="55"/>
        <v>15.932600000000008</v>
      </c>
    </row>
    <row r="99" spans="1:56" x14ac:dyDescent="0.25">
      <c r="A99" s="36">
        <v>42695.417361111111</v>
      </c>
      <c r="B99" s="17">
        <v>0.88</v>
      </c>
      <c r="C99" s="10">
        <v>0.97806599999999999</v>
      </c>
      <c r="D99" s="8">
        <f t="shared" si="29"/>
        <v>0.77439999999999998</v>
      </c>
      <c r="E99" s="8">
        <f t="shared" si="30"/>
        <v>-0.14212121212121154</v>
      </c>
      <c r="F99" s="8">
        <f t="shared" si="31"/>
        <v>-0.19088769264069227</v>
      </c>
      <c r="G99" s="8">
        <f t="shared" si="32"/>
        <v>2.7129190257116458E-2</v>
      </c>
      <c r="H99" s="8">
        <f t="shared" si="33"/>
        <v>2.0198438934802405E-2</v>
      </c>
      <c r="I99" s="8">
        <f t="shared" si="34"/>
        <v>3.6438111201687405E-2</v>
      </c>
      <c r="J99" s="8">
        <f t="shared" si="35"/>
        <v>9.8065999999999987E-2</v>
      </c>
      <c r="K99" s="8">
        <f t="shared" si="36"/>
        <v>9.6169403559999977E-3</v>
      </c>
      <c r="L99" s="8">
        <f t="shared" si="37"/>
        <v>9.8065999999999987E-2</v>
      </c>
      <c r="W99" s="9">
        <v>42695.417361111111</v>
      </c>
      <c r="X99" s="9">
        <v>7.28</v>
      </c>
      <c r="Y99">
        <v>6.2087899999999996</v>
      </c>
      <c r="Z99" s="8">
        <f t="shared" si="38"/>
        <v>52.998400000000004</v>
      </c>
      <c r="AA99" s="8">
        <f t="shared" si="39"/>
        <v>5.1017964071856881E-2</v>
      </c>
      <c r="AB99" s="56">
        <f t="shared" si="40"/>
        <v>-0.13277419161676551</v>
      </c>
      <c r="AC99" s="8">
        <f t="shared" si="41"/>
        <v>-6.7738689375739843E-3</v>
      </c>
      <c r="AD99" s="8">
        <f t="shared" si="42"/>
        <v>2.6028326580372794E-3</v>
      </c>
      <c r="AE99" s="8">
        <f t="shared" si="43"/>
        <v>1.7628985959485567E-2</v>
      </c>
      <c r="AF99" s="8">
        <f t="shared" si="44"/>
        <v>-1.0712100000000007</v>
      </c>
      <c r="AG99" s="8">
        <f t="shared" si="45"/>
        <v>1.1474908641000015</v>
      </c>
      <c r="AH99" s="8">
        <f t="shared" si="46"/>
        <v>1.0712100000000007</v>
      </c>
      <c r="AS99" s="67">
        <v>42695.417361111111</v>
      </c>
      <c r="AT99" s="68">
        <v>82.39</v>
      </c>
      <c r="AU99" s="16">
        <v>55.403399999999998</v>
      </c>
      <c r="AV99" s="8">
        <f t="shared" si="47"/>
        <v>6788.1121000000003</v>
      </c>
      <c r="AW99" s="8">
        <f t="shared" si="48"/>
        <v>21.069221556886205</v>
      </c>
      <c r="AX99" s="56">
        <f t="shared" si="49"/>
        <v>-4.2632970059880293</v>
      </c>
      <c r="AY99" s="8">
        <f t="shared" si="50"/>
        <v>-89.8243491819714</v>
      </c>
      <c r="AZ99" s="8">
        <f t="shared" si="51"/>
        <v>443.91209701315836</v>
      </c>
      <c r="BA99" s="8">
        <f t="shared" si="52"/>
        <v>18.175701361266494</v>
      </c>
      <c r="BB99" s="56">
        <f t="shared" si="53"/>
        <v>-26.986600000000003</v>
      </c>
      <c r="BC99" s="57">
        <f t="shared" si="54"/>
        <v>728.27657956000019</v>
      </c>
      <c r="BD99" s="8">
        <f t="shared" si="55"/>
        <v>26.986600000000003</v>
      </c>
    </row>
    <row r="100" spans="1:56" x14ac:dyDescent="0.25">
      <c r="A100" s="36">
        <v>42695.459027777775</v>
      </c>
      <c r="B100" s="17">
        <v>0.83</v>
      </c>
      <c r="C100" s="10">
        <v>0.97702800000000001</v>
      </c>
      <c r="D100" s="8">
        <f t="shared" si="29"/>
        <v>0.68889999999999996</v>
      </c>
      <c r="E100" s="8">
        <f t="shared" si="30"/>
        <v>-0.19212121212121158</v>
      </c>
      <c r="F100" s="8">
        <f t="shared" si="31"/>
        <v>-0.19192569264069226</v>
      </c>
      <c r="G100" s="8">
        <f t="shared" si="32"/>
        <v>3.6872996707332892E-2</v>
      </c>
      <c r="H100" s="8">
        <f t="shared" si="33"/>
        <v>3.6910560146923579E-2</v>
      </c>
      <c r="I100" s="8">
        <f t="shared" si="34"/>
        <v>3.6835471495609472E-2</v>
      </c>
      <c r="J100" s="8">
        <f t="shared" si="35"/>
        <v>0.14702800000000005</v>
      </c>
      <c r="K100" s="8">
        <f t="shared" si="36"/>
        <v>2.1617232784000014E-2</v>
      </c>
      <c r="L100" s="8">
        <f t="shared" si="37"/>
        <v>0.14702800000000005</v>
      </c>
      <c r="W100" s="9">
        <v>42695.459027777775</v>
      </c>
      <c r="X100" s="9">
        <v>7.2</v>
      </c>
      <c r="Y100">
        <v>6.1993600000000004</v>
      </c>
      <c r="Z100" s="8">
        <f t="shared" si="38"/>
        <v>51.84</v>
      </c>
      <c r="AA100" s="8">
        <f t="shared" si="39"/>
        <v>-2.8982035928143191E-2</v>
      </c>
      <c r="AB100" s="56">
        <f t="shared" si="40"/>
        <v>-0.14220419161676467</v>
      </c>
      <c r="AC100" s="8">
        <f t="shared" si="41"/>
        <v>4.1213669905696328E-3</v>
      </c>
      <c r="AD100" s="8">
        <f t="shared" si="42"/>
        <v>8.3995840654018273E-4</v>
      </c>
      <c r="AE100" s="8">
        <f t="shared" si="43"/>
        <v>2.0222032113377524E-2</v>
      </c>
      <c r="AF100" s="8">
        <f t="shared" si="44"/>
        <v>-1.0006399999999998</v>
      </c>
      <c r="AG100" s="8">
        <f t="shared" si="45"/>
        <v>1.0012804095999994</v>
      </c>
      <c r="AH100" s="8">
        <f t="shared" si="46"/>
        <v>1.0006399999999998</v>
      </c>
      <c r="AS100" s="67">
        <v>42695.459027777775</v>
      </c>
      <c r="AT100" s="68">
        <v>26.14</v>
      </c>
      <c r="AU100" s="16">
        <v>55.638399999999997</v>
      </c>
      <c r="AV100" s="8">
        <f t="shared" si="47"/>
        <v>683.29960000000005</v>
      </c>
      <c r="AW100" s="8">
        <f t="shared" si="48"/>
        <v>-35.180778443113795</v>
      </c>
      <c r="AX100" s="56">
        <f t="shared" si="49"/>
        <v>-4.0282970059880299</v>
      </c>
      <c r="AY100" s="8">
        <f t="shared" si="50"/>
        <v>141.71862447072351</v>
      </c>
      <c r="AZ100" s="8">
        <f t="shared" si="51"/>
        <v>1237.6871718634602</v>
      </c>
      <c r="BA100" s="8">
        <f t="shared" si="52"/>
        <v>16.227176768452125</v>
      </c>
      <c r="BB100" s="56">
        <f t="shared" si="53"/>
        <v>29.498399999999997</v>
      </c>
      <c r="BC100" s="57">
        <f t="shared" si="54"/>
        <v>870.15560255999981</v>
      </c>
      <c r="BD100" s="8">
        <f t="shared" si="55"/>
        <v>29.498399999999997</v>
      </c>
    </row>
    <row r="101" spans="1:56" x14ac:dyDescent="0.25">
      <c r="A101" s="36">
        <v>42695.500694444447</v>
      </c>
      <c r="B101" s="17">
        <v>0.76</v>
      </c>
      <c r="C101" s="10">
        <v>0.97147799999999995</v>
      </c>
      <c r="D101" s="8">
        <f t="shared" si="29"/>
        <v>0.5776</v>
      </c>
      <c r="E101" s="8">
        <f t="shared" si="30"/>
        <v>-0.26212121212121153</v>
      </c>
      <c r="F101" s="8">
        <f t="shared" si="31"/>
        <v>-0.19747569264069231</v>
      </c>
      <c r="G101" s="8">
        <f t="shared" si="32"/>
        <v>5.1762567919454078E-2</v>
      </c>
      <c r="H101" s="8">
        <f t="shared" si="33"/>
        <v>6.8707529843893167E-2</v>
      </c>
      <c r="I101" s="8">
        <f t="shared" si="34"/>
        <v>3.8996649183921178E-2</v>
      </c>
      <c r="J101" s="8">
        <f t="shared" si="35"/>
        <v>0.21147799999999994</v>
      </c>
      <c r="K101" s="8">
        <f t="shared" si="36"/>
        <v>4.472294448399998E-2</v>
      </c>
      <c r="L101" s="8">
        <f t="shared" si="37"/>
        <v>0.21147799999999994</v>
      </c>
      <c r="W101" s="9">
        <v>42695.500694444447</v>
      </c>
      <c r="X101" s="9">
        <v>7.59</v>
      </c>
      <c r="Y101">
        <v>6.1665200000000002</v>
      </c>
      <c r="Z101" s="8">
        <f t="shared" si="38"/>
        <v>57.6081</v>
      </c>
      <c r="AA101" s="8">
        <f t="shared" si="39"/>
        <v>0.36101796407185649</v>
      </c>
      <c r="AB101" s="56">
        <f t="shared" si="40"/>
        <v>-0.17504419161676488</v>
      </c>
      <c r="AC101" s="8">
        <f t="shared" si="41"/>
        <v>-6.3194097680088379E-2</v>
      </c>
      <c r="AD101" s="8">
        <f t="shared" si="42"/>
        <v>0.13033397038258826</v>
      </c>
      <c r="AE101" s="8">
        <f t="shared" si="43"/>
        <v>3.06404690187667E-2</v>
      </c>
      <c r="AF101" s="8">
        <f t="shared" si="44"/>
        <v>-1.4234799999999996</v>
      </c>
      <c r="AG101" s="8">
        <f t="shared" si="45"/>
        <v>2.0262953103999988</v>
      </c>
      <c r="AH101" s="8">
        <f t="shared" si="46"/>
        <v>1.4234799999999996</v>
      </c>
      <c r="AS101" s="67">
        <v>42695.500694444447</v>
      </c>
      <c r="AT101" s="68">
        <v>34.14</v>
      </c>
      <c r="AU101" s="16">
        <v>55.958399999999997</v>
      </c>
      <c r="AV101" s="8">
        <f t="shared" si="47"/>
        <v>1165.5396000000001</v>
      </c>
      <c r="AW101" s="8">
        <f t="shared" si="48"/>
        <v>-27.180778443113795</v>
      </c>
      <c r="AX101" s="56">
        <f t="shared" si="49"/>
        <v>-3.7082970059880296</v>
      </c>
      <c r="AY101" s="8">
        <f t="shared" si="50"/>
        <v>100.79439932102287</v>
      </c>
      <c r="AZ101" s="8">
        <f t="shared" si="51"/>
        <v>738.79471677363961</v>
      </c>
      <c r="BA101" s="8">
        <f t="shared" si="52"/>
        <v>13.751466684619784</v>
      </c>
      <c r="BB101" s="56">
        <f t="shared" si="53"/>
        <v>21.818399999999997</v>
      </c>
      <c r="BC101" s="57">
        <f t="shared" si="54"/>
        <v>476.04257855999987</v>
      </c>
      <c r="BD101" s="8">
        <f t="shared" si="55"/>
        <v>21.818399999999997</v>
      </c>
    </row>
    <row r="102" spans="1:56" x14ac:dyDescent="0.25">
      <c r="A102" s="36">
        <v>42695.542361111111</v>
      </c>
      <c r="B102" s="17">
        <v>0.76</v>
      </c>
      <c r="C102" s="10">
        <v>0.95814200000000005</v>
      </c>
      <c r="D102" s="8">
        <f t="shared" si="29"/>
        <v>0.5776</v>
      </c>
      <c r="E102" s="8">
        <f t="shared" si="30"/>
        <v>-0.26212121212121153</v>
      </c>
      <c r="F102" s="8">
        <f t="shared" si="31"/>
        <v>-0.21081169264069222</v>
      </c>
      <c r="G102" s="8">
        <f t="shared" si="32"/>
        <v>5.5258216404302535E-2</v>
      </c>
      <c r="H102" s="8">
        <f t="shared" si="33"/>
        <v>6.8707529843893167E-2</v>
      </c>
      <c r="I102" s="8">
        <f t="shared" si="34"/>
        <v>4.4441569754033683E-2</v>
      </c>
      <c r="J102" s="8">
        <f t="shared" si="35"/>
        <v>0.19814200000000004</v>
      </c>
      <c r="K102" s="8">
        <f t="shared" si="36"/>
        <v>3.9260252164000017E-2</v>
      </c>
      <c r="L102" s="8">
        <f t="shared" si="37"/>
        <v>0.19814200000000004</v>
      </c>
      <c r="W102" s="9">
        <v>42695.542361111111</v>
      </c>
      <c r="X102" s="9">
        <v>7.43</v>
      </c>
      <c r="Y102">
        <v>6.1094299999999997</v>
      </c>
      <c r="Z102" s="8">
        <f t="shared" si="38"/>
        <v>55.204899999999995</v>
      </c>
      <c r="AA102" s="8">
        <f t="shared" si="39"/>
        <v>0.20101796407185635</v>
      </c>
      <c r="AB102" s="56">
        <f t="shared" si="40"/>
        <v>-0.23213419161676541</v>
      </c>
      <c r="AC102" s="8">
        <f t="shared" si="41"/>
        <v>-4.6663142590268367E-2</v>
      </c>
      <c r="AD102" s="8">
        <f t="shared" si="42"/>
        <v>4.0408221879594128E-2</v>
      </c>
      <c r="AE102" s="8">
        <f t="shared" si="43"/>
        <v>5.388628291756916E-2</v>
      </c>
      <c r="AF102" s="8">
        <f t="shared" si="44"/>
        <v>-1.32057</v>
      </c>
      <c r="AG102" s="8">
        <f t="shared" si="45"/>
        <v>1.7439051249000002</v>
      </c>
      <c r="AH102" s="8">
        <f t="shared" si="46"/>
        <v>1.32057</v>
      </c>
      <c r="AS102" s="67">
        <v>42695.542361111111</v>
      </c>
      <c r="AT102" s="68">
        <v>59.67</v>
      </c>
      <c r="AU102" s="16">
        <v>56.249400000000001</v>
      </c>
      <c r="AV102" s="8">
        <f t="shared" si="47"/>
        <v>3560.5089000000003</v>
      </c>
      <c r="AW102" s="8">
        <f t="shared" si="48"/>
        <v>-1.6507784431137935</v>
      </c>
      <c r="AX102" s="56">
        <f t="shared" si="49"/>
        <v>-3.4172970059880257</v>
      </c>
      <c r="AY102" s="8">
        <f t="shared" si="50"/>
        <v>5.6412002312023413</v>
      </c>
      <c r="AZ102" s="8">
        <f t="shared" si="51"/>
        <v>2.7250694682491998</v>
      </c>
      <c r="BA102" s="8">
        <f t="shared" si="52"/>
        <v>11.677918827134723</v>
      </c>
      <c r="BB102" s="56">
        <f t="shared" si="53"/>
        <v>-3.4206000000000003</v>
      </c>
      <c r="BC102" s="57">
        <f t="shared" si="54"/>
        <v>11.700504360000002</v>
      </c>
      <c r="BD102" s="8">
        <f t="shared" si="55"/>
        <v>3.4206000000000003</v>
      </c>
    </row>
    <row r="103" spans="1:56" x14ac:dyDescent="0.25">
      <c r="A103" s="36">
        <v>42695.584027777775</v>
      </c>
      <c r="B103" s="17">
        <v>0.79</v>
      </c>
      <c r="C103" s="10">
        <v>0.95459300000000002</v>
      </c>
      <c r="D103" s="8">
        <f t="shared" si="29"/>
        <v>0.6241000000000001</v>
      </c>
      <c r="E103" s="8">
        <f t="shared" si="30"/>
        <v>-0.23212121212121151</v>
      </c>
      <c r="F103" s="8">
        <f t="shared" si="31"/>
        <v>-0.21436069264069224</v>
      </c>
      <c r="G103" s="8">
        <f t="shared" si="32"/>
        <v>4.9757663806899943E-2</v>
      </c>
      <c r="H103" s="8">
        <f t="shared" si="33"/>
        <v>5.3880257116620471E-2</v>
      </c>
      <c r="I103" s="8">
        <f t="shared" si="34"/>
        <v>4.5950506549397328E-2</v>
      </c>
      <c r="J103" s="8">
        <f t="shared" si="35"/>
        <v>0.16459299999999999</v>
      </c>
      <c r="K103" s="8">
        <f t="shared" si="36"/>
        <v>2.7090855648999997E-2</v>
      </c>
      <c r="L103" s="8">
        <f t="shared" si="37"/>
        <v>0.16459299999999999</v>
      </c>
      <c r="W103" s="9">
        <v>42695.584027777775</v>
      </c>
      <c r="X103" s="9">
        <v>6.55</v>
      </c>
      <c r="Y103">
        <v>6.0759800000000004</v>
      </c>
      <c r="Z103" s="8">
        <f t="shared" si="38"/>
        <v>42.902499999999996</v>
      </c>
      <c r="AA103" s="8">
        <f t="shared" si="39"/>
        <v>-0.67898203592814355</v>
      </c>
      <c r="AB103" s="56">
        <f t="shared" si="40"/>
        <v>-0.26558419161676472</v>
      </c>
      <c r="AC103" s="8">
        <f t="shared" si="41"/>
        <v>0.1803268951342811</v>
      </c>
      <c r="AD103" s="8">
        <f t="shared" si="42"/>
        <v>0.46101660511312681</v>
      </c>
      <c r="AE103" s="8">
        <f t="shared" si="43"/>
        <v>7.05349628367304E-2</v>
      </c>
      <c r="AF103" s="8">
        <f t="shared" si="44"/>
        <v>-0.47401999999999944</v>
      </c>
      <c r="AG103" s="8">
        <f t="shared" si="45"/>
        <v>0.22469496039999948</v>
      </c>
      <c r="AH103" s="8">
        <f t="shared" si="46"/>
        <v>0.47401999999999944</v>
      </c>
      <c r="AS103" s="67">
        <v>42695.584027777775</v>
      </c>
      <c r="AT103" s="68">
        <v>66.88</v>
      </c>
      <c r="AU103" s="16">
        <v>56.646700000000003</v>
      </c>
      <c r="AV103" s="8">
        <f t="shared" si="47"/>
        <v>4472.9343999999992</v>
      </c>
      <c r="AW103" s="8">
        <f t="shared" si="48"/>
        <v>5.5592215568862002</v>
      </c>
      <c r="AX103" s="56">
        <f t="shared" si="49"/>
        <v>-3.0199970059880243</v>
      </c>
      <c r="AY103" s="8">
        <f t="shared" si="50"/>
        <v>-16.788832457420408</v>
      </c>
      <c r="AZ103" s="8">
        <f t="shared" si="51"/>
        <v>30.904944318548228</v>
      </c>
      <c r="BA103" s="8">
        <f t="shared" si="52"/>
        <v>9.1203819161766315</v>
      </c>
      <c r="BB103" s="56">
        <f t="shared" si="53"/>
        <v>-10.233299999999993</v>
      </c>
      <c r="BC103" s="57">
        <f t="shared" si="54"/>
        <v>104.72042888999985</v>
      </c>
      <c r="BD103" s="8">
        <f t="shared" si="55"/>
        <v>10.233299999999993</v>
      </c>
    </row>
    <row r="104" spans="1:56" x14ac:dyDescent="0.25">
      <c r="A104" s="36">
        <v>42695.625694444447</v>
      </c>
      <c r="B104" s="17">
        <v>0.67</v>
      </c>
      <c r="C104" s="10">
        <v>0.95302799999999999</v>
      </c>
      <c r="D104" s="8">
        <f t="shared" si="29"/>
        <v>0.44890000000000008</v>
      </c>
      <c r="E104" s="8">
        <f t="shared" si="30"/>
        <v>-0.3521212121212115</v>
      </c>
      <c r="F104" s="8">
        <f t="shared" si="31"/>
        <v>-0.21592569264069228</v>
      </c>
      <c r="G104" s="8">
        <f t="shared" si="32"/>
        <v>7.6032016620752721E-2</v>
      </c>
      <c r="H104" s="8">
        <f t="shared" si="33"/>
        <v>0.12398934802571122</v>
      </c>
      <c r="I104" s="8">
        <f t="shared" si="34"/>
        <v>4.6623904742362714E-2</v>
      </c>
      <c r="J104" s="8">
        <f t="shared" si="35"/>
        <v>0.28302799999999995</v>
      </c>
      <c r="K104" s="8">
        <f t="shared" si="36"/>
        <v>8.0104848783999968E-2</v>
      </c>
      <c r="L104" s="8">
        <f t="shared" si="37"/>
        <v>0.28302799999999995</v>
      </c>
      <c r="W104" s="9">
        <v>42695.625694444447</v>
      </c>
      <c r="X104" s="9">
        <v>6.39</v>
      </c>
      <c r="Y104">
        <v>6.0491200000000003</v>
      </c>
      <c r="Z104" s="8">
        <f t="shared" si="38"/>
        <v>40.832099999999997</v>
      </c>
      <c r="AA104" s="8">
        <f t="shared" si="39"/>
        <v>-0.83898203592814369</v>
      </c>
      <c r="AB104" s="56">
        <f t="shared" si="40"/>
        <v>-0.29244419161676483</v>
      </c>
      <c r="AC104" s="8">
        <f t="shared" si="41"/>
        <v>0.24535542327799353</v>
      </c>
      <c r="AD104" s="8">
        <f t="shared" si="42"/>
        <v>0.70389085661013295</v>
      </c>
      <c r="AE104" s="8">
        <f t="shared" si="43"/>
        <v>8.5523605210383061E-2</v>
      </c>
      <c r="AF104" s="8">
        <f t="shared" si="44"/>
        <v>-0.34087999999999941</v>
      </c>
      <c r="AG104" s="8">
        <f t="shared" si="45"/>
        <v>0.11619917439999959</v>
      </c>
      <c r="AH104" s="8">
        <f t="shared" si="46"/>
        <v>0.34087999999999941</v>
      </c>
      <c r="AS104" s="67">
        <v>42695.625694444447</v>
      </c>
      <c r="AT104" s="68">
        <v>65.760000000000005</v>
      </c>
      <c r="AU104" s="16">
        <v>56.681899999999999</v>
      </c>
      <c r="AV104" s="8">
        <f t="shared" si="47"/>
        <v>4324.3776000000007</v>
      </c>
      <c r="AW104" s="8">
        <f t="shared" si="48"/>
        <v>4.4392215568862099</v>
      </c>
      <c r="AX104" s="56">
        <f t="shared" si="49"/>
        <v>-2.9847970059880282</v>
      </c>
      <c r="AY104" s="8">
        <f t="shared" si="50"/>
        <v>-13.250175211911472</v>
      </c>
      <c r="AZ104" s="8">
        <f t="shared" si="51"/>
        <v>19.706688031123225</v>
      </c>
      <c r="BA104" s="8">
        <f t="shared" si="52"/>
        <v>8.9090131669550967</v>
      </c>
      <c r="BB104" s="56">
        <f t="shared" si="53"/>
        <v>-9.0781000000000063</v>
      </c>
      <c r="BC104" s="57">
        <f t="shared" si="54"/>
        <v>82.41189961000012</v>
      </c>
      <c r="BD104" s="8">
        <f t="shared" si="55"/>
        <v>9.0781000000000063</v>
      </c>
    </row>
    <row r="105" spans="1:56" x14ac:dyDescent="0.25">
      <c r="A105" s="36">
        <v>42695.667361111111</v>
      </c>
      <c r="B105" s="17">
        <v>0.74</v>
      </c>
      <c r="C105" s="10">
        <v>0.95548100000000002</v>
      </c>
      <c r="D105" s="8">
        <f t="shared" si="29"/>
        <v>0.54759999999999998</v>
      </c>
      <c r="E105" s="8">
        <f t="shared" si="30"/>
        <v>-0.28212121212121155</v>
      </c>
      <c r="F105" s="8">
        <f t="shared" si="31"/>
        <v>-0.21347269264069224</v>
      </c>
      <c r="G105" s="8">
        <f t="shared" si="32"/>
        <v>6.0225174802570933E-2</v>
      </c>
      <c r="H105" s="8">
        <f t="shared" si="33"/>
        <v>7.9592378328741636E-2</v>
      </c>
      <c r="I105" s="8">
        <f t="shared" si="34"/>
        <v>4.5570590503267457E-2</v>
      </c>
      <c r="J105" s="8">
        <f t="shared" si="35"/>
        <v>0.21548100000000003</v>
      </c>
      <c r="K105" s="8">
        <f t="shared" si="36"/>
        <v>4.6432061361000011E-2</v>
      </c>
      <c r="L105" s="8">
        <f t="shared" si="37"/>
        <v>0.21548100000000003</v>
      </c>
      <c r="W105" s="9">
        <v>42695.667361111111</v>
      </c>
      <c r="X105" s="9">
        <v>7.08</v>
      </c>
      <c r="Y105">
        <v>6.0329800000000002</v>
      </c>
      <c r="Z105" s="8">
        <f t="shared" si="38"/>
        <v>50.126400000000004</v>
      </c>
      <c r="AA105" s="8">
        <f t="shared" si="39"/>
        <v>-0.1489820359281433</v>
      </c>
      <c r="AB105" s="56">
        <f t="shared" si="40"/>
        <v>-0.30858419161676487</v>
      </c>
      <c r="AC105" s="8">
        <f t="shared" si="41"/>
        <v>4.5973501122305922E-2</v>
      </c>
      <c r="AD105" s="8">
        <f t="shared" si="42"/>
        <v>2.219564702929458E-2</v>
      </c>
      <c r="AE105" s="8">
        <f t="shared" si="43"/>
        <v>9.5224203315772263E-2</v>
      </c>
      <c r="AF105" s="8">
        <f t="shared" si="44"/>
        <v>-1.0470199999999998</v>
      </c>
      <c r="AG105" s="8">
        <f t="shared" si="45"/>
        <v>1.0962508803999997</v>
      </c>
      <c r="AH105" s="8">
        <f t="shared" si="46"/>
        <v>1.0470199999999998</v>
      </c>
      <c r="AS105" s="67">
        <v>42695.667361111111</v>
      </c>
      <c r="AT105" s="68">
        <v>73.47</v>
      </c>
      <c r="AU105" s="16">
        <v>56.859900000000003</v>
      </c>
      <c r="AV105" s="8">
        <f t="shared" si="47"/>
        <v>5397.8409000000001</v>
      </c>
      <c r="AW105" s="8">
        <f t="shared" si="48"/>
        <v>12.149221556886204</v>
      </c>
      <c r="AX105" s="56">
        <f t="shared" si="49"/>
        <v>-2.8067970059880238</v>
      </c>
      <c r="AY105" s="8">
        <f t="shared" si="50"/>
        <v>-34.100398690953355</v>
      </c>
      <c r="AZ105" s="8">
        <f t="shared" si="51"/>
        <v>147.60358443830842</v>
      </c>
      <c r="BA105" s="8">
        <f t="shared" si="52"/>
        <v>7.8781094328233348</v>
      </c>
      <c r="BB105" s="56">
        <f t="shared" si="53"/>
        <v>-16.610099999999996</v>
      </c>
      <c r="BC105" s="57">
        <f t="shared" si="54"/>
        <v>275.89542200999983</v>
      </c>
      <c r="BD105" s="8">
        <f t="shared" si="55"/>
        <v>16.610099999999996</v>
      </c>
    </row>
    <row r="106" spans="1:56" x14ac:dyDescent="0.25">
      <c r="A106" s="36">
        <v>42695.709027777775</v>
      </c>
      <c r="B106" s="17">
        <v>0.75</v>
      </c>
      <c r="C106" s="10">
        <v>0.95577999999999996</v>
      </c>
      <c r="D106" s="8">
        <f t="shared" si="29"/>
        <v>0.5625</v>
      </c>
      <c r="E106" s="8">
        <f t="shared" si="30"/>
        <v>-0.27212121212121154</v>
      </c>
      <c r="F106" s="8">
        <f t="shared" si="31"/>
        <v>-0.2131736926406923</v>
      </c>
      <c r="G106" s="8">
        <f t="shared" si="32"/>
        <v>5.8009083633739779E-2</v>
      </c>
      <c r="H106" s="8">
        <f t="shared" si="33"/>
        <v>7.4049954086317413E-2</v>
      </c>
      <c r="I106" s="8">
        <f t="shared" si="34"/>
        <v>4.5443023234068354E-2</v>
      </c>
      <c r="J106" s="8">
        <f t="shared" si="35"/>
        <v>0.20577999999999996</v>
      </c>
      <c r="K106" s="8">
        <f t="shared" si="36"/>
        <v>4.2345408399999986E-2</v>
      </c>
      <c r="L106" s="8">
        <f t="shared" si="37"/>
        <v>0.20577999999999996</v>
      </c>
      <c r="W106" s="9">
        <v>42695.709027777775</v>
      </c>
      <c r="X106" s="9">
        <v>7.15</v>
      </c>
      <c r="Y106">
        <v>6.0155099999999999</v>
      </c>
      <c r="Z106" s="8">
        <f t="shared" si="38"/>
        <v>51.122500000000002</v>
      </c>
      <c r="AA106" s="8">
        <f t="shared" si="39"/>
        <v>-7.8982035928143013E-2</v>
      </c>
      <c r="AB106" s="56">
        <f t="shared" si="40"/>
        <v>-0.32605419161676519</v>
      </c>
      <c r="AC106" s="8">
        <f t="shared" si="41"/>
        <v>2.5752423876796975E-2</v>
      </c>
      <c r="AD106" s="8">
        <f t="shared" si="42"/>
        <v>6.2381619993544741E-3</v>
      </c>
      <c r="AE106" s="8">
        <f t="shared" si="43"/>
        <v>0.10631133587086224</v>
      </c>
      <c r="AF106" s="8">
        <f t="shared" si="44"/>
        <v>-1.1344900000000004</v>
      </c>
      <c r="AG106" s="8">
        <f t="shared" si="45"/>
        <v>1.287067560100001</v>
      </c>
      <c r="AH106" s="8">
        <f t="shared" si="46"/>
        <v>1.1344900000000004</v>
      </c>
      <c r="AS106" s="67">
        <v>42695.709027777775</v>
      </c>
      <c r="AT106" s="68">
        <v>111.43</v>
      </c>
      <c r="AU106" s="16">
        <v>57.047400000000003</v>
      </c>
      <c r="AV106" s="8">
        <f t="shared" si="47"/>
        <v>12416.644900000001</v>
      </c>
      <c r="AW106" s="8">
        <f t="shared" si="48"/>
        <v>50.109221556886212</v>
      </c>
      <c r="AX106" s="56">
        <f t="shared" si="49"/>
        <v>-2.6192970059880238</v>
      </c>
      <c r="AY106" s="8">
        <f t="shared" si="50"/>
        <v>-131.25093399634261</v>
      </c>
      <c r="AZ106" s="8">
        <f t="shared" si="51"/>
        <v>2510.93408503711</v>
      </c>
      <c r="BA106" s="8">
        <f t="shared" si="52"/>
        <v>6.8607168055778258</v>
      </c>
      <c r="BB106" s="56">
        <f t="shared" si="53"/>
        <v>-54.382600000000004</v>
      </c>
      <c r="BC106" s="57">
        <f t="shared" si="54"/>
        <v>2957.4671827600005</v>
      </c>
      <c r="BD106" s="8">
        <f t="shared" si="55"/>
        <v>54.382600000000004</v>
      </c>
    </row>
    <row r="107" spans="1:56" x14ac:dyDescent="0.25">
      <c r="A107" s="36">
        <v>42695.750694444447</v>
      </c>
      <c r="B107" s="17">
        <v>0.68</v>
      </c>
      <c r="C107" s="10">
        <v>0.95223899999999995</v>
      </c>
      <c r="D107" s="8">
        <f t="shared" si="29"/>
        <v>0.46240000000000009</v>
      </c>
      <c r="E107" s="8">
        <f t="shared" si="30"/>
        <v>-0.34212121212121149</v>
      </c>
      <c r="F107" s="8">
        <f t="shared" si="31"/>
        <v>-0.21671469264069232</v>
      </c>
      <c r="G107" s="8">
        <f t="shared" si="32"/>
        <v>7.4142693330709442E-2</v>
      </c>
      <c r="H107" s="8">
        <f t="shared" si="33"/>
        <v>0.11704692378328699</v>
      </c>
      <c r="I107" s="8">
        <f t="shared" si="34"/>
        <v>4.6965258006349743E-2</v>
      </c>
      <c r="J107" s="8">
        <f t="shared" si="35"/>
        <v>0.2722389999999999</v>
      </c>
      <c r="K107" s="8">
        <f t="shared" si="36"/>
        <v>7.4114073120999949E-2</v>
      </c>
      <c r="L107" s="8">
        <f t="shared" si="37"/>
        <v>0.2722389999999999</v>
      </c>
      <c r="W107" s="9">
        <v>42695.750694444447</v>
      </c>
      <c r="X107" s="9">
        <v>6.35</v>
      </c>
      <c r="Y107">
        <v>5.9913400000000001</v>
      </c>
      <c r="Z107" s="8">
        <f t="shared" si="38"/>
        <v>40.322499999999998</v>
      </c>
      <c r="AA107" s="8">
        <f t="shared" si="39"/>
        <v>-0.87898203592814372</v>
      </c>
      <c r="AB107" s="56">
        <f t="shared" si="40"/>
        <v>-0.35022419161676499</v>
      </c>
      <c r="AC107" s="8">
        <f t="shared" si="41"/>
        <v>0.30784077297859241</v>
      </c>
      <c r="AD107" s="8">
        <f t="shared" si="42"/>
        <v>0.77260941948438455</v>
      </c>
      <c r="AE107" s="8">
        <f t="shared" si="43"/>
        <v>0.12265698439361652</v>
      </c>
      <c r="AF107" s="8">
        <f t="shared" si="44"/>
        <v>-0.35865999999999953</v>
      </c>
      <c r="AG107" s="8">
        <f t="shared" si="45"/>
        <v>0.12863699559999967</v>
      </c>
      <c r="AH107" s="8">
        <f t="shared" si="46"/>
        <v>0.35865999999999953</v>
      </c>
      <c r="AS107" s="67">
        <v>42695.750694444447</v>
      </c>
      <c r="AT107" s="68">
        <v>45.4</v>
      </c>
      <c r="AU107" s="16">
        <v>57.240499999999997</v>
      </c>
      <c r="AV107" s="8">
        <f t="shared" si="47"/>
        <v>2061.16</v>
      </c>
      <c r="AW107" s="8">
        <f t="shared" si="48"/>
        <v>-15.920778443113797</v>
      </c>
      <c r="AX107" s="56">
        <f t="shared" si="49"/>
        <v>-2.4261970059880298</v>
      </c>
      <c r="AY107" s="8">
        <f t="shared" si="50"/>
        <v>38.626944991681462</v>
      </c>
      <c r="AZ107" s="8">
        <f t="shared" si="51"/>
        <v>253.47118623471695</v>
      </c>
      <c r="BA107" s="8">
        <f t="shared" si="52"/>
        <v>5.8864319118652801</v>
      </c>
      <c r="BB107" s="56">
        <f t="shared" si="53"/>
        <v>11.840499999999999</v>
      </c>
      <c r="BC107" s="57">
        <f t="shared" si="54"/>
        <v>140.19744024999997</v>
      </c>
      <c r="BD107" s="8">
        <f t="shared" si="55"/>
        <v>11.840499999999999</v>
      </c>
    </row>
    <row r="108" spans="1:56" x14ac:dyDescent="0.25">
      <c r="A108" s="36">
        <v>42695.792361111111</v>
      </c>
      <c r="B108" s="17">
        <v>0.61</v>
      </c>
      <c r="C108" s="10">
        <v>0.95456399999999997</v>
      </c>
      <c r="D108" s="8">
        <f t="shared" si="29"/>
        <v>0.37209999999999999</v>
      </c>
      <c r="E108" s="8">
        <f t="shared" si="30"/>
        <v>-0.41212121212121156</v>
      </c>
      <c r="F108" s="8">
        <f t="shared" si="31"/>
        <v>-0.2143896926406923</v>
      </c>
      <c r="G108" s="8">
        <f t="shared" si="32"/>
        <v>8.8354539997376094E-2</v>
      </c>
      <c r="H108" s="8">
        <f t="shared" si="33"/>
        <v>0.16984389348025666</v>
      </c>
      <c r="I108" s="8">
        <f t="shared" si="34"/>
        <v>4.5962940310570514E-2</v>
      </c>
      <c r="J108" s="8">
        <f t="shared" si="35"/>
        <v>0.34456399999999998</v>
      </c>
      <c r="K108" s="8">
        <f t="shared" si="36"/>
        <v>0.11872435009599999</v>
      </c>
      <c r="L108" s="8">
        <f t="shared" si="37"/>
        <v>0.34456399999999998</v>
      </c>
      <c r="W108" s="9">
        <v>42695.792361111111</v>
      </c>
      <c r="X108" s="9">
        <v>5.69</v>
      </c>
      <c r="Y108">
        <v>5.9816500000000001</v>
      </c>
      <c r="Z108" s="8">
        <f t="shared" si="38"/>
        <v>32.376100000000001</v>
      </c>
      <c r="AA108" s="8">
        <f t="shared" si="39"/>
        <v>-1.538982035928143</v>
      </c>
      <c r="AB108" s="56">
        <f t="shared" si="40"/>
        <v>-0.35991419161676497</v>
      </c>
      <c r="AC108" s="8">
        <f t="shared" si="41"/>
        <v>0.55390147537380074</v>
      </c>
      <c r="AD108" s="8">
        <f t="shared" si="42"/>
        <v>2.3684657069095318</v>
      </c>
      <c r="AE108" s="8">
        <f t="shared" si="43"/>
        <v>0.1295382253271494</v>
      </c>
      <c r="AF108" s="8">
        <f t="shared" si="44"/>
        <v>0.29164999999999974</v>
      </c>
      <c r="AG108" s="8">
        <f t="shared" si="45"/>
        <v>8.5059722499999851E-2</v>
      </c>
      <c r="AH108" s="8">
        <f t="shared" si="46"/>
        <v>0.29164999999999974</v>
      </c>
      <c r="AS108" s="67">
        <v>42695.792361111111</v>
      </c>
      <c r="AT108" s="68">
        <v>35.22</v>
      </c>
      <c r="AU108" s="16">
        <v>57.9084</v>
      </c>
      <c r="AV108" s="8">
        <f t="shared" si="47"/>
        <v>1240.4484</v>
      </c>
      <c r="AW108" s="8">
        <f t="shared" si="48"/>
        <v>-26.100778443113796</v>
      </c>
      <c r="AX108" s="56">
        <f t="shared" si="49"/>
        <v>-1.7582970059880267</v>
      </c>
      <c r="AY108" s="8">
        <f t="shared" si="50"/>
        <v>45.892920590483818</v>
      </c>
      <c r="AZ108" s="8">
        <f t="shared" si="51"/>
        <v>681.25063533651382</v>
      </c>
      <c r="BA108" s="8">
        <f t="shared" si="52"/>
        <v>3.0916083612664589</v>
      </c>
      <c r="BB108" s="56">
        <f t="shared" si="53"/>
        <v>22.688400000000001</v>
      </c>
      <c r="BC108" s="57">
        <f t="shared" si="54"/>
        <v>514.76349456000003</v>
      </c>
      <c r="BD108" s="8">
        <f t="shared" si="55"/>
        <v>22.688400000000001</v>
      </c>
    </row>
    <row r="109" spans="1:56" x14ac:dyDescent="0.25">
      <c r="A109" s="36">
        <v>42695.834027777775</v>
      </c>
      <c r="B109" s="17">
        <v>0.64</v>
      </c>
      <c r="C109" s="10">
        <v>0.95581199999999999</v>
      </c>
      <c r="D109" s="8">
        <f t="shared" si="29"/>
        <v>0.40960000000000002</v>
      </c>
      <c r="E109" s="8">
        <f t="shared" si="30"/>
        <v>-0.38212121212121153</v>
      </c>
      <c r="F109" s="8">
        <f t="shared" si="31"/>
        <v>-0.21314169264069227</v>
      </c>
      <c r="G109" s="8">
        <f t="shared" si="32"/>
        <v>8.1445961945428039E-2</v>
      </c>
      <c r="H109" s="8">
        <f t="shared" si="33"/>
        <v>0.14601662075298394</v>
      </c>
      <c r="I109" s="8">
        <f t="shared" si="34"/>
        <v>4.5429381141739333E-2</v>
      </c>
      <c r="J109" s="8">
        <f t="shared" si="35"/>
        <v>0.31581199999999998</v>
      </c>
      <c r="K109" s="8">
        <f t="shared" si="36"/>
        <v>9.9737219343999983E-2</v>
      </c>
      <c r="L109" s="8">
        <f t="shared" si="37"/>
        <v>0.31581199999999998</v>
      </c>
      <c r="W109" s="9">
        <v>42695.834027777775</v>
      </c>
      <c r="X109" s="9">
        <v>6.65</v>
      </c>
      <c r="Y109">
        <v>5.9688400000000001</v>
      </c>
      <c r="Z109" s="8">
        <f t="shared" si="38"/>
        <v>44.222500000000004</v>
      </c>
      <c r="AA109" s="8">
        <f t="shared" si="39"/>
        <v>-0.57898203592814301</v>
      </c>
      <c r="AB109" s="56">
        <f t="shared" si="40"/>
        <v>-0.37272419161676495</v>
      </c>
      <c r="AC109" s="8">
        <f t="shared" si="41"/>
        <v>0.21580061130194586</v>
      </c>
      <c r="AD109" s="8">
        <f t="shared" si="42"/>
        <v>0.33522019792749747</v>
      </c>
      <c r="AE109" s="8">
        <f t="shared" si="43"/>
        <v>0.13892332301637092</v>
      </c>
      <c r="AF109" s="8">
        <f t="shared" si="44"/>
        <v>-0.68116000000000021</v>
      </c>
      <c r="AG109" s="8">
        <f t="shared" si="45"/>
        <v>0.4639789456000003</v>
      </c>
      <c r="AH109" s="8">
        <f t="shared" si="46"/>
        <v>0.68116000000000021</v>
      </c>
      <c r="AS109" s="67">
        <v>42695.834027777775</v>
      </c>
      <c r="AT109" s="68">
        <v>65.03</v>
      </c>
      <c r="AU109" s="16">
        <v>58.668300000000002</v>
      </c>
      <c r="AV109" s="8">
        <f t="shared" si="47"/>
        <v>4228.9009000000005</v>
      </c>
      <c r="AW109" s="8">
        <f t="shared" si="48"/>
        <v>3.7092215568862059</v>
      </c>
      <c r="AX109" s="56">
        <f t="shared" si="49"/>
        <v>-0.99839700598802494</v>
      </c>
      <c r="AY109" s="8">
        <f t="shared" si="50"/>
        <v>-3.7032756969414287</v>
      </c>
      <c r="AZ109" s="8">
        <f t="shared" si="51"/>
        <v>13.758324558069329</v>
      </c>
      <c r="BA109" s="8">
        <f t="shared" si="52"/>
        <v>0.99679658156585227</v>
      </c>
      <c r="BB109" s="56">
        <f t="shared" si="53"/>
        <v>-6.361699999999999</v>
      </c>
      <c r="BC109" s="57">
        <f t="shared" si="54"/>
        <v>40.47122688999999</v>
      </c>
      <c r="BD109" s="8">
        <f t="shared" si="55"/>
        <v>6.361699999999999</v>
      </c>
    </row>
    <row r="110" spans="1:56" x14ac:dyDescent="0.25">
      <c r="A110" s="36">
        <v>42695.875694444447</v>
      </c>
      <c r="B110" s="17">
        <v>0.56999999999999995</v>
      </c>
      <c r="C110" s="10">
        <v>0.95286499999999996</v>
      </c>
      <c r="D110" s="8">
        <f t="shared" si="29"/>
        <v>0.32489999999999997</v>
      </c>
      <c r="E110" s="8">
        <f t="shared" si="30"/>
        <v>-0.45212121212121159</v>
      </c>
      <c r="F110" s="8">
        <f t="shared" si="31"/>
        <v>-0.2160886926406923</v>
      </c>
      <c r="G110" s="8">
        <f t="shared" si="32"/>
        <v>9.7698281642397744E-2</v>
      </c>
      <c r="H110" s="8">
        <f t="shared" si="33"/>
        <v>0.20441359044995361</v>
      </c>
      <c r="I110" s="8">
        <f t="shared" si="34"/>
        <v>4.6694323087163585E-2</v>
      </c>
      <c r="J110" s="8">
        <f t="shared" si="35"/>
        <v>0.38286500000000001</v>
      </c>
      <c r="K110" s="8">
        <f t="shared" si="36"/>
        <v>0.146585608225</v>
      </c>
      <c r="L110" s="8">
        <f t="shared" si="37"/>
        <v>0.38286500000000001</v>
      </c>
      <c r="W110" s="9">
        <v>42695.875694444447</v>
      </c>
      <c r="X110" s="9">
        <v>6.16</v>
      </c>
      <c r="Y110">
        <v>5.9510100000000001</v>
      </c>
      <c r="Z110" s="8">
        <f t="shared" si="38"/>
        <v>37.945599999999999</v>
      </c>
      <c r="AA110" s="8">
        <f t="shared" si="39"/>
        <v>-1.0689820359281432</v>
      </c>
      <c r="AB110" s="56">
        <f t="shared" si="40"/>
        <v>-0.39055419161676497</v>
      </c>
      <c r="AC110" s="8">
        <f t="shared" si="41"/>
        <v>0.41749541489475961</v>
      </c>
      <c r="AD110" s="8">
        <f t="shared" si="42"/>
        <v>1.1427225931370781</v>
      </c>
      <c r="AE110" s="8">
        <f t="shared" si="43"/>
        <v>0.15253257658942476</v>
      </c>
      <c r="AF110" s="8">
        <f t="shared" si="44"/>
        <v>-0.20899000000000001</v>
      </c>
      <c r="AG110" s="8">
        <f t="shared" si="45"/>
        <v>4.3676820100000006E-2</v>
      </c>
      <c r="AH110" s="8">
        <f t="shared" si="46"/>
        <v>0.20899000000000001</v>
      </c>
      <c r="AS110" s="67">
        <v>42695.875694444447</v>
      </c>
      <c r="AT110" s="68">
        <v>40.99</v>
      </c>
      <c r="AU110" s="16">
        <v>59.4236</v>
      </c>
      <c r="AV110" s="8">
        <f t="shared" si="47"/>
        <v>1680.1801000000003</v>
      </c>
      <c r="AW110" s="8">
        <f t="shared" si="48"/>
        <v>-20.330778443113793</v>
      </c>
      <c r="AX110" s="56">
        <f t="shared" si="49"/>
        <v>-0.24309700598802664</v>
      </c>
      <c r="AY110" s="8">
        <f t="shared" si="50"/>
        <v>4.942351368926877</v>
      </c>
      <c r="AZ110" s="8">
        <f t="shared" si="51"/>
        <v>413.3405521029805</v>
      </c>
      <c r="BA110" s="8">
        <f t="shared" si="52"/>
        <v>5.909615432034266E-2</v>
      </c>
      <c r="BB110" s="56">
        <f t="shared" si="53"/>
        <v>18.433599999999998</v>
      </c>
      <c r="BC110" s="57">
        <f t="shared" si="54"/>
        <v>339.79760895999993</v>
      </c>
      <c r="BD110" s="8">
        <f t="shared" si="55"/>
        <v>18.433599999999998</v>
      </c>
    </row>
    <row r="111" spans="1:56" x14ac:dyDescent="0.25">
      <c r="A111" s="36">
        <v>42695.917361111111</v>
      </c>
      <c r="B111" s="17">
        <v>0.59</v>
      </c>
      <c r="C111" s="10">
        <v>0.94938800000000001</v>
      </c>
      <c r="D111" s="8">
        <f t="shared" si="29"/>
        <v>0.34809999999999997</v>
      </c>
      <c r="E111" s="8">
        <f t="shared" si="30"/>
        <v>-0.43212121212121157</v>
      </c>
      <c r="F111" s="8">
        <f t="shared" si="31"/>
        <v>-0.21956569264069226</v>
      </c>
      <c r="G111" s="8">
        <f t="shared" si="32"/>
        <v>9.4878993244129323E-2</v>
      </c>
      <c r="H111" s="8">
        <f t="shared" si="33"/>
        <v>0.18672874196510514</v>
      </c>
      <c r="I111" s="8">
        <f t="shared" si="34"/>
        <v>4.820909338478694E-2</v>
      </c>
      <c r="J111" s="8">
        <f t="shared" si="35"/>
        <v>0.35938800000000004</v>
      </c>
      <c r="K111" s="8">
        <f t="shared" si="36"/>
        <v>0.12915973454400004</v>
      </c>
      <c r="L111" s="8">
        <f t="shared" si="37"/>
        <v>0.35938800000000004</v>
      </c>
      <c r="W111" s="9">
        <v>42695.917361111111</v>
      </c>
      <c r="X111" s="9">
        <v>6.61</v>
      </c>
      <c r="Y111">
        <v>5.9356200000000001</v>
      </c>
      <c r="Z111" s="8">
        <f t="shared" si="38"/>
        <v>43.692100000000003</v>
      </c>
      <c r="AA111" s="8">
        <f t="shared" si="39"/>
        <v>-0.61898203592814305</v>
      </c>
      <c r="AB111" s="56">
        <f t="shared" si="40"/>
        <v>-0.40594419161676498</v>
      </c>
      <c r="AC111" s="8">
        <f t="shared" si="41"/>
        <v>0.25127216220014942</v>
      </c>
      <c r="AD111" s="8">
        <f t="shared" si="42"/>
        <v>0.38313876080174897</v>
      </c>
      <c r="AE111" s="8">
        <f t="shared" si="43"/>
        <v>0.16479068670738881</v>
      </c>
      <c r="AF111" s="8">
        <f t="shared" si="44"/>
        <v>-0.6743800000000002</v>
      </c>
      <c r="AG111" s="8">
        <f t="shared" si="45"/>
        <v>0.45478838440000025</v>
      </c>
      <c r="AH111" s="8">
        <f t="shared" si="46"/>
        <v>0.6743800000000002</v>
      </c>
      <c r="AS111" s="67">
        <v>42695.917361111111</v>
      </c>
      <c r="AT111" s="68">
        <v>53.49</v>
      </c>
      <c r="AU111" s="16">
        <v>60.171100000000003</v>
      </c>
      <c r="AV111" s="8">
        <f t="shared" si="47"/>
        <v>2861.1801</v>
      </c>
      <c r="AW111" s="8">
        <f t="shared" si="48"/>
        <v>-7.8307784431137932</v>
      </c>
      <c r="AX111" s="56">
        <f t="shared" si="49"/>
        <v>0.50440299401197564</v>
      </c>
      <c r="AY111" s="8">
        <f t="shared" si="50"/>
        <v>-3.9498680921510347</v>
      </c>
      <c r="AZ111" s="8">
        <f t="shared" si="51"/>
        <v>61.321091025135686</v>
      </c>
      <c r="BA111" s="8">
        <f t="shared" si="52"/>
        <v>0.2544223803682451</v>
      </c>
      <c r="BB111" s="56">
        <f t="shared" si="53"/>
        <v>6.6811000000000007</v>
      </c>
      <c r="BC111" s="57">
        <f t="shared" si="54"/>
        <v>44.637097210000007</v>
      </c>
      <c r="BD111" s="8">
        <f t="shared" si="55"/>
        <v>6.6811000000000007</v>
      </c>
    </row>
    <row r="112" spans="1:56" x14ac:dyDescent="0.25">
      <c r="A112" s="36">
        <v>42695.959027777775</v>
      </c>
      <c r="B112" s="17">
        <v>0.56999999999999995</v>
      </c>
      <c r="C112" s="10">
        <v>0.94640599999999997</v>
      </c>
      <c r="D112" s="8">
        <f t="shared" si="29"/>
        <v>0.32489999999999997</v>
      </c>
      <c r="E112" s="8">
        <f t="shared" si="30"/>
        <v>-0.45212121212121159</v>
      </c>
      <c r="F112" s="8">
        <f t="shared" si="31"/>
        <v>-0.2225476926406923</v>
      </c>
      <c r="G112" s="8">
        <f t="shared" si="32"/>
        <v>0.10061853255148864</v>
      </c>
      <c r="H112" s="8">
        <f t="shared" si="33"/>
        <v>0.20441359044995361</v>
      </c>
      <c r="I112" s="8">
        <f t="shared" si="34"/>
        <v>4.952747549969605E-2</v>
      </c>
      <c r="J112" s="8">
        <f t="shared" si="35"/>
        <v>0.37640600000000002</v>
      </c>
      <c r="K112" s="8">
        <f t="shared" si="36"/>
        <v>0.14168147683600002</v>
      </c>
      <c r="L112" s="8">
        <f t="shared" si="37"/>
        <v>0.37640600000000002</v>
      </c>
      <c r="W112" s="9">
        <v>42695.959027777775</v>
      </c>
      <c r="X112" s="9">
        <v>5.9</v>
      </c>
      <c r="Y112">
        <v>5.9241200000000003</v>
      </c>
      <c r="Z112" s="8">
        <f t="shared" si="38"/>
        <v>34.81</v>
      </c>
      <c r="AA112" s="8">
        <f t="shared" si="39"/>
        <v>-1.328982035928143</v>
      </c>
      <c r="AB112" s="56">
        <f t="shared" si="40"/>
        <v>-0.41744419161676483</v>
      </c>
      <c r="AC112" s="8">
        <f t="shared" si="41"/>
        <v>0.55477583166122602</v>
      </c>
      <c r="AD112" s="8">
        <f t="shared" si="42"/>
        <v>1.7661932518197121</v>
      </c>
      <c r="AE112" s="8">
        <f t="shared" si="43"/>
        <v>0.17425965311457428</v>
      </c>
      <c r="AF112" s="8">
        <f t="shared" si="44"/>
        <v>2.4119999999999919E-2</v>
      </c>
      <c r="AG112" s="8">
        <f t="shared" si="45"/>
        <v>5.8177439999999609E-4</v>
      </c>
      <c r="AH112" s="8">
        <f t="shared" si="46"/>
        <v>2.4119999999999919E-2</v>
      </c>
      <c r="AS112" s="67">
        <v>42695.959027777775</v>
      </c>
      <c r="AT112" s="68">
        <v>44.91</v>
      </c>
      <c r="AU112" s="16">
        <v>60.9801</v>
      </c>
      <c r="AV112" s="8">
        <f t="shared" si="47"/>
        <v>2016.9080999999996</v>
      </c>
      <c r="AW112" s="8">
        <f t="shared" si="48"/>
        <v>-16.410778443113799</v>
      </c>
      <c r="AX112" s="56">
        <f t="shared" si="49"/>
        <v>1.3134029940119731</v>
      </c>
      <c r="AY112" s="8">
        <f t="shared" si="50"/>
        <v>-21.553965541252811</v>
      </c>
      <c r="AZ112" s="8">
        <f t="shared" si="51"/>
        <v>269.31364910896855</v>
      </c>
      <c r="BA112" s="8">
        <f t="shared" si="52"/>
        <v>1.7250274246796151</v>
      </c>
      <c r="BB112" s="56">
        <f t="shared" si="53"/>
        <v>16.070100000000004</v>
      </c>
      <c r="BC112" s="57">
        <f t="shared" si="54"/>
        <v>258.24811401000011</v>
      </c>
      <c r="BD112" s="8">
        <f t="shared" si="55"/>
        <v>16.070100000000004</v>
      </c>
    </row>
    <row r="113" spans="1:56" x14ac:dyDescent="0.25">
      <c r="A113" s="36">
        <v>42696.000694444447</v>
      </c>
      <c r="B113" s="17">
        <v>0.61</v>
      </c>
      <c r="C113" s="10">
        <v>0.94036799999999998</v>
      </c>
      <c r="D113" s="8">
        <f t="shared" si="29"/>
        <v>0.37209999999999999</v>
      </c>
      <c r="E113" s="8">
        <f t="shared" si="30"/>
        <v>-0.41212121212121156</v>
      </c>
      <c r="F113" s="8">
        <f t="shared" si="31"/>
        <v>-0.22858569264069228</v>
      </c>
      <c r="G113" s="8">
        <f t="shared" si="32"/>
        <v>9.4205012724648818E-2</v>
      </c>
      <c r="H113" s="8">
        <f t="shared" si="33"/>
        <v>0.16984389348025666</v>
      </c>
      <c r="I113" s="8">
        <f t="shared" si="34"/>
        <v>5.225141888002504E-2</v>
      </c>
      <c r="J113" s="8">
        <f t="shared" si="35"/>
        <v>0.33036799999999999</v>
      </c>
      <c r="K113" s="8">
        <f t="shared" si="36"/>
        <v>0.109143015424</v>
      </c>
      <c r="L113" s="8">
        <f t="shared" si="37"/>
        <v>0.33036799999999999</v>
      </c>
      <c r="W113" s="9">
        <v>42696.000694444447</v>
      </c>
      <c r="X113" s="9">
        <v>5.97</v>
      </c>
      <c r="Y113">
        <v>5.9056100000000002</v>
      </c>
      <c r="Z113" s="8">
        <f t="shared" si="38"/>
        <v>35.640899999999995</v>
      </c>
      <c r="AA113" s="8">
        <f t="shared" si="39"/>
        <v>-1.2589820359281436</v>
      </c>
      <c r="AB113" s="56">
        <f t="shared" si="40"/>
        <v>-0.43595419161676485</v>
      </c>
      <c r="AC113" s="8">
        <f t="shared" si="41"/>
        <v>0.54885849573308265</v>
      </c>
      <c r="AD113" s="8">
        <f t="shared" si="42"/>
        <v>1.5850357667897734</v>
      </c>
      <c r="AE113" s="8">
        <f t="shared" si="43"/>
        <v>0.19005605718822693</v>
      </c>
      <c r="AF113" s="8">
        <f t="shared" si="44"/>
        <v>-6.4389999999999503E-2</v>
      </c>
      <c r="AG113" s="8">
        <f t="shared" si="45"/>
        <v>4.1460720999999361E-3</v>
      </c>
      <c r="AH113" s="8">
        <f t="shared" si="46"/>
        <v>6.4389999999999503E-2</v>
      </c>
      <c r="AS113" s="67">
        <v>42696.000694444447</v>
      </c>
      <c r="AT113" s="68">
        <v>81.61</v>
      </c>
      <c r="AU113" s="16">
        <v>61.864800000000002</v>
      </c>
      <c r="AV113" s="8">
        <f t="shared" si="47"/>
        <v>6660.1921000000002</v>
      </c>
      <c r="AW113" s="8">
        <f t="shared" si="48"/>
        <v>20.289221556886204</v>
      </c>
      <c r="AX113" s="56">
        <f t="shared" si="49"/>
        <v>2.1981029940119754</v>
      </c>
      <c r="AY113" s="8">
        <f t="shared" si="50"/>
        <v>44.597798650363877</v>
      </c>
      <c r="AZ113" s="8">
        <f t="shared" si="51"/>
        <v>411.65251138441585</v>
      </c>
      <c r="BA113" s="8">
        <f t="shared" si="52"/>
        <v>4.8316567722844104</v>
      </c>
      <c r="BB113" s="56">
        <f t="shared" si="53"/>
        <v>-19.745199999999997</v>
      </c>
      <c r="BC113" s="57">
        <f t="shared" si="54"/>
        <v>389.87292303999988</v>
      </c>
      <c r="BD113" s="8">
        <f t="shared" si="55"/>
        <v>19.745199999999997</v>
      </c>
    </row>
    <row r="114" spans="1:56" x14ac:dyDescent="0.25">
      <c r="A114" s="36">
        <v>42696.042361111111</v>
      </c>
      <c r="B114" s="17">
        <v>0.53</v>
      </c>
      <c r="C114" s="10">
        <v>0.929948</v>
      </c>
      <c r="D114" s="8">
        <f t="shared" si="29"/>
        <v>0.28090000000000004</v>
      </c>
      <c r="E114" s="8">
        <f t="shared" si="30"/>
        <v>-0.49212121212121152</v>
      </c>
      <c r="F114" s="8">
        <f t="shared" si="31"/>
        <v>-0.23900569264069227</v>
      </c>
      <c r="G114" s="8">
        <f t="shared" si="32"/>
        <v>0.1176197711662072</v>
      </c>
      <c r="H114" s="8">
        <f t="shared" si="33"/>
        <v>0.24218328741965045</v>
      </c>
      <c r="I114" s="8">
        <f t="shared" si="34"/>
        <v>5.7123721114657064E-2</v>
      </c>
      <c r="J114" s="8">
        <f t="shared" si="35"/>
        <v>0.39994799999999997</v>
      </c>
      <c r="K114" s="8">
        <f t="shared" si="36"/>
        <v>0.15995840270399997</v>
      </c>
      <c r="L114" s="8">
        <f t="shared" si="37"/>
        <v>0.39994799999999997</v>
      </c>
      <c r="W114" s="9">
        <v>42696.042361111111</v>
      </c>
      <c r="X114" s="9">
        <v>6.93</v>
      </c>
      <c r="Y114">
        <v>5.87622</v>
      </c>
      <c r="Z114" s="8">
        <f t="shared" si="38"/>
        <v>48.024899999999995</v>
      </c>
      <c r="AA114" s="8">
        <f t="shared" si="39"/>
        <v>-0.29898203592814365</v>
      </c>
      <c r="AB114" s="56">
        <f t="shared" si="40"/>
        <v>-0.4653441916167651</v>
      </c>
      <c r="AC114" s="8">
        <f t="shared" si="41"/>
        <v>0.13912955381691663</v>
      </c>
      <c r="AD114" s="8">
        <f t="shared" si="42"/>
        <v>8.939025780773778E-2</v>
      </c>
      <c r="AE114" s="8">
        <f t="shared" si="43"/>
        <v>0.21654521667146059</v>
      </c>
      <c r="AF114" s="8">
        <f t="shared" si="44"/>
        <v>-1.0537799999999997</v>
      </c>
      <c r="AG114" s="8">
        <f t="shared" si="45"/>
        <v>1.1104522883999994</v>
      </c>
      <c r="AH114" s="8">
        <f t="shared" si="46"/>
        <v>1.0537799999999997</v>
      </c>
      <c r="AS114" s="67">
        <v>42696.042361111111</v>
      </c>
      <c r="AT114" s="68">
        <v>65.760000000000005</v>
      </c>
      <c r="AU114" s="16">
        <v>62.736199999999997</v>
      </c>
      <c r="AV114" s="8">
        <f t="shared" si="47"/>
        <v>4324.3776000000007</v>
      </c>
      <c r="AW114" s="8">
        <f t="shared" si="48"/>
        <v>4.4392215568862099</v>
      </c>
      <c r="AX114" s="56">
        <f t="shared" si="49"/>
        <v>3.0695029940119696</v>
      </c>
      <c r="AY114" s="8">
        <f t="shared" si="50"/>
        <v>13.626203859944699</v>
      </c>
      <c r="AZ114" s="8">
        <f t="shared" si="51"/>
        <v>19.706688031123225</v>
      </c>
      <c r="BA114" s="8">
        <f t="shared" si="52"/>
        <v>9.4218486302484461</v>
      </c>
      <c r="BB114" s="56">
        <f t="shared" si="53"/>
        <v>-3.0238000000000085</v>
      </c>
      <c r="BC114" s="57">
        <f t="shared" si="54"/>
        <v>9.1433664400000509</v>
      </c>
      <c r="BD114" s="8">
        <f t="shared" si="55"/>
        <v>3.0238000000000085</v>
      </c>
    </row>
    <row r="115" spans="1:56" x14ac:dyDescent="0.25">
      <c r="A115" s="36">
        <v>42696.084027777775</v>
      </c>
      <c r="B115" s="17">
        <v>0.56999999999999995</v>
      </c>
      <c r="C115" s="10">
        <v>0.92395099999999997</v>
      </c>
      <c r="D115" s="8">
        <f t="shared" si="29"/>
        <v>0.32489999999999997</v>
      </c>
      <c r="E115" s="8">
        <f t="shared" si="30"/>
        <v>-0.45212121212121159</v>
      </c>
      <c r="F115" s="8">
        <f t="shared" si="31"/>
        <v>-0.2450026926406923</v>
      </c>
      <c r="G115" s="8">
        <f t="shared" si="32"/>
        <v>0.11077091436967045</v>
      </c>
      <c r="H115" s="8">
        <f t="shared" si="33"/>
        <v>0.20441359044995361</v>
      </c>
      <c r="I115" s="8">
        <f t="shared" si="34"/>
        <v>6.0026319401189542E-2</v>
      </c>
      <c r="J115" s="8">
        <f t="shared" si="35"/>
        <v>0.35395100000000002</v>
      </c>
      <c r="K115" s="8">
        <f t="shared" si="36"/>
        <v>0.12528131040100002</v>
      </c>
      <c r="L115" s="8">
        <f t="shared" si="37"/>
        <v>0.35395100000000002</v>
      </c>
      <c r="W115" s="9">
        <v>42696.084027777775</v>
      </c>
      <c r="X115" s="9">
        <v>7.02</v>
      </c>
      <c r="Y115">
        <v>5.8563000000000001</v>
      </c>
      <c r="Z115" s="8">
        <f t="shared" si="38"/>
        <v>49.280399999999993</v>
      </c>
      <c r="AA115" s="8">
        <f t="shared" si="39"/>
        <v>-0.20898203592814379</v>
      </c>
      <c r="AB115" s="56">
        <f t="shared" si="40"/>
        <v>-0.48526419161676504</v>
      </c>
      <c r="AC115" s="8">
        <f t="shared" si="41"/>
        <v>0.10141149872709644</v>
      </c>
      <c r="AD115" s="8">
        <f t="shared" si="42"/>
        <v>4.3673491340671985E-2</v>
      </c>
      <c r="AE115" s="8">
        <f t="shared" si="43"/>
        <v>0.23548133566547247</v>
      </c>
      <c r="AF115" s="8">
        <f t="shared" si="44"/>
        <v>-1.1636999999999995</v>
      </c>
      <c r="AG115" s="8">
        <f t="shared" si="45"/>
        <v>1.3541976899999988</v>
      </c>
      <c r="AH115" s="8">
        <f t="shared" si="46"/>
        <v>1.1636999999999995</v>
      </c>
      <c r="AS115" s="67">
        <v>42696.084027777775</v>
      </c>
      <c r="AT115" s="68">
        <v>79.14</v>
      </c>
      <c r="AU115" s="16">
        <v>63.658299999999997</v>
      </c>
      <c r="AV115" s="8">
        <f t="shared" si="47"/>
        <v>6263.1396000000004</v>
      </c>
      <c r="AW115" s="8">
        <f t="shared" si="48"/>
        <v>17.819221556886205</v>
      </c>
      <c r="AX115" s="56">
        <f t="shared" si="49"/>
        <v>3.9916029940119699</v>
      </c>
      <c r="AY115" s="8">
        <f t="shared" si="50"/>
        <v>71.127258117429619</v>
      </c>
      <c r="AZ115" s="8">
        <f t="shared" si="51"/>
        <v>317.52465689339806</v>
      </c>
      <c r="BA115" s="8">
        <f t="shared" si="52"/>
        <v>15.932894461805322</v>
      </c>
      <c r="BB115" s="56">
        <f t="shared" si="53"/>
        <v>-15.481700000000004</v>
      </c>
      <c r="BC115" s="57">
        <f t="shared" si="54"/>
        <v>239.6830348900001</v>
      </c>
      <c r="BD115" s="8">
        <f t="shared" si="55"/>
        <v>15.481700000000004</v>
      </c>
    </row>
    <row r="116" spans="1:56" x14ac:dyDescent="0.25">
      <c r="A116" s="36">
        <v>42696.125694444447</v>
      </c>
      <c r="B116" s="17">
        <v>0.56999999999999995</v>
      </c>
      <c r="C116" s="10">
        <v>0.911999</v>
      </c>
      <c r="D116" s="8">
        <f t="shared" si="29"/>
        <v>0.32489999999999997</v>
      </c>
      <c r="E116" s="8">
        <f t="shared" si="30"/>
        <v>-0.45212121212121159</v>
      </c>
      <c r="F116" s="8">
        <f t="shared" si="31"/>
        <v>-0.25695469264069226</v>
      </c>
      <c r="G116" s="8">
        <f t="shared" si="32"/>
        <v>0.11617466709694316</v>
      </c>
      <c r="H116" s="8">
        <f t="shared" si="33"/>
        <v>0.20441359044995361</v>
      </c>
      <c r="I116" s="8">
        <f t="shared" si="34"/>
        <v>6.6025714070072627E-2</v>
      </c>
      <c r="J116" s="8">
        <f t="shared" si="35"/>
        <v>0.34199900000000005</v>
      </c>
      <c r="K116" s="8">
        <f t="shared" si="36"/>
        <v>0.11696331600100003</v>
      </c>
      <c r="L116" s="8">
        <f t="shared" si="37"/>
        <v>0.34199900000000005</v>
      </c>
      <c r="W116" s="9">
        <v>42696.125694444447</v>
      </c>
      <c r="X116" s="9">
        <v>6</v>
      </c>
      <c r="Y116">
        <v>5.8198499999999997</v>
      </c>
      <c r="Z116" s="8">
        <f t="shared" si="38"/>
        <v>36</v>
      </c>
      <c r="AA116" s="8">
        <f t="shared" si="39"/>
        <v>-1.2289820359281434</v>
      </c>
      <c r="AB116" s="56">
        <f t="shared" si="40"/>
        <v>-0.52171419161676535</v>
      </c>
      <c r="AC116" s="8">
        <f t="shared" si="41"/>
        <v>0.64117736938577774</v>
      </c>
      <c r="AD116" s="8">
        <f t="shared" si="42"/>
        <v>1.5103968446340843</v>
      </c>
      <c r="AE116" s="8">
        <f t="shared" si="43"/>
        <v>0.27218569773433493</v>
      </c>
      <c r="AF116" s="8">
        <f t="shared" si="44"/>
        <v>-0.18015000000000025</v>
      </c>
      <c r="AG116" s="8">
        <f t="shared" si="45"/>
        <v>3.2454022500000089E-2</v>
      </c>
      <c r="AH116" s="8">
        <f t="shared" si="46"/>
        <v>0.18015000000000025</v>
      </c>
      <c r="AS116" s="67">
        <v>42696.125694444447</v>
      </c>
      <c r="AT116" s="68">
        <v>80.45</v>
      </c>
      <c r="AU116" s="16">
        <v>64.217200000000005</v>
      </c>
      <c r="AV116" s="8">
        <f t="shared" si="47"/>
        <v>6472.2025000000003</v>
      </c>
      <c r="AW116" s="8">
        <f t="shared" si="48"/>
        <v>19.129221556886208</v>
      </c>
      <c r="AX116" s="56">
        <f t="shared" si="49"/>
        <v>4.5505029940119783</v>
      </c>
      <c r="AY116" s="8">
        <f t="shared" si="50"/>
        <v>87.047579967729163</v>
      </c>
      <c r="AZ116" s="8">
        <f t="shared" si="51"/>
        <v>365.92711737243997</v>
      </c>
      <c r="BA116" s="8">
        <f t="shared" si="52"/>
        <v>20.707077498511978</v>
      </c>
      <c r="BB116" s="56">
        <f t="shared" si="53"/>
        <v>-16.232799999999997</v>
      </c>
      <c r="BC116" s="57">
        <f t="shared" si="54"/>
        <v>263.5037958399999</v>
      </c>
      <c r="BD116" s="8">
        <f t="shared" si="55"/>
        <v>16.232799999999997</v>
      </c>
    </row>
    <row r="117" spans="1:56" x14ac:dyDescent="0.25">
      <c r="A117" s="36">
        <v>42696.167361111111</v>
      </c>
      <c r="B117" s="17">
        <v>0.62</v>
      </c>
      <c r="C117" s="10">
        <v>0.90199099999999999</v>
      </c>
      <c r="D117" s="8">
        <f t="shared" si="29"/>
        <v>0.38440000000000002</v>
      </c>
      <c r="E117" s="8">
        <f t="shared" si="30"/>
        <v>-0.40212121212121155</v>
      </c>
      <c r="F117" s="8">
        <f t="shared" si="31"/>
        <v>-0.26696269264069228</v>
      </c>
      <c r="G117" s="8">
        <f t="shared" si="32"/>
        <v>0.10735136155581762</v>
      </c>
      <c r="H117" s="8">
        <f t="shared" si="33"/>
        <v>0.16170146923783241</v>
      </c>
      <c r="I117" s="8">
        <f t="shared" si="34"/>
        <v>7.1269079261968737E-2</v>
      </c>
      <c r="J117" s="8">
        <f t="shared" si="35"/>
        <v>0.28199099999999999</v>
      </c>
      <c r="K117" s="8">
        <f t="shared" si="36"/>
        <v>7.9518924080999989E-2</v>
      </c>
      <c r="L117" s="8">
        <f t="shared" si="37"/>
        <v>0.28199099999999999</v>
      </c>
      <c r="W117" s="9">
        <v>42696.167361111111</v>
      </c>
      <c r="X117" s="9">
        <v>6.59</v>
      </c>
      <c r="Y117">
        <v>5.7899700000000003</v>
      </c>
      <c r="Z117" s="8">
        <f t="shared" si="38"/>
        <v>43.428100000000001</v>
      </c>
      <c r="AA117" s="8">
        <f t="shared" si="39"/>
        <v>-0.63898203592814351</v>
      </c>
      <c r="AB117" s="56">
        <f t="shared" si="40"/>
        <v>-0.55159419161676482</v>
      </c>
      <c r="AC117" s="8">
        <f t="shared" si="41"/>
        <v>0.35245877956541888</v>
      </c>
      <c r="AD117" s="8">
        <f t="shared" si="42"/>
        <v>0.40829804223887528</v>
      </c>
      <c r="AE117" s="8">
        <f t="shared" si="43"/>
        <v>0.30425615222535224</v>
      </c>
      <c r="AF117" s="8">
        <f t="shared" si="44"/>
        <v>-0.80002999999999957</v>
      </c>
      <c r="AG117" s="8">
        <f t="shared" si="45"/>
        <v>0.64004800089999936</v>
      </c>
      <c r="AH117" s="8">
        <f t="shared" si="46"/>
        <v>0.80002999999999957</v>
      </c>
      <c r="AS117" s="67">
        <v>42696.167361111111</v>
      </c>
      <c r="AT117" s="68">
        <v>65.290000000000006</v>
      </c>
      <c r="AU117" s="16">
        <v>64.754900000000006</v>
      </c>
      <c r="AV117" s="8">
        <f t="shared" si="47"/>
        <v>4262.7841000000008</v>
      </c>
      <c r="AW117" s="8">
        <f t="shared" si="48"/>
        <v>3.969221556886211</v>
      </c>
      <c r="AX117" s="56">
        <f t="shared" si="49"/>
        <v>5.0882029940119793</v>
      </c>
      <c r="AY117" s="8">
        <f t="shared" si="50"/>
        <v>20.196205009645308</v>
      </c>
      <c r="AZ117" s="8">
        <f t="shared" si="51"/>
        <v>15.754719767650197</v>
      </c>
      <c r="BA117" s="8">
        <f t="shared" si="52"/>
        <v>25.88980970827247</v>
      </c>
      <c r="BB117" s="56">
        <f t="shared" si="53"/>
        <v>-0.53509999999999991</v>
      </c>
      <c r="BC117" s="57">
        <f t="shared" si="54"/>
        <v>0.28633200999999991</v>
      </c>
      <c r="BD117" s="8">
        <f t="shared" si="55"/>
        <v>0.53509999999999991</v>
      </c>
    </row>
    <row r="118" spans="1:56" x14ac:dyDescent="0.25">
      <c r="A118" s="36">
        <v>42696.209027777775</v>
      </c>
      <c r="B118" s="17">
        <v>0.59</v>
      </c>
      <c r="C118" s="10">
        <v>0.88832299999999997</v>
      </c>
      <c r="D118" s="8">
        <f t="shared" si="29"/>
        <v>0.34809999999999997</v>
      </c>
      <c r="E118" s="8">
        <f t="shared" si="30"/>
        <v>-0.43212121212121157</v>
      </c>
      <c r="F118" s="8">
        <f t="shared" si="31"/>
        <v>-0.28063069264069229</v>
      </c>
      <c r="G118" s="8">
        <f t="shared" si="32"/>
        <v>0.12126647506231113</v>
      </c>
      <c r="H118" s="8">
        <f t="shared" si="33"/>
        <v>0.18672874196510514</v>
      </c>
      <c r="I118" s="8">
        <f t="shared" si="34"/>
        <v>7.8753585651994709E-2</v>
      </c>
      <c r="J118" s="8">
        <f t="shared" si="35"/>
        <v>0.298323</v>
      </c>
      <c r="K118" s="8">
        <f t="shared" si="36"/>
        <v>8.8996612328999997E-2</v>
      </c>
      <c r="L118" s="8">
        <f t="shared" si="37"/>
        <v>0.298323</v>
      </c>
      <c r="W118" s="9">
        <v>42696.209027777775</v>
      </c>
      <c r="X118" s="9">
        <v>7.49</v>
      </c>
      <c r="Y118">
        <v>5.7523</v>
      </c>
      <c r="Z118" s="8">
        <f t="shared" si="38"/>
        <v>56.100100000000005</v>
      </c>
      <c r="AA118" s="8">
        <f t="shared" si="39"/>
        <v>0.26101796407185685</v>
      </c>
      <c r="AB118" s="56">
        <f t="shared" si="40"/>
        <v>-0.58926419161676513</v>
      </c>
      <c r="AC118" s="8">
        <f t="shared" si="41"/>
        <v>-0.15380853959625657</v>
      </c>
      <c r="AD118" s="8">
        <f t="shared" si="42"/>
        <v>6.8130377568217146E-2</v>
      </c>
      <c r="AE118" s="8">
        <f t="shared" si="43"/>
        <v>0.34723228752175972</v>
      </c>
      <c r="AF118" s="8">
        <f t="shared" si="44"/>
        <v>-1.7377000000000002</v>
      </c>
      <c r="AG118" s="8">
        <f t="shared" si="45"/>
        <v>3.0196012900000007</v>
      </c>
      <c r="AH118" s="8">
        <f t="shared" si="46"/>
        <v>1.7377000000000002</v>
      </c>
      <c r="AS118" s="67">
        <v>42696.209027777775</v>
      </c>
      <c r="AT118" s="68">
        <v>74.98</v>
      </c>
      <c r="AU118" s="16">
        <v>65.118099999999998</v>
      </c>
      <c r="AV118" s="8">
        <f t="shared" si="47"/>
        <v>5622.0004000000008</v>
      </c>
      <c r="AW118" s="8">
        <f t="shared" si="48"/>
        <v>13.659221556886209</v>
      </c>
      <c r="AX118" s="56">
        <f t="shared" si="49"/>
        <v>5.4514029940119713</v>
      </c>
      <c r="AY118" s="8">
        <f t="shared" si="50"/>
        <v>74.461921291082334</v>
      </c>
      <c r="AZ118" s="8">
        <f t="shared" si="51"/>
        <v>186.5743335401049</v>
      </c>
      <c r="BA118" s="8">
        <f t="shared" si="52"/>
        <v>29.717794603122684</v>
      </c>
      <c r="BB118" s="56">
        <f t="shared" si="53"/>
        <v>-9.8619000000000057</v>
      </c>
      <c r="BC118" s="57">
        <f t="shared" si="54"/>
        <v>97.257071610000111</v>
      </c>
      <c r="BD118" s="8">
        <f t="shared" si="55"/>
        <v>9.8619000000000057</v>
      </c>
    </row>
    <row r="119" spans="1:56" x14ac:dyDescent="0.25">
      <c r="A119" s="36">
        <v>42696.250694444447</v>
      </c>
      <c r="B119" s="17">
        <v>0.59</v>
      </c>
      <c r="C119" s="10">
        <v>0.87602000000000002</v>
      </c>
      <c r="D119" s="8">
        <f t="shared" si="29"/>
        <v>0.34809999999999997</v>
      </c>
      <c r="E119" s="8">
        <f t="shared" si="30"/>
        <v>-0.43212121212121157</v>
      </c>
      <c r="F119" s="8">
        <f t="shared" si="31"/>
        <v>-0.29293369264069224</v>
      </c>
      <c r="G119" s="8">
        <f t="shared" si="32"/>
        <v>0.12658286233503838</v>
      </c>
      <c r="H119" s="8">
        <f t="shared" si="33"/>
        <v>0.18672874196510514</v>
      </c>
      <c r="I119" s="8">
        <f t="shared" si="34"/>
        <v>8.5810148284111556E-2</v>
      </c>
      <c r="J119" s="8">
        <f t="shared" si="35"/>
        <v>0.28602000000000005</v>
      </c>
      <c r="K119" s="8">
        <f t="shared" si="36"/>
        <v>8.1807440400000028E-2</v>
      </c>
      <c r="L119" s="8">
        <f t="shared" si="37"/>
        <v>0.28602000000000005</v>
      </c>
      <c r="W119" s="9">
        <v>42696.250694444447</v>
      </c>
      <c r="X119" s="9">
        <v>6.25</v>
      </c>
      <c r="Y119">
        <v>5.7159899999999997</v>
      </c>
      <c r="Z119" s="8">
        <f t="shared" si="38"/>
        <v>39.0625</v>
      </c>
      <c r="AA119" s="8">
        <f t="shared" si="39"/>
        <v>-0.97898203592814337</v>
      </c>
      <c r="AB119" s="56">
        <f t="shared" si="40"/>
        <v>-0.62557419161676542</v>
      </c>
      <c r="AC119" s="8">
        <f t="shared" si="41"/>
        <v>0.61242589573308348</v>
      </c>
      <c r="AD119" s="8">
        <f t="shared" si="42"/>
        <v>0.95840582667001262</v>
      </c>
      <c r="AE119" s="8">
        <f t="shared" si="43"/>
        <v>0.39134306921696954</v>
      </c>
      <c r="AF119" s="8">
        <f t="shared" si="44"/>
        <v>-0.53401000000000032</v>
      </c>
      <c r="AG119" s="8">
        <f t="shared" si="45"/>
        <v>0.28516668010000035</v>
      </c>
      <c r="AH119" s="8">
        <f t="shared" si="46"/>
        <v>0.53401000000000032</v>
      </c>
      <c r="AS119" s="67">
        <v>42696.250694444447</v>
      </c>
      <c r="AT119" s="68">
        <v>45.09</v>
      </c>
      <c r="AU119" s="16">
        <v>65.629099999999994</v>
      </c>
      <c r="AV119" s="8">
        <f t="shared" si="47"/>
        <v>2033.1081000000004</v>
      </c>
      <c r="AW119" s="8">
        <f t="shared" si="48"/>
        <v>-16.230778443113792</v>
      </c>
      <c r="AX119" s="56">
        <f t="shared" si="49"/>
        <v>5.9624029940119669</v>
      </c>
      <c r="AY119" s="8">
        <f t="shared" si="50"/>
        <v>-96.774441984366561</v>
      </c>
      <c r="AZ119" s="8">
        <f t="shared" si="51"/>
        <v>263.43816886944734</v>
      </c>
      <c r="BA119" s="8">
        <f t="shared" si="52"/>
        <v>35.550249463002871</v>
      </c>
      <c r="BB119" s="56">
        <f t="shared" si="53"/>
        <v>20.539099999999991</v>
      </c>
      <c r="BC119" s="57">
        <f t="shared" si="54"/>
        <v>421.85462880999961</v>
      </c>
      <c r="BD119" s="8">
        <f t="shared" si="55"/>
        <v>20.539099999999991</v>
      </c>
    </row>
    <row r="120" spans="1:56" x14ac:dyDescent="0.25">
      <c r="A120" s="36">
        <v>42696.292361111111</v>
      </c>
      <c r="B120" s="17">
        <v>0.59</v>
      </c>
      <c r="C120" s="10">
        <v>0.86300200000000005</v>
      </c>
      <c r="D120" s="8">
        <f t="shared" si="29"/>
        <v>0.34809999999999997</v>
      </c>
      <c r="E120" s="8">
        <f t="shared" si="30"/>
        <v>-0.43212121212121157</v>
      </c>
      <c r="F120" s="8">
        <f t="shared" si="31"/>
        <v>-0.30595169264069222</v>
      </c>
      <c r="G120" s="8">
        <f t="shared" si="32"/>
        <v>0.1322082162744323</v>
      </c>
      <c r="H120" s="8">
        <f t="shared" si="33"/>
        <v>0.18672874196510514</v>
      </c>
      <c r="I120" s="8">
        <f t="shared" si="34"/>
        <v>9.3606438229704603E-2</v>
      </c>
      <c r="J120" s="8">
        <f t="shared" si="35"/>
        <v>0.27300200000000008</v>
      </c>
      <c r="K120" s="8">
        <f t="shared" si="36"/>
        <v>7.4530092004000043E-2</v>
      </c>
      <c r="L120" s="8">
        <f t="shared" si="37"/>
        <v>0.27300200000000008</v>
      </c>
      <c r="W120" s="9">
        <v>42696.292361111111</v>
      </c>
      <c r="X120" s="9">
        <v>6.33</v>
      </c>
      <c r="Y120">
        <v>5.6750600000000002</v>
      </c>
      <c r="Z120" s="8">
        <f t="shared" si="38"/>
        <v>40.068899999999999</v>
      </c>
      <c r="AA120" s="8">
        <f t="shared" si="39"/>
        <v>-0.8989820359281433</v>
      </c>
      <c r="AB120" s="56">
        <f t="shared" si="40"/>
        <v>-0.66650419161676488</v>
      </c>
      <c r="AC120" s="8">
        <f t="shared" si="41"/>
        <v>0.59917529513428058</v>
      </c>
      <c r="AD120" s="8">
        <f t="shared" si="42"/>
        <v>0.8081687009215095</v>
      </c>
      <c r="AE120" s="8">
        <f t="shared" si="43"/>
        <v>0.44422783744271727</v>
      </c>
      <c r="AF120" s="8">
        <f t="shared" si="44"/>
        <v>-0.65493999999999986</v>
      </c>
      <c r="AG120" s="8">
        <f t="shared" si="45"/>
        <v>0.4289464035999998</v>
      </c>
      <c r="AH120" s="8">
        <f t="shared" si="46"/>
        <v>0.65493999999999986</v>
      </c>
      <c r="AS120" s="67">
        <v>42696.292361111111</v>
      </c>
      <c r="AT120" s="68">
        <v>87.79</v>
      </c>
      <c r="AU120" s="16">
        <v>66.292400000000001</v>
      </c>
      <c r="AV120" s="8">
        <f t="shared" si="47"/>
        <v>7707.0841000000009</v>
      </c>
      <c r="AW120" s="8">
        <f t="shared" si="48"/>
        <v>26.469221556886211</v>
      </c>
      <c r="AX120" s="56">
        <f t="shared" si="49"/>
        <v>6.6257029940119736</v>
      </c>
      <c r="AY120" s="8">
        <f t="shared" si="50"/>
        <v>175.37720051862723</v>
      </c>
      <c r="AZ120" s="8">
        <f t="shared" si="51"/>
        <v>700.61968982752967</v>
      </c>
      <c r="BA120" s="8">
        <f t="shared" si="52"/>
        <v>43.899940164859231</v>
      </c>
      <c r="BB120" s="56">
        <f t="shared" si="53"/>
        <v>-21.497600000000006</v>
      </c>
      <c r="BC120" s="57">
        <f t="shared" si="54"/>
        <v>462.14680576000023</v>
      </c>
      <c r="BD120" s="8">
        <f t="shared" si="55"/>
        <v>21.497600000000006</v>
      </c>
    </row>
    <row r="121" spans="1:56" x14ac:dyDescent="0.25">
      <c r="A121" s="36">
        <v>42696.334027777775</v>
      </c>
      <c r="B121" s="17">
        <v>0.56000000000000005</v>
      </c>
      <c r="C121" s="10">
        <v>0.85131599999999996</v>
      </c>
      <c r="D121" s="8">
        <f t="shared" si="29"/>
        <v>0.31360000000000005</v>
      </c>
      <c r="E121" s="8">
        <f t="shared" si="30"/>
        <v>-0.46212121212121149</v>
      </c>
      <c r="F121" s="8">
        <f t="shared" si="31"/>
        <v>-0.3176376926406923</v>
      </c>
      <c r="G121" s="8">
        <f t="shared" si="32"/>
        <v>0.14678711553850154</v>
      </c>
      <c r="H121" s="8">
        <f t="shared" si="33"/>
        <v>0.21355601469237775</v>
      </c>
      <c r="I121" s="8">
        <f t="shared" si="34"/>
        <v>0.10089370378610292</v>
      </c>
      <c r="J121" s="8">
        <f t="shared" si="35"/>
        <v>0.29131599999999991</v>
      </c>
      <c r="K121" s="8">
        <f t="shared" si="36"/>
        <v>8.4865011855999942E-2</v>
      </c>
      <c r="L121" s="8">
        <f t="shared" si="37"/>
        <v>0.29131599999999991</v>
      </c>
      <c r="W121" s="9">
        <v>42696.334027777775</v>
      </c>
      <c r="X121" s="9">
        <v>7.58</v>
      </c>
      <c r="Y121">
        <v>5.6412300000000002</v>
      </c>
      <c r="Z121" s="8">
        <f t="shared" si="38"/>
        <v>57.456400000000002</v>
      </c>
      <c r="AA121" s="8">
        <f t="shared" si="39"/>
        <v>0.3510179640718567</v>
      </c>
      <c r="AB121" s="56">
        <f t="shared" si="40"/>
        <v>-0.70033419161676491</v>
      </c>
      <c r="AC121" s="8">
        <f t="shared" si="41"/>
        <v>-0.24582988211122639</v>
      </c>
      <c r="AD121" s="8">
        <f t="shared" si="42"/>
        <v>0.12321361110115128</v>
      </c>
      <c r="AE121" s="8">
        <f t="shared" si="43"/>
        <v>0.49046797994750757</v>
      </c>
      <c r="AF121" s="8">
        <f t="shared" si="44"/>
        <v>-1.9387699999999999</v>
      </c>
      <c r="AG121" s="8">
        <f t="shared" si="45"/>
        <v>3.7588291128999995</v>
      </c>
      <c r="AH121" s="8">
        <f t="shared" si="46"/>
        <v>1.9387699999999999</v>
      </c>
      <c r="AS121" s="67">
        <v>42696.334027777775</v>
      </c>
      <c r="AT121" s="68">
        <v>97.15</v>
      </c>
      <c r="AU121" s="16">
        <v>66.917100000000005</v>
      </c>
      <c r="AV121" s="8">
        <f t="shared" si="47"/>
        <v>9438.1225000000013</v>
      </c>
      <c r="AW121" s="8">
        <f t="shared" si="48"/>
        <v>35.82922155688621</v>
      </c>
      <c r="AX121" s="56">
        <f t="shared" si="49"/>
        <v>7.2504029940119779</v>
      </c>
      <c r="AY121" s="8">
        <f t="shared" si="50"/>
        <v>259.77629524916625</v>
      </c>
      <c r="AZ121" s="8">
        <f t="shared" si="51"/>
        <v>1283.7331173724394</v>
      </c>
      <c r="BA121" s="8">
        <f t="shared" si="52"/>
        <v>52.568343575577856</v>
      </c>
      <c r="BB121" s="56">
        <f t="shared" si="53"/>
        <v>-30.232900000000001</v>
      </c>
      <c r="BC121" s="57">
        <f t="shared" si="54"/>
        <v>914.02824241000008</v>
      </c>
      <c r="BD121" s="8">
        <f t="shared" si="55"/>
        <v>30.232900000000001</v>
      </c>
    </row>
    <row r="122" spans="1:56" x14ac:dyDescent="0.25">
      <c r="A122" s="36">
        <v>42696.375694444447</v>
      </c>
      <c r="B122" s="17">
        <v>0.68</v>
      </c>
      <c r="C122" s="10">
        <v>0.83484899999999995</v>
      </c>
      <c r="D122" s="8">
        <f t="shared" si="29"/>
        <v>0.46240000000000009</v>
      </c>
      <c r="E122" s="8">
        <f t="shared" si="30"/>
        <v>-0.34212121212121149</v>
      </c>
      <c r="F122" s="8">
        <f t="shared" si="31"/>
        <v>-0.33410469264069231</v>
      </c>
      <c r="G122" s="8">
        <f t="shared" si="32"/>
        <v>0.11430430242161846</v>
      </c>
      <c r="H122" s="8">
        <f t="shared" si="33"/>
        <v>0.11704692378328699</v>
      </c>
      <c r="I122" s="8">
        <f t="shared" si="34"/>
        <v>0.11162594564453147</v>
      </c>
      <c r="J122" s="8">
        <f t="shared" si="35"/>
        <v>0.1548489999999999</v>
      </c>
      <c r="K122" s="8">
        <f t="shared" si="36"/>
        <v>2.397821280099997E-2</v>
      </c>
      <c r="L122" s="8">
        <f t="shared" si="37"/>
        <v>0.1548489999999999</v>
      </c>
      <c r="W122" s="9">
        <v>42696.375694444447</v>
      </c>
      <c r="X122" s="9">
        <v>7.2</v>
      </c>
      <c r="Y122">
        <v>5.5963700000000003</v>
      </c>
      <c r="Z122" s="8">
        <f t="shared" si="38"/>
        <v>51.84</v>
      </c>
      <c r="AA122" s="8">
        <f t="shared" si="39"/>
        <v>-2.8982035928143191E-2</v>
      </c>
      <c r="AB122" s="56">
        <f t="shared" si="40"/>
        <v>-0.74519419161676481</v>
      </c>
      <c r="AC122" s="8">
        <f t="shared" si="41"/>
        <v>2.1597244834880697E-2</v>
      </c>
      <c r="AD122" s="8">
        <f t="shared" si="42"/>
        <v>8.3995840654018273E-4</v>
      </c>
      <c r="AE122" s="8">
        <f t="shared" si="43"/>
        <v>0.55531438321936355</v>
      </c>
      <c r="AF122" s="8">
        <f t="shared" si="44"/>
        <v>-1.6036299999999999</v>
      </c>
      <c r="AG122" s="8">
        <f t="shared" si="45"/>
        <v>2.5716291768999997</v>
      </c>
      <c r="AH122" s="8">
        <f t="shared" si="46"/>
        <v>1.6036299999999999</v>
      </c>
      <c r="AS122" s="67">
        <v>42696.375694444447</v>
      </c>
      <c r="AT122" s="68">
        <v>75.28</v>
      </c>
      <c r="AU122" s="16">
        <v>67.304299999999998</v>
      </c>
      <c r="AV122" s="8">
        <f t="shared" si="47"/>
        <v>5667.0784000000003</v>
      </c>
      <c r="AW122" s="8">
        <f t="shared" si="48"/>
        <v>13.959221556886206</v>
      </c>
      <c r="AX122" s="56">
        <f t="shared" si="49"/>
        <v>7.6376029940119707</v>
      </c>
      <c r="AY122" s="8">
        <f t="shared" si="50"/>
        <v>106.61499235695052</v>
      </c>
      <c r="AZ122" s="8">
        <f t="shared" si="51"/>
        <v>194.85986647423655</v>
      </c>
      <c r="BA122" s="8">
        <f t="shared" si="52"/>
        <v>58.332979494140616</v>
      </c>
      <c r="BB122" s="56">
        <f t="shared" si="53"/>
        <v>-7.9757000000000033</v>
      </c>
      <c r="BC122" s="57">
        <f t="shared" si="54"/>
        <v>63.611790490000054</v>
      </c>
      <c r="BD122" s="8">
        <f t="shared" si="55"/>
        <v>7.9757000000000033</v>
      </c>
    </row>
    <row r="123" spans="1:56" x14ac:dyDescent="0.25">
      <c r="A123" s="36">
        <v>42696.417361111111</v>
      </c>
      <c r="B123" s="17">
        <v>0.56999999999999995</v>
      </c>
      <c r="C123" s="10">
        <v>0.815724</v>
      </c>
      <c r="D123" s="8">
        <f t="shared" si="29"/>
        <v>0.32489999999999997</v>
      </c>
      <c r="E123" s="8">
        <f t="shared" si="30"/>
        <v>-0.45212121212121159</v>
      </c>
      <c r="F123" s="8">
        <f t="shared" si="31"/>
        <v>-0.35322969264069226</v>
      </c>
      <c r="G123" s="8">
        <f t="shared" si="32"/>
        <v>0.15970263679391281</v>
      </c>
      <c r="H123" s="8">
        <f t="shared" si="33"/>
        <v>0.20441359044995361</v>
      </c>
      <c r="I123" s="8">
        <f t="shared" si="34"/>
        <v>0.12477121576303793</v>
      </c>
      <c r="J123" s="8">
        <f t="shared" si="35"/>
        <v>0.24572400000000005</v>
      </c>
      <c r="K123" s="8">
        <f t="shared" si="36"/>
        <v>6.0380284176000026E-2</v>
      </c>
      <c r="L123" s="8">
        <f t="shared" si="37"/>
        <v>0.24572400000000005</v>
      </c>
      <c r="W123" s="9">
        <v>42696.417361111111</v>
      </c>
      <c r="X123" s="9">
        <v>7.11</v>
      </c>
      <c r="Y123">
        <v>5.5440800000000001</v>
      </c>
      <c r="Z123" s="8">
        <f t="shared" si="38"/>
        <v>50.552100000000003</v>
      </c>
      <c r="AA123" s="8">
        <f t="shared" si="39"/>
        <v>-0.11898203592814305</v>
      </c>
      <c r="AB123" s="56">
        <f t="shared" si="40"/>
        <v>-0.79748419161676498</v>
      </c>
      <c r="AC123" s="8">
        <f t="shared" si="41"/>
        <v>9.4886292739072051E-2</v>
      </c>
      <c r="AD123" s="8">
        <f t="shared" si="42"/>
        <v>1.4156724873605923E-2</v>
      </c>
      <c r="AE123" s="8">
        <f t="shared" si="43"/>
        <v>0.63598103587864507</v>
      </c>
      <c r="AF123" s="8">
        <f t="shared" si="44"/>
        <v>-1.5659200000000002</v>
      </c>
      <c r="AG123" s="8">
        <f t="shared" si="45"/>
        <v>2.4521054464000005</v>
      </c>
      <c r="AH123" s="8">
        <f t="shared" si="46"/>
        <v>1.5659200000000002</v>
      </c>
      <c r="AS123" s="67">
        <v>42696.417361111111</v>
      </c>
      <c r="AT123" s="68">
        <v>65.319999999999993</v>
      </c>
      <c r="AU123" s="16">
        <v>67.591099999999997</v>
      </c>
      <c r="AV123" s="8">
        <f t="shared" si="47"/>
        <v>4266.7023999999992</v>
      </c>
      <c r="AW123" s="8">
        <f t="shared" si="48"/>
        <v>3.999221556886198</v>
      </c>
      <c r="AX123" s="56">
        <f t="shared" si="49"/>
        <v>7.9244029940119702</v>
      </c>
      <c r="AY123" s="8">
        <f t="shared" si="50"/>
        <v>31.691443279106199</v>
      </c>
      <c r="AZ123" s="8">
        <f t="shared" si="51"/>
        <v>15.993773061063266</v>
      </c>
      <c r="BA123" s="8">
        <f t="shared" si="52"/>
        <v>62.79616281150588</v>
      </c>
      <c r="BB123" s="56">
        <f t="shared" si="53"/>
        <v>2.2711000000000041</v>
      </c>
      <c r="BC123" s="57">
        <f t="shared" si="54"/>
        <v>5.157895210000019</v>
      </c>
      <c r="BD123" s="8">
        <f t="shared" si="55"/>
        <v>2.2711000000000041</v>
      </c>
    </row>
    <row r="124" spans="1:56" x14ac:dyDescent="0.25">
      <c r="A124" s="36">
        <v>42696.459027777775</v>
      </c>
      <c r="B124" s="17">
        <v>0.64</v>
      </c>
      <c r="C124" s="10">
        <v>0.79781400000000002</v>
      </c>
      <c r="D124" s="8">
        <f t="shared" si="29"/>
        <v>0.40960000000000002</v>
      </c>
      <c r="E124" s="8">
        <f t="shared" si="30"/>
        <v>-0.38212121212121153</v>
      </c>
      <c r="F124" s="8">
        <f t="shared" si="31"/>
        <v>-0.37113969264069224</v>
      </c>
      <c r="G124" s="8">
        <f t="shared" si="32"/>
        <v>0.1418203492181552</v>
      </c>
      <c r="H124" s="8">
        <f t="shared" si="33"/>
        <v>0.14601662075298394</v>
      </c>
      <c r="I124" s="8">
        <f t="shared" si="34"/>
        <v>0.1377446714534275</v>
      </c>
      <c r="J124" s="8">
        <f t="shared" si="35"/>
        <v>0.15781400000000001</v>
      </c>
      <c r="K124" s="8">
        <f t="shared" si="36"/>
        <v>2.4905258596000002E-2</v>
      </c>
      <c r="L124" s="8">
        <f t="shared" si="37"/>
        <v>0.15781400000000001</v>
      </c>
      <c r="W124" s="9">
        <v>42696.459027777775</v>
      </c>
      <c r="X124" s="9">
        <v>6.66</v>
      </c>
      <c r="Y124">
        <v>5.4966100000000004</v>
      </c>
      <c r="Z124" s="8">
        <f t="shared" si="38"/>
        <v>44.355600000000003</v>
      </c>
      <c r="AA124" s="8">
        <f t="shared" si="39"/>
        <v>-0.56898203592814323</v>
      </c>
      <c r="AB124" s="56">
        <f t="shared" si="40"/>
        <v>-0.84495419161676466</v>
      </c>
      <c r="AC124" s="8">
        <f t="shared" si="41"/>
        <v>0.48076375621212519</v>
      </c>
      <c r="AD124" s="8">
        <f t="shared" si="42"/>
        <v>0.32374055720893485</v>
      </c>
      <c r="AE124" s="8">
        <f t="shared" si="43"/>
        <v>0.71394758593074026</v>
      </c>
      <c r="AF124" s="8">
        <f t="shared" si="44"/>
        <v>-1.1633899999999997</v>
      </c>
      <c r="AG124" s="8">
        <f t="shared" si="45"/>
        <v>1.3534762920999992</v>
      </c>
      <c r="AH124" s="8">
        <f t="shared" si="46"/>
        <v>1.1633899999999997</v>
      </c>
      <c r="AS124" s="67">
        <v>42696.459027777775</v>
      </c>
      <c r="AT124" s="68">
        <v>44.65</v>
      </c>
      <c r="AU124" s="16">
        <v>67.801299999999998</v>
      </c>
      <c r="AV124" s="8">
        <f t="shared" si="47"/>
        <v>1993.6224999999999</v>
      </c>
      <c r="AW124" s="8">
        <f t="shared" si="48"/>
        <v>-16.670778443113797</v>
      </c>
      <c r="AX124" s="56">
        <f t="shared" si="49"/>
        <v>8.1346029940119706</v>
      </c>
      <c r="AY124" s="8">
        <f t="shared" si="50"/>
        <v>-135.61016423586372</v>
      </c>
      <c r="AZ124" s="8">
        <f t="shared" si="51"/>
        <v>277.91485389938765</v>
      </c>
      <c r="BA124" s="8">
        <f t="shared" si="52"/>
        <v>66.171765870188523</v>
      </c>
      <c r="BB124" s="56">
        <f t="shared" si="53"/>
        <v>23.151299999999999</v>
      </c>
      <c r="BC124" s="57">
        <f t="shared" si="54"/>
        <v>535.98269168999991</v>
      </c>
      <c r="BD124" s="8">
        <f t="shared" si="55"/>
        <v>23.151299999999999</v>
      </c>
    </row>
    <row r="125" spans="1:56" x14ac:dyDescent="0.25">
      <c r="A125" s="36">
        <v>42696.500694444447</v>
      </c>
      <c r="B125" s="17">
        <v>0.63</v>
      </c>
      <c r="C125" s="10">
        <v>0.78034300000000001</v>
      </c>
      <c r="D125" s="8">
        <f t="shared" si="29"/>
        <v>0.39690000000000003</v>
      </c>
      <c r="E125" s="8">
        <f t="shared" si="30"/>
        <v>-0.39212121212121154</v>
      </c>
      <c r="F125" s="8">
        <f t="shared" si="31"/>
        <v>-0.38861069264069226</v>
      </c>
      <c r="G125" s="8">
        <f t="shared" si="32"/>
        <v>0.15238249584153182</v>
      </c>
      <c r="H125" s="8">
        <f t="shared" si="33"/>
        <v>0.15375904499540818</v>
      </c>
      <c r="I125" s="8">
        <f t="shared" si="34"/>
        <v>0.15101827043467858</v>
      </c>
      <c r="J125" s="8">
        <f t="shared" si="35"/>
        <v>0.150343</v>
      </c>
      <c r="K125" s="8">
        <f t="shared" si="36"/>
        <v>2.2603017649000003E-2</v>
      </c>
      <c r="L125" s="8">
        <f t="shared" si="37"/>
        <v>0.150343</v>
      </c>
      <c r="W125" s="9">
        <v>42696.500694444447</v>
      </c>
      <c r="X125" s="9">
        <v>7.18</v>
      </c>
      <c r="Y125">
        <v>5.4509100000000004</v>
      </c>
      <c r="Z125" s="8">
        <f t="shared" si="38"/>
        <v>51.552399999999999</v>
      </c>
      <c r="AA125" s="8">
        <f t="shared" si="39"/>
        <v>-4.8982035928143652E-2</v>
      </c>
      <c r="AB125" s="56">
        <f t="shared" si="40"/>
        <v>-0.89065419161676473</v>
      </c>
      <c r="AC125" s="8">
        <f t="shared" si="41"/>
        <v>4.3626055613324111E-2</v>
      </c>
      <c r="AD125" s="8">
        <f t="shared" si="42"/>
        <v>2.3992398436659557E-3</v>
      </c>
      <c r="AE125" s="8">
        <f t="shared" si="43"/>
        <v>0.79326488904451264</v>
      </c>
      <c r="AF125" s="8">
        <f t="shared" si="44"/>
        <v>-1.7290899999999993</v>
      </c>
      <c r="AG125" s="8">
        <f t="shared" si="45"/>
        <v>2.9897522280999977</v>
      </c>
      <c r="AH125" s="8">
        <f t="shared" si="46"/>
        <v>1.7290899999999993</v>
      </c>
      <c r="AS125" s="67">
        <v>42696.500694444447</v>
      </c>
      <c r="AT125" s="68">
        <v>61.91</v>
      </c>
      <c r="AU125" s="16">
        <v>67.896100000000004</v>
      </c>
      <c r="AV125" s="8">
        <f t="shared" si="47"/>
        <v>3832.8480999999997</v>
      </c>
      <c r="AW125" s="8">
        <f t="shared" si="48"/>
        <v>0.58922155688620137</v>
      </c>
      <c r="AX125" s="56">
        <f t="shared" si="49"/>
        <v>8.2294029940119771</v>
      </c>
      <c r="AY125" s="8">
        <f t="shared" si="50"/>
        <v>4.8489416443757039</v>
      </c>
      <c r="AZ125" s="8">
        <f t="shared" si="51"/>
        <v>0.34718204309939904</v>
      </c>
      <c r="BA125" s="8">
        <f t="shared" si="52"/>
        <v>67.72307363785329</v>
      </c>
      <c r="BB125" s="56">
        <f t="shared" si="53"/>
        <v>5.9861000000000075</v>
      </c>
      <c r="BC125" s="57">
        <f t="shared" si="54"/>
        <v>35.833393210000089</v>
      </c>
      <c r="BD125" s="8">
        <f t="shared" si="55"/>
        <v>5.9861000000000075</v>
      </c>
    </row>
    <row r="126" spans="1:56" x14ac:dyDescent="0.25">
      <c r="A126" s="36">
        <v>42696.542361111111</v>
      </c>
      <c r="B126" s="17">
        <v>0.65</v>
      </c>
      <c r="C126" s="10">
        <v>0.76387700000000003</v>
      </c>
      <c r="D126" s="8">
        <f t="shared" si="29"/>
        <v>0.42250000000000004</v>
      </c>
      <c r="E126" s="8">
        <f t="shared" si="30"/>
        <v>-0.37212121212121152</v>
      </c>
      <c r="F126" s="8">
        <f t="shared" si="31"/>
        <v>-0.40507669264069224</v>
      </c>
      <c r="G126" s="8">
        <f t="shared" si="32"/>
        <v>0.15073762986750583</v>
      </c>
      <c r="H126" s="8">
        <f t="shared" si="33"/>
        <v>0.1384741965105597</v>
      </c>
      <c r="I126" s="8">
        <f t="shared" si="34"/>
        <v>0.16408712692072186</v>
      </c>
      <c r="J126" s="8">
        <f t="shared" si="35"/>
        <v>0.11387700000000001</v>
      </c>
      <c r="K126" s="8">
        <f t="shared" si="36"/>
        <v>1.2967971129000002E-2</v>
      </c>
      <c r="L126" s="8">
        <f t="shared" si="37"/>
        <v>0.11387700000000001</v>
      </c>
      <c r="W126" s="9">
        <v>42696.542361111111</v>
      </c>
      <c r="X126" s="9">
        <v>7.07</v>
      </c>
      <c r="Y126">
        <v>5.4100299999999999</v>
      </c>
      <c r="Z126" s="8">
        <f t="shared" si="38"/>
        <v>49.984900000000003</v>
      </c>
      <c r="AA126" s="8">
        <f t="shared" si="39"/>
        <v>-0.15898203592814308</v>
      </c>
      <c r="AB126" s="56">
        <f t="shared" si="40"/>
        <v>-0.93153419161676521</v>
      </c>
      <c r="AC126" s="8">
        <f t="shared" si="41"/>
        <v>0.1480972023199103</v>
      </c>
      <c r="AD126" s="8">
        <f t="shared" si="42"/>
        <v>2.5275287747857377E-2</v>
      </c>
      <c r="AE126" s="8">
        <f t="shared" si="43"/>
        <v>0.86775595015110019</v>
      </c>
      <c r="AF126" s="8">
        <f t="shared" si="44"/>
        <v>-1.6599700000000004</v>
      </c>
      <c r="AG126" s="8">
        <f t="shared" si="45"/>
        <v>2.7555004009000013</v>
      </c>
      <c r="AH126" s="8">
        <f t="shared" si="46"/>
        <v>1.6599700000000004</v>
      </c>
      <c r="AS126" s="67">
        <v>42696.542361111111</v>
      </c>
      <c r="AT126" s="68">
        <v>98.26</v>
      </c>
      <c r="AU126" s="16">
        <v>67.9619</v>
      </c>
      <c r="AV126" s="8">
        <f t="shared" si="47"/>
        <v>9655.0276000000013</v>
      </c>
      <c r="AW126" s="8">
        <f t="shared" si="48"/>
        <v>36.93922155688621</v>
      </c>
      <c r="AX126" s="56">
        <f t="shared" si="49"/>
        <v>8.2952029940119729</v>
      </c>
      <c r="AY126" s="8">
        <f t="shared" si="50"/>
        <v>306.41834125515408</v>
      </c>
      <c r="AZ126" s="8">
        <f t="shared" si="51"/>
        <v>1364.506089228727</v>
      </c>
      <c r="BA126" s="8">
        <f t="shared" si="52"/>
        <v>68.810392711865205</v>
      </c>
      <c r="BB126" s="56">
        <f t="shared" si="53"/>
        <v>-30.298100000000005</v>
      </c>
      <c r="BC126" s="57">
        <f t="shared" si="54"/>
        <v>917.97486361000028</v>
      </c>
      <c r="BD126" s="8">
        <f t="shared" si="55"/>
        <v>30.298100000000005</v>
      </c>
    </row>
    <row r="127" spans="1:56" x14ac:dyDescent="0.25">
      <c r="A127" s="36">
        <v>42696.584027777775</v>
      </c>
      <c r="B127" s="17">
        <v>0.7</v>
      </c>
      <c r="C127" s="10">
        <v>0.74349600000000005</v>
      </c>
      <c r="D127" s="8">
        <f t="shared" si="29"/>
        <v>0.48999999999999994</v>
      </c>
      <c r="E127" s="8">
        <f t="shared" si="30"/>
        <v>-0.32212121212121159</v>
      </c>
      <c r="F127" s="8">
        <f t="shared" si="31"/>
        <v>-0.42545769264069222</v>
      </c>
      <c r="G127" s="8">
        <f t="shared" si="32"/>
        <v>0.13704894765971365</v>
      </c>
      <c r="H127" s="8">
        <f t="shared" si="33"/>
        <v>0.10376207529843859</v>
      </c>
      <c r="I127" s="8">
        <f t="shared" si="34"/>
        <v>0.18101424822714174</v>
      </c>
      <c r="J127" s="8">
        <f t="shared" si="35"/>
        <v>4.349600000000009E-2</v>
      </c>
      <c r="K127" s="8">
        <f t="shared" si="36"/>
        <v>1.8919020160000077E-3</v>
      </c>
      <c r="L127" s="8">
        <f t="shared" si="37"/>
        <v>4.349600000000009E-2</v>
      </c>
      <c r="W127" s="9">
        <v>42696.584027777775</v>
      </c>
      <c r="X127" s="9">
        <v>7.15</v>
      </c>
      <c r="Y127">
        <v>5.3612000000000002</v>
      </c>
      <c r="Z127" s="8">
        <f t="shared" si="38"/>
        <v>51.122500000000002</v>
      </c>
      <c r="AA127" s="8">
        <f t="shared" si="39"/>
        <v>-7.8982035928143013E-2</v>
      </c>
      <c r="AB127" s="56">
        <f t="shared" si="40"/>
        <v>-0.98036419161676491</v>
      </c>
      <c r="AC127" s="8">
        <f t="shared" si="41"/>
        <v>7.7431159804940211E-2</v>
      </c>
      <c r="AD127" s="8">
        <f t="shared" si="42"/>
        <v>6.2381619993544741E-3</v>
      </c>
      <c r="AE127" s="8">
        <f t="shared" si="43"/>
        <v>0.961113948204393</v>
      </c>
      <c r="AF127" s="8">
        <f t="shared" si="44"/>
        <v>-1.7888000000000002</v>
      </c>
      <c r="AG127" s="8">
        <f t="shared" si="45"/>
        <v>3.1998054400000004</v>
      </c>
      <c r="AH127" s="8">
        <f t="shared" si="46"/>
        <v>1.7888000000000002</v>
      </c>
      <c r="AS127" s="67">
        <v>42696.584027777775</v>
      </c>
      <c r="AT127" s="68">
        <v>55.09</v>
      </c>
      <c r="AU127" s="16">
        <v>67.889600000000002</v>
      </c>
      <c r="AV127" s="8">
        <f t="shared" si="47"/>
        <v>3034.9081000000006</v>
      </c>
      <c r="AW127" s="8">
        <f t="shared" si="48"/>
        <v>-6.2307784431137918</v>
      </c>
      <c r="AX127" s="56">
        <f t="shared" si="49"/>
        <v>8.2229029940119744</v>
      </c>
      <c r="AY127" s="8">
        <f t="shared" si="50"/>
        <v>-51.23508671490567</v>
      </c>
      <c r="AZ127" s="8">
        <f t="shared" si="51"/>
        <v>38.82260000717153</v>
      </c>
      <c r="BA127" s="8">
        <f t="shared" si="52"/>
        <v>67.616133648931097</v>
      </c>
      <c r="BB127" s="56">
        <f t="shared" si="53"/>
        <v>12.799599999999998</v>
      </c>
      <c r="BC127" s="57">
        <f t="shared" si="54"/>
        <v>163.82976015999995</v>
      </c>
      <c r="BD127" s="8">
        <f t="shared" si="55"/>
        <v>12.799599999999998</v>
      </c>
    </row>
    <row r="128" spans="1:56" x14ac:dyDescent="0.25">
      <c r="A128" s="36">
        <v>42696.625694444447</v>
      </c>
      <c r="B128" s="17">
        <v>0.68</v>
      </c>
      <c r="C128" s="10">
        <v>0.72303899999999999</v>
      </c>
      <c r="D128" s="8">
        <f t="shared" si="29"/>
        <v>0.46240000000000009</v>
      </c>
      <c r="E128" s="8">
        <f t="shared" si="30"/>
        <v>-0.34212121212121149</v>
      </c>
      <c r="F128" s="8">
        <f t="shared" si="31"/>
        <v>-0.44591469264069228</v>
      </c>
      <c r="G128" s="8">
        <f t="shared" si="32"/>
        <v>0.1525568751488911</v>
      </c>
      <c r="H128" s="8">
        <f t="shared" si="33"/>
        <v>0.11704692378328699</v>
      </c>
      <c r="I128" s="8">
        <f t="shared" si="34"/>
        <v>0.19883991311284308</v>
      </c>
      <c r="J128" s="8">
        <f t="shared" si="35"/>
        <v>4.3038999999999938E-2</v>
      </c>
      <c r="K128" s="8">
        <f t="shared" si="36"/>
        <v>1.8523555209999946E-3</v>
      </c>
      <c r="L128" s="8">
        <f t="shared" si="37"/>
        <v>4.3038999999999938E-2</v>
      </c>
      <c r="W128" s="9">
        <v>42696.625694444447</v>
      </c>
      <c r="X128" s="9">
        <v>7.13</v>
      </c>
      <c r="Y128">
        <v>5.3106</v>
      </c>
      <c r="Z128" s="8">
        <f t="shared" si="38"/>
        <v>50.8369</v>
      </c>
      <c r="AA128" s="8">
        <f t="shared" si="39"/>
        <v>-9.8982035928143475E-2</v>
      </c>
      <c r="AB128" s="56">
        <f t="shared" si="40"/>
        <v>-1.0309641916167651</v>
      </c>
      <c r="AC128" s="8">
        <f t="shared" si="41"/>
        <v>0.10204693465524003</v>
      </c>
      <c r="AD128" s="8">
        <f t="shared" si="42"/>
        <v>9.7974434364802854E-3</v>
      </c>
      <c r="AE128" s="8">
        <f t="shared" si="43"/>
        <v>1.0628871643960101</v>
      </c>
      <c r="AF128" s="8">
        <f t="shared" si="44"/>
        <v>-1.8193999999999999</v>
      </c>
      <c r="AG128" s="8">
        <f t="shared" si="45"/>
        <v>3.3102163599999996</v>
      </c>
      <c r="AH128" s="8">
        <f t="shared" si="46"/>
        <v>1.8193999999999999</v>
      </c>
      <c r="AS128" s="67">
        <v>42696.625694444447</v>
      </c>
      <c r="AT128" s="68">
        <v>78.28</v>
      </c>
      <c r="AU128" s="16">
        <v>67.837000000000003</v>
      </c>
      <c r="AV128" s="8">
        <f t="shared" si="47"/>
        <v>6127.7584000000006</v>
      </c>
      <c r="AW128" s="8">
        <f t="shared" si="48"/>
        <v>16.959221556886206</v>
      </c>
      <c r="AX128" s="56">
        <f t="shared" si="49"/>
        <v>8.1703029940119762</v>
      </c>
      <c r="AY128" s="8">
        <f t="shared" si="50"/>
        <v>138.56197866233981</v>
      </c>
      <c r="AZ128" s="8">
        <f t="shared" si="51"/>
        <v>287.61519581555376</v>
      </c>
      <c r="BA128" s="8">
        <f t="shared" si="52"/>
        <v>66.753851013961068</v>
      </c>
      <c r="BB128" s="56">
        <f t="shared" si="53"/>
        <v>-10.442999999999998</v>
      </c>
      <c r="BC128" s="57">
        <f t="shared" si="54"/>
        <v>109.05624899999995</v>
      </c>
      <c r="BD128" s="8">
        <f t="shared" si="55"/>
        <v>10.442999999999998</v>
      </c>
    </row>
    <row r="129" spans="1:56" x14ac:dyDescent="0.25">
      <c r="A129" s="36">
        <v>42696.667361111111</v>
      </c>
      <c r="B129" s="17">
        <v>0.69</v>
      </c>
      <c r="C129" s="10">
        <v>0.70174700000000001</v>
      </c>
      <c r="D129" s="8">
        <f t="shared" si="29"/>
        <v>0.47609999999999991</v>
      </c>
      <c r="E129" s="8">
        <f t="shared" si="30"/>
        <v>-0.3321212121212116</v>
      </c>
      <c r="F129" s="8">
        <f t="shared" si="31"/>
        <v>-0.46720669264069226</v>
      </c>
      <c r="G129" s="8">
        <f t="shared" si="32"/>
        <v>0.15516925307096907</v>
      </c>
      <c r="H129" s="8">
        <f t="shared" si="33"/>
        <v>0.11030449954086283</v>
      </c>
      <c r="I129" s="8">
        <f t="shared" si="34"/>
        <v>0.21828209364825429</v>
      </c>
      <c r="J129" s="8">
        <f t="shared" si="35"/>
        <v>1.1747000000000063E-2</v>
      </c>
      <c r="K129" s="8">
        <f t="shared" si="36"/>
        <v>1.3799200900000148E-4</v>
      </c>
      <c r="L129" s="8">
        <f t="shared" si="37"/>
        <v>1.1747000000000063E-2</v>
      </c>
      <c r="W129" s="9">
        <v>42696.667361111111</v>
      </c>
      <c r="X129" s="9">
        <v>7.13</v>
      </c>
      <c r="Y129">
        <v>5.2550400000000002</v>
      </c>
      <c r="Z129" s="8">
        <f t="shared" si="38"/>
        <v>50.8369</v>
      </c>
      <c r="AA129" s="8">
        <f t="shared" si="39"/>
        <v>-9.8982035928143475E-2</v>
      </c>
      <c r="AB129" s="56">
        <f t="shared" si="40"/>
        <v>-1.0865241916167649</v>
      </c>
      <c r="AC129" s="8">
        <f t="shared" si="41"/>
        <v>0.10754637657140767</v>
      </c>
      <c r="AD129" s="8">
        <f t="shared" si="42"/>
        <v>9.7974434364802854E-3</v>
      </c>
      <c r="AE129" s="8">
        <f t="shared" si="43"/>
        <v>1.1805348189684646</v>
      </c>
      <c r="AF129" s="8">
        <f t="shared" si="44"/>
        <v>-1.8749599999999997</v>
      </c>
      <c r="AG129" s="8">
        <f t="shared" si="45"/>
        <v>3.5154750015999991</v>
      </c>
      <c r="AH129" s="8">
        <f t="shared" si="46"/>
        <v>1.8749599999999997</v>
      </c>
      <c r="AS129" s="67">
        <v>42696.667361111111</v>
      </c>
      <c r="AT129" s="68">
        <v>52</v>
      </c>
      <c r="AU129" s="16">
        <v>67.624499999999998</v>
      </c>
      <c r="AV129" s="8">
        <f t="shared" si="47"/>
        <v>2704</v>
      </c>
      <c r="AW129" s="8">
        <f t="shared" si="48"/>
        <v>-9.3207784431137952</v>
      </c>
      <c r="AX129" s="56">
        <f t="shared" si="49"/>
        <v>7.9578029940119706</v>
      </c>
      <c r="AY129" s="8">
        <f t="shared" si="50"/>
        <v>-74.17291860113319</v>
      </c>
      <c r="AZ129" s="8">
        <f t="shared" si="51"/>
        <v>86.876910785614825</v>
      </c>
      <c r="BA129" s="8">
        <f t="shared" si="52"/>
        <v>63.326628491505886</v>
      </c>
      <c r="BB129" s="56">
        <f t="shared" si="53"/>
        <v>15.624499999999998</v>
      </c>
      <c r="BC129" s="57">
        <f t="shared" si="54"/>
        <v>244.12500024999991</v>
      </c>
      <c r="BD129" s="8">
        <f t="shared" si="55"/>
        <v>15.624499999999998</v>
      </c>
    </row>
    <row r="130" spans="1:56" x14ac:dyDescent="0.25">
      <c r="A130" s="36">
        <v>42696.709027777775</v>
      </c>
      <c r="B130" s="17">
        <v>0.66</v>
      </c>
      <c r="C130" s="10">
        <v>0.68479900000000005</v>
      </c>
      <c r="D130" s="8">
        <f t="shared" si="29"/>
        <v>0.43560000000000004</v>
      </c>
      <c r="E130" s="8">
        <f t="shared" si="30"/>
        <v>-0.36212121212121151</v>
      </c>
      <c r="F130" s="8">
        <f t="shared" si="31"/>
        <v>-0.48415469264069222</v>
      </c>
      <c r="G130" s="8">
        <f t="shared" si="32"/>
        <v>0.17532268415322008</v>
      </c>
      <c r="H130" s="8">
        <f t="shared" si="33"/>
        <v>0.13113177226813547</v>
      </c>
      <c r="I130" s="8">
        <f t="shared" si="34"/>
        <v>0.23440576640600316</v>
      </c>
      <c r="J130" s="8">
        <f t="shared" si="35"/>
        <v>2.4799000000000015E-2</v>
      </c>
      <c r="K130" s="8">
        <f t="shared" si="36"/>
        <v>6.1499040100000072E-4</v>
      </c>
      <c r="L130" s="8">
        <f t="shared" si="37"/>
        <v>2.4799000000000015E-2</v>
      </c>
      <c r="W130" s="9">
        <v>42696.709027777775</v>
      </c>
      <c r="X130" s="9">
        <v>6.96</v>
      </c>
      <c r="Y130">
        <v>5.2061599999999997</v>
      </c>
      <c r="Z130" s="8">
        <f t="shared" si="38"/>
        <v>48.441600000000001</v>
      </c>
      <c r="AA130" s="8">
        <f t="shared" si="39"/>
        <v>-0.2689820359281434</v>
      </c>
      <c r="AB130" s="56">
        <f t="shared" si="40"/>
        <v>-1.1354041916167654</v>
      </c>
      <c r="AC130" s="8">
        <f t="shared" si="41"/>
        <v>0.3054033310624254</v>
      </c>
      <c r="AD130" s="8">
        <f t="shared" si="42"/>
        <v>7.2351335652049029E-2</v>
      </c>
      <c r="AE130" s="8">
        <f t="shared" si="43"/>
        <v>1.2891426783409206</v>
      </c>
      <c r="AF130" s="8">
        <f t="shared" si="44"/>
        <v>-1.7538400000000003</v>
      </c>
      <c r="AG130" s="8">
        <f t="shared" si="45"/>
        <v>3.0759547456000012</v>
      </c>
      <c r="AH130" s="8">
        <f t="shared" si="46"/>
        <v>1.7538400000000003</v>
      </c>
      <c r="AS130" s="67">
        <v>42696.709027777775</v>
      </c>
      <c r="AT130" s="68">
        <v>44.91</v>
      </c>
      <c r="AU130" s="16">
        <v>67.665099999999995</v>
      </c>
      <c r="AV130" s="8">
        <f t="shared" si="47"/>
        <v>2016.9080999999996</v>
      </c>
      <c r="AW130" s="8">
        <f t="shared" si="48"/>
        <v>-16.410778443113799</v>
      </c>
      <c r="AX130" s="56">
        <f t="shared" si="49"/>
        <v>7.9984029940119683</v>
      </c>
      <c r="AY130" s="8">
        <f t="shared" si="50"/>
        <v>-131.26001943346847</v>
      </c>
      <c r="AZ130" s="8">
        <f t="shared" si="51"/>
        <v>269.31364910896855</v>
      </c>
      <c r="BA130" s="8">
        <f t="shared" si="52"/>
        <v>63.974450454619621</v>
      </c>
      <c r="BB130" s="56">
        <f t="shared" si="53"/>
        <v>22.755099999999999</v>
      </c>
      <c r="BC130" s="57">
        <f t="shared" si="54"/>
        <v>517.7945760099999</v>
      </c>
      <c r="BD130" s="8">
        <f t="shared" si="55"/>
        <v>22.755099999999999</v>
      </c>
    </row>
    <row r="131" spans="1:56" x14ac:dyDescent="0.25">
      <c r="A131" s="36">
        <v>42696.750694444447</v>
      </c>
      <c r="B131" s="17">
        <v>0.64</v>
      </c>
      <c r="C131" s="10">
        <v>0.67132999999999998</v>
      </c>
      <c r="D131" s="8">
        <f t="shared" si="29"/>
        <v>0.40960000000000002</v>
      </c>
      <c r="E131" s="8">
        <f t="shared" si="30"/>
        <v>-0.38212121212121153</v>
      </c>
      <c r="F131" s="8">
        <f t="shared" si="31"/>
        <v>-0.49762369264069228</v>
      </c>
      <c r="G131" s="8">
        <f t="shared" si="32"/>
        <v>0.19015256861209454</v>
      </c>
      <c r="H131" s="8">
        <f t="shared" si="33"/>
        <v>0.14601662075298394</v>
      </c>
      <c r="I131" s="8">
        <f t="shared" si="34"/>
        <v>0.24762933947735818</v>
      </c>
      <c r="J131" s="8">
        <f t="shared" si="35"/>
        <v>3.1329999999999969E-2</v>
      </c>
      <c r="K131" s="8">
        <f t="shared" si="36"/>
        <v>9.8156889999999808E-4</v>
      </c>
      <c r="L131" s="8">
        <f t="shared" si="37"/>
        <v>3.1329999999999969E-2</v>
      </c>
      <c r="W131" s="9">
        <v>42696.750694444447</v>
      </c>
      <c r="X131" s="9">
        <v>6.81</v>
      </c>
      <c r="Y131">
        <v>5.16214</v>
      </c>
      <c r="Z131" s="8">
        <f t="shared" si="38"/>
        <v>46.376099999999994</v>
      </c>
      <c r="AA131" s="8">
        <f t="shared" si="39"/>
        <v>-0.41898203592814376</v>
      </c>
      <c r="AB131" s="56">
        <f t="shared" si="40"/>
        <v>-1.1794241916167651</v>
      </c>
      <c r="AC131" s="8">
        <f t="shared" si="41"/>
        <v>0.49415754902649739</v>
      </c>
      <c r="AD131" s="8">
        <f t="shared" si="42"/>
        <v>0.17554594643049234</v>
      </c>
      <c r="AE131" s="8">
        <f t="shared" si="43"/>
        <v>1.3910414237708599</v>
      </c>
      <c r="AF131" s="8">
        <f t="shared" si="44"/>
        <v>-1.6478599999999997</v>
      </c>
      <c r="AG131" s="8">
        <f t="shared" si="45"/>
        <v>2.715442579599999</v>
      </c>
      <c r="AH131" s="8">
        <f t="shared" si="46"/>
        <v>1.6478599999999997</v>
      </c>
      <c r="AS131" s="67">
        <v>42696.750694444447</v>
      </c>
      <c r="AT131" s="68">
        <v>80.84</v>
      </c>
      <c r="AU131" s="16">
        <v>68.139200000000002</v>
      </c>
      <c r="AV131" s="8">
        <f t="shared" si="47"/>
        <v>6535.1056000000008</v>
      </c>
      <c r="AW131" s="8">
        <f t="shared" si="48"/>
        <v>19.519221556886208</v>
      </c>
      <c r="AX131" s="56">
        <f t="shared" si="49"/>
        <v>8.4725029940119754</v>
      </c>
      <c r="AY131" s="8">
        <f t="shared" si="50"/>
        <v>165.37666308150148</v>
      </c>
      <c r="AZ131" s="8">
        <f t="shared" si="51"/>
        <v>381.00001018681127</v>
      </c>
      <c r="BA131" s="8">
        <f t="shared" si="52"/>
        <v>71.783306983541891</v>
      </c>
      <c r="BB131" s="56">
        <f t="shared" si="53"/>
        <v>-12.700800000000001</v>
      </c>
      <c r="BC131" s="57">
        <f t="shared" si="54"/>
        <v>161.31032064000001</v>
      </c>
      <c r="BD131" s="8">
        <f t="shared" si="55"/>
        <v>12.700800000000001</v>
      </c>
    </row>
    <row r="132" spans="1:56" x14ac:dyDescent="0.25">
      <c r="A132" s="36">
        <v>42696.792361111111</v>
      </c>
      <c r="B132" s="17">
        <v>0.57999999999999996</v>
      </c>
      <c r="C132" s="10">
        <v>0.65297300000000003</v>
      </c>
      <c r="D132" s="8">
        <f t="shared" ref="D132:D171" si="56">B132^2</f>
        <v>0.33639999999999998</v>
      </c>
      <c r="E132" s="8">
        <f t="shared" ref="E132:E171" si="57">B132 - $B$1</f>
        <v>-0.44212121212121158</v>
      </c>
      <c r="F132" s="8">
        <f t="shared" ref="F132:F171" si="58">C132 - $C$1</f>
        <v>-0.51598069264069224</v>
      </c>
      <c r="G132" s="8">
        <f t="shared" ref="G132:G171" si="59">E132*F132</f>
        <v>0.22812600926144516</v>
      </c>
      <c r="H132" s="8">
        <f t="shared" ref="H132:H171" si="60">(B132-$B$1)^2</f>
        <v>0.19547116620752936</v>
      </c>
      <c r="I132" s="8">
        <f t="shared" ref="I132:I171" si="61">(C132-$C$1)^2</f>
        <v>0.26623607517796849</v>
      </c>
      <c r="J132" s="8">
        <f t="shared" ref="J132:J171" si="62">C132-B132</f>
        <v>7.2973000000000066E-2</v>
      </c>
      <c r="K132" s="8">
        <f t="shared" ref="K132:K171" si="63">(C132-B132)^2</f>
        <v>5.3250587290000094E-3</v>
      </c>
      <c r="L132" s="8">
        <f t="shared" ref="L132:L195" si="64">ABS(B132-C132)</f>
        <v>7.2973000000000066E-2</v>
      </c>
      <c r="W132" s="9">
        <v>42696.792361111111</v>
      </c>
      <c r="X132" s="9">
        <v>6.79</v>
      </c>
      <c r="Y132">
        <v>5.1007300000000004</v>
      </c>
      <c r="Z132" s="8">
        <f t="shared" ref="Z132:Z195" si="65">X132^2</f>
        <v>46.104100000000003</v>
      </c>
      <c r="AA132" s="8">
        <f t="shared" ref="AA132:AA195" si="66">X132 - $X$1</f>
        <v>-0.43898203592814333</v>
      </c>
      <c r="AB132" s="56">
        <f t="shared" ref="AB132:AB195" si="67">Y132 - $Y$1</f>
        <v>-1.2408341916167647</v>
      </c>
      <c r="AC132" s="8">
        <f t="shared" ref="AC132:AC195" si="68">AA132*AB132</f>
        <v>0.54470391968517928</v>
      </c>
      <c r="AD132" s="8">
        <f t="shared" ref="AD132:AD195" si="69">(X132-$X$1)^2</f>
        <v>0.19270522786761773</v>
      </c>
      <c r="AE132" s="8">
        <f t="shared" ref="AE132:AE195" si="70">(Y132-$Y$1)^2</f>
        <v>1.5396694910852298</v>
      </c>
      <c r="AF132" s="8">
        <f t="shared" ref="AF132:AF195" si="71">Y132-X132</f>
        <v>-1.6892699999999996</v>
      </c>
      <c r="AG132" s="8">
        <f t="shared" ref="AG132:AG195" si="72">AF132^2</f>
        <v>2.8536331328999989</v>
      </c>
      <c r="AH132" s="8">
        <f t="shared" ref="AH132:AH195" si="73">ABS(AF132)</f>
        <v>1.6892699999999996</v>
      </c>
      <c r="AS132" s="67">
        <v>42696.792361111111</v>
      </c>
      <c r="AT132" s="68">
        <v>7.38</v>
      </c>
      <c r="AU132" s="16">
        <v>68.491100000000003</v>
      </c>
      <c r="AV132" s="8">
        <f t="shared" ref="AV132:AV195" si="74">AT132^2</f>
        <v>54.464399999999998</v>
      </c>
      <c r="AW132" s="8">
        <f t="shared" ref="AW132:AW195" si="75">AT132 - $AT$1</f>
        <v>-53.940778443113793</v>
      </c>
      <c r="AX132" s="56">
        <f t="shared" ref="AX132:AX195" si="76">AU132 - $AU$1</f>
        <v>8.8244029940119759</v>
      </c>
      <c r="AY132" s="8">
        <f t="shared" ref="AY132:AY195" si="77">AW132*AX132</f>
        <v>-475.99516679275001</v>
      </c>
      <c r="AZ132" s="8">
        <f t="shared" ref="AZ132:AZ195" si="78">(AT132-$AT$1)^2</f>
        <v>2909.6075790490895</v>
      </c>
      <c r="BA132" s="8">
        <f t="shared" ref="BA132:BA195" si="79">(AU132-$AU$1)^2</f>
        <v>77.870088200727523</v>
      </c>
      <c r="BB132" s="56">
        <f t="shared" ref="BB132:BB195" si="80">AU132-AT132</f>
        <v>61.1111</v>
      </c>
      <c r="BC132" s="57">
        <f t="shared" ref="BC132:BC195" si="81">BB132^2</f>
        <v>3734.56654321</v>
      </c>
      <c r="BD132" s="8">
        <f t="shared" ref="BD132:BD195" si="82">ABS(AU132-AT132)</f>
        <v>61.1111</v>
      </c>
    </row>
    <row r="133" spans="1:56" x14ac:dyDescent="0.25">
      <c r="A133" s="36">
        <v>42696.834027777775</v>
      </c>
      <c r="B133" s="17">
        <v>0.54</v>
      </c>
      <c r="C133" s="10">
        <v>0.63565400000000005</v>
      </c>
      <c r="D133" s="8">
        <f t="shared" si="56"/>
        <v>0.29160000000000003</v>
      </c>
      <c r="E133" s="8">
        <f t="shared" si="57"/>
        <v>-0.48212121212121151</v>
      </c>
      <c r="F133" s="8">
        <f t="shared" si="58"/>
        <v>-0.53329969264069221</v>
      </c>
      <c r="G133" s="8">
        <f t="shared" si="59"/>
        <v>0.25711509423980006</v>
      </c>
      <c r="H133" s="8">
        <f t="shared" si="60"/>
        <v>0.23244086317722623</v>
      </c>
      <c r="I133" s="8">
        <f t="shared" si="61"/>
        <v>0.2844085621706568</v>
      </c>
      <c r="J133" s="8">
        <f t="shared" si="62"/>
        <v>9.5654000000000017E-2</v>
      </c>
      <c r="K133" s="8">
        <f t="shared" si="63"/>
        <v>9.1496877160000024E-3</v>
      </c>
      <c r="L133" s="8">
        <f t="shared" si="64"/>
        <v>9.5654000000000017E-2</v>
      </c>
      <c r="W133" s="9">
        <v>42696.834027777775</v>
      </c>
      <c r="X133" s="9">
        <v>6.79</v>
      </c>
      <c r="Y133">
        <v>5.0418799999999999</v>
      </c>
      <c r="Z133" s="8">
        <f t="shared" si="65"/>
        <v>46.104100000000003</v>
      </c>
      <c r="AA133" s="8">
        <f t="shared" si="66"/>
        <v>-0.43898203592814333</v>
      </c>
      <c r="AB133" s="56">
        <f t="shared" si="67"/>
        <v>-1.2996841916167652</v>
      </c>
      <c r="AC133" s="8">
        <f t="shared" si="68"/>
        <v>0.57053801249955072</v>
      </c>
      <c r="AD133" s="8">
        <f t="shared" si="69"/>
        <v>0.19270522786761773</v>
      </c>
      <c r="AE133" s="8">
        <f t="shared" si="70"/>
        <v>1.6891789979385243</v>
      </c>
      <c r="AF133" s="8">
        <f t="shared" si="71"/>
        <v>-1.7481200000000001</v>
      </c>
      <c r="AG133" s="8">
        <f t="shared" si="72"/>
        <v>3.0559235344000002</v>
      </c>
      <c r="AH133" s="8">
        <f t="shared" si="73"/>
        <v>1.7481200000000001</v>
      </c>
      <c r="AS133" s="67">
        <v>42696.834027777775</v>
      </c>
      <c r="AT133" s="68">
        <v>64.19</v>
      </c>
      <c r="AU133" s="16">
        <v>68.806799999999996</v>
      </c>
      <c r="AV133" s="8">
        <f t="shared" si="74"/>
        <v>4120.3561</v>
      </c>
      <c r="AW133" s="8">
        <f t="shared" si="75"/>
        <v>2.8692215568862025</v>
      </c>
      <c r="AX133" s="56">
        <f t="shared" si="76"/>
        <v>9.1401029940119685</v>
      </c>
      <c r="AY133" s="8">
        <f t="shared" si="77"/>
        <v>26.22498054257926</v>
      </c>
      <c r="AZ133" s="8">
        <f t="shared" si="78"/>
        <v>8.2324323425004842</v>
      </c>
      <c r="BA133" s="8">
        <f t="shared" si="79"/>
        <v>83.541482741146552</v>
      </c>
      <c r="BB133" s="56">
        <f t="shared" si="80"/>
        <v>4.6167999999999978</v>
      </c>
      <c r="BC133" s="57">
        <f t="shared" si="81"/>
        <v>21.31484223999998</v>
      </c>
      <c r="BD133" s="8">
        <f t="shared" si="82"/>
        <v>4.6167999999999978</v>
      </c>
    </row>
    <row r="134" spans="1:56" x14ac:dyDescent="0.25">
      <c r="A134" s="36">
        <v>42696.875694444447</v>
      </c>
      <c r="B134" s="17">
        <v>0.62</v>
      </c>
      <c r="C134" s="10">
        <v>0.62063800000000002</v>
      </c>
      <c r="D134" s="8">
        <f t="shared" si="56"/>
        <v>0.38440000000000002</v>
      </c>
      <c r="E134" s="8">
        <f t="shared" si="57"/>
        <v>-0.40212121212121155</v>
      </c>
      <c r="F134" s="8">
        <f t="shared" si="58"/>
        <v>-0.54831569264069224</v>
      </c>
      <c r="G134" s="8">
        <f t="shared" si="59"/>
        <v>0.22048937094975685</v>
      </c>
      <c r="H134" s="8">
        <f t="shared" si="60"/>
        <v>0.16170146923783241</v>
      </c>
      <c r="I134" s="8">
        <f t="shared" si="61"/>
        <v>0.3006500987960421</v>
      </c>
      <c r="J134" s="8">
        <f t="shared" si="62"/>
        <v>6.3800000000002743E-4</v>
      </c>
      <c r="K134" s="8">
        <f t="shared" si="63"/>
        <v>4.0704400000003502E-7</v>
      </c>
      <c r="L134" s="8">
        <f t="shared" si="64"/>
        <v>6.3800000000002743E-4</v>
      </c>
      <c r="W134" s="9">
        <v>42696.875694444447</v>
      </c>
      <c r="X134" s="9">
        <v>6.77</v>
      </c>
      <c r="Y134">
        <v>4.9938599999999997</v>
      </c>
      <c r="Z134" s="8">
        <f t="shared" si="65"/>
        <v>45.832899999999995</v>
      </c>
      <c r="AA134" s="8">
        <f t="shared" si="66"/>
        <v>-0.45898203592814379</v>
      </c>
      <c r="AB134" s="56">
        <f t="shared" si="67"/>
        <v>-1.3477041916167654</v>
      </c>
      <c r="AC134" s="8">
        <f t="shared" si="68"/>
        <v>0.6185720136971562</v>
      </c>
      <c r="AD134" s="8">
        <f t="shared" si="69"/>
        <v>0.21066450930474387</v>
      </c>
      <c r="AE134" s="8">
        <f t="shared" si="70"/>
        <v>1.8163065881013989</v>
      </c>
      <c r="AF134" s="8">
        <f t="shared" si="71"/>
        <v>-1.7761399999999998</v>
      </c>
      <c r="AG134" s="8">
        <f t="shared" si="72"/>
        <v>3.1546732995999993</v>
      </c>
      <c r="AH134" s="8">
        <f t="shared" si="73"/>
        <v>1.7761399999999998</v>
      </c>
      <c r="AS134" s="67">
        <v>42696.875694444447</v>
      </c>
      <c r="AT134" s="68">
        <v>67.67</v>
      </c>
      <c r="AU134" s="16">
        <v>68.946299999999994</v>
      </c>
      <c r="AV134" s="8">
        <f t="shared" si="74"/>
        <v>4579.2289000000001</v>
      </c>
      <c r="AW134" s="8">
        <f t="shared" si="75"/>
        <v>6.3492215568862065</v>
      </c>
      <c r="AX134" s="56">
        <f t="shared" si="76"/>
        <v>9.2796029940119666</v>
      </c>
      <c r="AY134" s="8">
        <f t="shared" si="77"/>
        <v>58.918255368926559</v>
      </c>
      <c r="AZ134" s="8">
        <f t="shared" si="78"/>
        <v>40.312614378428506</v>
      </c>
      <c r="BA134" s="8">
        <f t="shared" si="79"/>
        <v>86.111031726475858</v>
      </c>
      <c r="BB134" s="56">
        <f t="shared" si="80"/>
        <v>1.276299999999992</v>
      </c>
      <c r="BC134" s="57">
        <f t="shared" si="81"/>
        <v>1.6289416899999796</v>
      </c>
      <c r="BD134" s="8">
        <f t="shared" si="82"/>
        <v>1.276299999999992</v>
      </c>
    </row>
    <row r="135" spans="1:56" x14ac:dyDescent="0.25">
      <c r="A135" s="36">
        <v>42696.917361111111</v>
      </c>
      <c r="B135" s="17">
        <v>0.57999999999999996</v>
      </c>
      <c r="C135" s="10">
        <v>0.60895600000000005</v>
      </c>
      <c r="D135" s="8">
        <f t="shared" si="56"/>
        <v>0.33639999999999998</v>
      </c>
      <c r="E135" s="8">
        <f t="shared" si="57"/>
        <v>-0.44212121212121158</v>
      </c>
      <c r="F135" s="8">
        <f t="shared" si="58"/>
        <v>-0.55999769264069221</v>
      </c>
      <c r="G135" s="8">
        <f t="shared" si="59"/>
        <v>0.24758685865538452</v>
      </c>
      <c r="H135" s="8">
        <f t="shared" si="60"/>
        <v>0.19547116620752936</v>
      </c>
      <c r="I135" s="8">
        <f t="shared" si="61"/>
        <v>0.31359741576289918</v>
      </c>
      <c r="J135" s="8">
        <f t="shared" si="62"/>
        <v>2.8956000000000093E-2</v>
      </c>
      <c r="K135" s="8">
        <f t="shared" si="63"/>
        <v>8.3844993600000538E-4</v>
      </c>
      <c r="L135" s="8">
        <f t="shared" si="64"/>
        <v>2.8956000000000093E-2</v>
      </c>
      <c r="W135" s="9">
        <v>42696.917361111111</v>
      </c>
      <c r="X135" s="9">
        <v>6.72</v>
      </c>
      <c r="Y135">
        <v>4.9610399999999997</v>
      </c>
      <c r="Z135" s="8">
        <f t="shared" si="65"/>
        <v>45.158399999999993</v>
      </c>
      <c r="AA135" s="8">
        <f t="shared" si="66"/>
        <v>-0.50898203592814362</v>
      </c>
      <c r="AB135" s="56">
        <f t="shared" si="67"/>
        <v>-1.3805241916167654</v>
      </c>
      <c r="AC135" s="8">
        <f t="shared" si="68"/>
        <v>0.70266201369715597</v>
      </c>
      <c r="AD135" s="8">
        <f t="shared" si="69"/>
        <v>0.25906271289755806</v>
      </c>
      <c r="AE135" s="8">
        <f t="shared" si="70"/>
        <v>1.9058470436391237</v>
      </c>
      <c r="AF135" s="8">
        <f t="shared" si="71"/>
        <v>-1.7589600000000001</v>
      </c>
      <c r="AG135" s="8">
        <f t="shared" si="72"/>
        <v>3.0939402816000001</v>
      </c>
      <c r="AH135" s="8">
        <f t="shared" si="73"/>
        <v>1.7589600000000001</v>
      </c>
      <c r="AS135" s="67">
        <v>42696.917361111111</v>
      </c>
      <c r="AT135" s="68">
        <v>91.52</v>
      </c>
      <c r="AU135" s="16">
        <v>68.845600000000005</v>
      </c>
      <c r="AV135" s="8">
        <f t="shared" si="74"/>
        <v>8375.9103999999988</v>
      </c>
      <c r="AW135" s="8">
        <f t="shared" si="75"/>
        <v>30.199221556886201</v>
      </c>
      <c r="AX135" s="56">
        <f t="shared" si="76"/>
        <v>9.1789029940119775</v>
      </c>
      <c r="AY135" s="8">
        <f t="shared" si="77"/>
        <v>277.19572516533378</v>
      </c>
      <c r="AZ135" s="8">
        <f t="shared" si="78"/>
        <v>911.9929826419002</v>
      </c>
      <c r="BA135" s="8">
        <f t="shared" si="79"/>
        <v>84.252260173482043</v>
      </c>
      <c r="BB135" s="56">
        <f t="shared" si="80"/>
        <v>-22.674399999999991</v>
      </c>
      <c r="BC135" s="57">
        <f t="shared" si="81"/>
        <v>514.12841535999962</v>
      </c>
      <c r="BD135" s="8">
        <f t="shared" si="82"/>
        <v>22.674399999999991</v>
      </c>
    </row>
    <row r="136" spans="1:56" x14ac:dyDescent="0.25">
      <c r="A136" s="36">
        <v>42696.959027777775</v>
      </c>
      <c r="B136" s="17">
        <v>0.6</v>
      </c>
      <c r="C136" s="10">
        <v>0.59917100000000001</v>
      </c>
      <c r="D136" s="8">
        <f t="shared" si="56"/>
        <v>0.36</v>
      </c>
      <c r="E136" s="8">
        <f t="shared" si="57"/>
        <v>-0.42212121212121156</v>
      </c>
      <c r="F136" s="8">
        <f t="shared" si="58"/>
        <v>-0.56978269264069226</v>
      </c>
      <c r="G136" s="8">
        <f t="shared" si="59"/>
        <v>0.24051736086317674</v>
      </c>
      <c r="H136" s="8">
        <f t="shared" si="60"/>
        <v>0.1781863177226809</v>
      </c>
      <c r="I136" s="8">
        <f t="shared" si="61"/>
        <v>0.3246523168328776</v>
      </c>
      <c r="J136" s="8">
        <f t="shared" si="62"/>
        <v>-8.2899999999996865E-4</v>
      </c>
      <c r="K136" s="8">
        <f t="shared" si="63"/>
        <v>6.8724099999994805E-7</v>
      </c>
      <c r="L136" s="8">
        <f t="shared" si="64"/>
        <v>8.2899999999996865E-4</v>
      </c>
      <c r="W136" s="9">
        <v>42696.959027777775</v>
      </c>
      <c r="X136" s="9">
        <v>7.03</v>
      </c>
      <c r="Y136">
        <v>4.9378000000000002</v>
      </c>
      <c r="Z136" s="8">
        <f t="shared" si="65"/>
        <v>49.420900000000003</v>
      </c>
      <c r="AA136" s="8">
        <f t="shared" si="66"/>
        <v>-0.19898203592814312</v>
      </c>
      <c r="AB136" s="56">
        <f t="shared" si="67"/>
        <v>-1.4037641916167649</v>
      </c>
      <c r="AC136" s="8">
        <f t="shared" si="68"/>
        <v>0.27932385681092792</v>
      </c>
      <c r="AD136" s="8">
        <f t="shared" si="69"/>
        <v>3.9593850622108837E-2</v>
      </c>
      <c r="AE136" s="8">
        <f t="shared" si="70"/>
        <v>1.9705539056654695</v>
      </c>
      <c r="AF136" s="8">
        <f t="shared" si="71"/>
        <v>-2.0922000000000001</v>
      </c>
      <c r="AG136" s="8">
        <f t="shared" si="72"/>
        <v>4.3773008400000002</v>
      </c>
      <c r="AH136" s="8">
        <f t="shared" si="73"/>
        <v>2.0922000000000001</v>
      </c>
      <c r="AS136" s="67">
        <v>42696.959027777775</v>
      </c>
      <c r="AT136" s="68">
        <v>94.01</v>
      </c>
      <c r="AU136" s="16">
        <v>68.470600000000005</v>
      </c>
      <c r="AV136" s="8">
        <f t="shared" si="74"/>
        <v>8837.8801000000003</v>
      </c>
      <c r="AW136" s="8">
        <f t="shared" si="75"/>
        <v>32.68922155688621</v>
      </c>
      <c r="AX136" s="56">
        <f t="shared" si="76"/>
        <v>8.8039029940119775</v>
      </c>
      <c r="AY136" s="8">
        <f t="shared" si="77"/>
        <v>287.79273553659141</v>
      </c>
      <c r="AZ136" s="8">
        <f t="shared" si="78"/>
        <v>1068.585205995194</v>
      </c>
      <c r="BA136" s="8">
        <f t="shared" si="79"/>
        <v>77.508707927973063</v>
      </c>
      <c r="BB136" s="56">
        <f t="shared" si="80"/>
        <v>-25.539400000000001</v>
      </c>
      <c r="BC136" s="57">
        <f t="shared" si="81"/>
        <v>652.26095236000003</v>
      </c>
      <c r="BD136" s="8">
        <f t="shared" si="82"/>
        <v>25.539400000000001</v>
      </c>
    </row>
    <row r="137" spans="1:56" x14ac:dyDescent="0.25">
      <c r="A137" s="36">
        <v>42697.000694444447</v>
      </c>
      <c r="B137" s="17">
        <v>0.55000000000000004</v>
      </c>
      <c r="C137" s="10">
        <v>0.58993399999999996</v>
      </c>
      <c r="D137" s="8">
        <f t="shared" si="56"/>
        <v>0.30250000000000005</v>
      </c>
      <c r="E137" s="8">
        <f t="shared" si="57"/>
        <v>-0.4721212121212115</v>
      </c>
      <c r="F137" s="8">
        <f t="shared" si="58"/>
        <v>-0.57901969264069231</v>
      </c>
      <c r="G137" s="8">
        <f t="shared" si="59"/>
        <v>0.273367479131575</v>
      </c>
      <c r="H137" s="8">
        <f t="shared" si="60"/>
        <v>0.22289843893480199</v>
      </c>
      <c r="I137" s="8">
        <f t="shared" si="61"/>
        <v>0.33526380446572179</v>
      </c>
      <c r="J137" s="8">
        <f t="shared" si="62"/>
        <v>3.9933999999999914E-2</v>
      </c>
      <c r="K137" s="8">
        <f t="shared" si="63"/>
        <v>1.5947243559999932E-3</v>
      </c>
      <c r="L137" s="8">
        <f t="shared" si="64"/>
        <v>3.9933999999999914E-2</v>
      </c>
      <c r="W137" s="9">
        <v>42697.000694444447</v>
      </c>
      <c r="X137" s="9">
        <v>6.69</v>
      </c>
      <c r="Y137">
        <v>4.9141500000000002</v>
      </c>
      <c r="Z137" s="8">
        <f t="shared" si="65"/>
        <v>44.756100000000004</v>
      </c>
      <c r="AA137" s="8">
        <f t="shared" si="66"/>
        <v>-0.53898203592814298</v>
      </c>
      <c r="AB137" s="56">
        <f t="shared" si="67"/>
        <v>-1.4274141916167649</v>
      </c>
      <c r="AC137" s="8">
        <f t="shared" si="68"/>
        <v>0.76935060711032832</v>
      </c>
      <c r="AD137" s="8">
        <f t="shared" si="69"/>
        <v>0.290501635053246</v>
      </c>
      <c r="AE137" s="8">
        <f t="shared" si="70"/>
        <v>2.0375112744289421</v>
      </c>
      <c r="AF137" s="8">
        <f t="shared" si="71"/>
        <v>-1.7758500000000002</v>
      </c>
      <c r="AG137" s="8">
        <f t="shared" si="72"/>
        <v>3.1536432225000004</v>
      </c>
      <c r="AH137" s="8">
        <f t="shared" si="73"/>
        <v>1.7758500000000002</v>
      </c>
      <c r="AS137" s="67">
        <v>42697.000694444447</v>
      </c>
      <c r="AT137" s="68">
        <v>42.18</v>
      </c>
      <c r="AU137" s="16">
        <v>68.080399999999997</v>
      </c>
      <c r="AV137" s="8">
        <f t="shared" si="74"/>
        <v>1779.1523999999999</v>
      </c>
      <c r="AW137" s="8">
        <f t="shared" si="75"/>
        <v>-19.140778443113796</v>
      </c>
      <c r="AX137" s="56">
        <f t="shared" si="76"/>
        <v>8.4137029940119703</v>
      </c>
      <c r="AY137" s="8">
        <f t="shared" si="77"/>
        <v>-161.04482489454631</v>
      </c>
      <c r="AZ137" s="8">
        <f t="shared" si="78"/>
        <v>366.36939940836976</v>
      </c>
      <c r="BA137" s="8">
        <f t="shared" si="79"/>
        <v>70.790398071445992</v>
      </c>
      <c r="BB137" s="56">
        <f t="shared" si="80"/>
        <v>25.900399999999998</v>
      </c>
      <c r="BC137" s="57">
        <f t="shared" si="81"/>
        <v>670.83072015999983</v>
      </c>
      <c r="BD137" s="8">
        <f t="shared" si="82"/>
        <v>25.900399999999998</v>
      </c>
    </row>
    <row r="138" spans="1:56" x14ac:dyDescent="0.25">
      <c r="A138" s="36">
        <v>42697.042361111111</v>
      </c>
      <c r="B138" s="17">
        <v>0.52</v>
      </c>
      <c r="C138" s="10">
        <v>0.58260999999999996</v>
      </c>
      <c r="D138" s="8">
        <f t="shared" si="56"/>
        <v>0.27040000000000003</v>
      </c>
      <c r="E138" s="8">
        <f t="shared" si="57"/>
        <v>-0.50212121212121152</v>
      </c>
      <c r="F138" s="8">
        <f t="shared" si="58"/>
        <v>-0.5863436926406923</v>
      </c>
      <c r="G138" s="8">
        <f t="shared" si="59"/>
        <v>0.29441560566837149</v>
      </c>
      <c r="H138" s="8">
        <f t="shared" si="60"/>
        <v>0.2521257116620747</v>
      </c>
      <c r="I138" s="8">
        <f t="shared" si="61"/>
        <v>0.34379892589952266</v>
      </c>
      <c r="J138" s="8">
        <f t="shared" si="62"/>
        <v>6.2609999999999943E-2</v>
      </c>
      <c r="K138" s="8">
        <f t="shared" si="63"/>
        <v>3.9200120999999932E-3</v>
      </c>
      <c r="L138" s="8">
        <f t="shared" si="64"/>
        <v>6.2609999999999943E-2</v>
      </c>
      <c r="W138" s="9">
        <v>42697.042361111111</v>
      </c>
      <c r="X138" s="9">
        <v>6.4</v>
      </c>
      <c r="Y138">
        <v>4.8955700000000002</v>
      </c>
      <c r="Z138" s="8">
        <f t="shared" si="65"/>
        <v>40.960000000000008</v>
      </c>
      <c r="AA138" s="8">
        <f t="shared" si="66"/>
        <v>-0.82898203592814301</v>
      </c>
      <c r="AB138" s="56">
        <f t="shared" si="67"/>
        <v>-1.4459941916167649</v>
      </c>
      <c r="AC138" s="8">
        <f t="shared" si="68"/>
        <v>1.1987032089067351</v>
      </c>
      <c r="AD138" s="8">
        <f t="shared" si="69"/>
        <v>0.68721121589156897</v>
      </c>
      <c r="AE138" s="8">
        <f t="shared" si="70"/>
        <v>2.0908992021894215</v>
      </c>
      <c r="AF138" s="8">
        <f t="shared" si="71"/>
        <v>-1.5044300000000002</v>
      </c>
      <c r="AG138" s="8">
        <f t="shared" si="72"/>
        <v>2.2633096249000006</v>
      </c>
      <c r="AH138" s="8">
        <f t="shared" si="73"/>
        <v>1.5044300000000002</v>
      </c>
      <c r="AS138" s="67">
        <v>42697.042361111111</v>
      </c>
      <c r="AT138" s="68">
        <v>99.68</v>
      </c>
      <c r="AU138" s="16">
        <v>67.934299999999993</v>
      </c>
      <c r="AV138" s="8">
        <f t="shared" si="74"/>
        <v>9936.1024000000016</v>
      </c>
      <c r="AW138" s="8">
        <f t="shared" si="75"/>
        <v>38.359221556886212</v>
      </c>
      <c r="AX138" s="56">
        <f t="shared" si="76"/>
        <v>8.2676029940119662</v>
      </c>
      <c r="AY138" s="8">
        <f t="shared" si="77"/>
        <v>317.13881499168082</v>
      </c>
      <c r="AZ138" s="8">
        <f t="shared" si="78"/>
        <v>1471.4298784502839</v>
      </c>
      <c r="BA138" s="8">
        <f t="shared" si="79"/>
        <v>68.353259266595629</v>
      </c>
      <c r="BB138" s="56">
        <f t="shared" si="80"/>
        <v>-31.745700000000014</v>
      </c>
      <c r="BC138" s="57">
        <f t="shared" si="81"/>
        <v>1007.7894684900009</v>
      </c>
      <c r="BD138" s="8">
        <f t="shared" si="82"/>
        <v>31.745700000000014</v>
      </c>
    </row>
    <row r="139" spans="1:56" x14ac:dyDescent="0.25">
      <c r="A139" s="36">
        <v>42697.084027777775</v>
      </c>
      <c r="B139" s="17">
        <v>0.66</v>
      </c>
      <c r="C139" s="10">
        <v>0.583318</v>
      </c>
      <c r="D139" s="8">
        <f t="shared" si="56"/>
        <v>0.43560000000000004</v>
      </c>
      <c r="E139" s="8">
        <f t="shared" si="57"/>
        <v>-0.36212121212121151</v>
      </c>
      <c r="F139" s="8">
        <f t="shared" si="58"/>
        <v>-0.58563569264069226</v>
      </c>
      <c r="G139" s="8">
        <f t="shared" si="59"/>
        <v>0.21207110688049274</v>
      </c>
      <c r="H139" s="8">
        <f t="shared" si="60"/>
        <v>0.13113177226813547</v>
      </c>
      <c r="I139" s="8">
        <f t="shared" si="61"/>
        <v>0.34296916449474335</v>
      </c>
      <c r="J139" s="8">
        <f t="shared" si="62"/>
        <v>-7.6682000000000028E-2</v>
      </c>
      <c r="K139" s="8">
        <f t="shared" si="63"/>
        <v>5.8801291240000043E-3</v>
      </c>
      <c r="L139" s="8">
        <f t="shared" si="64"/>
        <v>7.6682000000000028E-2</v>
      </c>
      <c r="W139" s="9">
        <v>42697.084027777775</v>
      </c>
      <c r="X139" s="9">
        <v>6.02</v>
      </c>
      <c r="Y139">
        <v>4.8948099999999997</v>
      </c>
      <c r="Z139" s="8">
        <f t="shared" si="65"/>
        <v>36.240399999999994</v>
      </c>
      <c r="AA139" s="8">
        <f t="shared" si="66"/>
        <v>-1.2089820359281438</v>
      </c>
      <c r="AB139" s="56">
        <f t="shared" si="67"/>
        <v>-1.4467541916167654</v>
      </c>
      <c r="AC139" s="8">
        <f t="shared" si="68"/>
        <v>1.7490998280684129</v>
      </c>
      <c r="AD139" s="8">
        <f t="shared" si="69"/>
        <v>1.4616375631969596</v>
      </c>
      <c r="AE139" s="8">
        <f t="shared" si="70"/>
        <v>2.0930976909606804</v>
      </c>
      <c r="AF139" s="8">
        <f t="shared" si="71"/>
        <v>-1.1251899999999999</v>
      </c>
      <c r="AG139" s="8">
        <f t="shared" si="72"/>
        <v>1.2660525360999999</v>
      </c>
      <c r="AH139" s="8">
        <f t="shared" si="73"/>
        <v>1.1251899999999999</v>
      </c>
      <c r="AS139" s="67">
        <v>42697.084027777775</v>
      </c>
      <c r="AT139" s="68">
        <v>75.58</v>
      </c>
      <c r="AU139" s="16">
        <v>68.711600000000004</v>
      </c>
      <c r="AV139" s="8">
        <f t="shared" si="74"/>
        <v>5712.3364000000001</v>
      </c>
      <c r="AW139" s="8">
        <f t="shared" si="75"/>
        <v>14.259221556886203</v>
      </c>
      <c r="AX139" s="56">
        <f t="shared" si="76"/>
        <v>9.0449029940119772</v>
      </c>
      <c r="AY139" s="8">
        <f t="shared" si="77"/>
        <v>128.97327575216013</v>
      </c>
      <c r="AZ139" s="8">
        <f t="shared" si="78"/>
        <v>203.32539940836818</v>
      </c>
      <c r="BA139" s="8">
        <f t="shared" si="79"/>
        <v>81.810270171086827</v>
      </c>
      <c r="BB139" s="56">
        <f t="shared" si="80"/>
        <v>-6.8683999999999941</v>
      </c>
      <c r="BC139" s="57">
        <f t="shared" si="81"/>
        <v>47.174918559999917</v>
      </c>
      <c r="BD139" s="8">
        <f t="shared" si="82"/>
        <v>6.8683999999999941</v>
      </c>
    </row>
    <row r="140" spans="1:56" x14ac:dyDescent="0.25">
      <c r="A140" s="36">
        <v>42697.125694444447</v>
      </c>
      <c r="B140" s="17">
        <v>0.59</v>
      </c>
      <c r="C140" s="10">
        <v>0.58379800000000004</v>
      </c>
      <c r="D140" s="8">
        <f t="shared" si="56"/>
        <v>0.34809999999999997</v>
      </c>
      <c r="E140" s="8">
        <f t="shared" si="57"/>
        <v>-0.43212121212121157</v>
      </c>
      <c r="F140" s="8">
        <f t="shared" si="58"/>
        <v>-0.58515569264069223</v>
      </c>
      <c r="G140" s="8">
        <f t="shared" si="59"/>
        <v>0.25285818718352304</v>
      </c>
      <c r="H140" s="8">
        <f t="shared" si="60"/>
        <v>0.18672874196510514</v>
      </c>
      <c r="I140" s="8">
        <f t="shared" si="61"/>
        <v>0.34240718462980829</v>
      </c>
      <c r="J140" s="8">
        <f t="shared" si="62"/>
        <v>-6.2019999999999298E-3</v>
      </c>
      <c r="K140" s="8">
        <f t="shared" si="63"/>
        <v>3.8464803999999128E-5</v>
      </c>
      <c r="L140" s="8">
        <f t="shared" si="64"/>
        <v>6.2019999999999298E-3</v>
      </c>
      <c r="W140" s="9">
        <v>42697.125694444447</v>
      </c>
      <c r="X140" s="9">
        <v>6.01</v>
      </c>
      <c r="Y140">
        <v>4.8838100000000004</v>
      </c>
      <c r="Z140" s="8">
        <f t="shared" si="65"/>
        <v>36.120100000000001</v>
      </c>
      <c r="AA140" s="8">
        <f t="shared" si="66"/>
        <v>-1.2189820359281436</v>
      </c>
      <c r="AB140" s="56">
        <f t="shared" si="67"/>
        <v>-1.4577541916167647</v>
      </c>
      <c r="AC140" s="8">
        <f t="shared" si="68"/>
        <v>1.776976172379789</v>
      </c>
      <c r="AD140" s="8">
        <f t="shared" si="69"/>
        <v>1.485917203915522</v>
      </c>
      <c r="AE140" s="8">
        <f t="shared" si="70"/>
        <v>2.1250472831762472</v>
      </c>
      <c r="AF140" s="8">
        <f t="shared" si="71"/>
        <v>-1.1261899999999994</v>
      </c>
      <c r="AG140" s="8">
        <f t="shared" si="72"/>
        <v>1.2683039160999985</v>
      </c>
      <c r="AH140" s="8">
        <f t="shared" si="73"/>
        <v>1.1261899999999994</v>
      </c>
      <c r="AS140" s="67">
        <v>42697.125694444447</v>
      </c>
      <c r="AT140" s="68">
        <v>66.56</v>
      </c>
      <c r="AU140" s="16">
        <v>69.593900000000005</v>
      </c>
      <c r="AV140" s="8">
        <f t="shared" si="74"/>
        <v>4430.2336000000005</v>
      </c>
      <c r="AW140" s="8">
        <f t="shared" si="75"/>
        <v>5.2392215568862071</v>
      </c>
      <c r="AX140" s="56">
        <f t="shared" si="76"/>
        <v>9.9272029940119779</v>
      </c>
      <c r="AY140" s="8">
        <f t="shared" si="77"/>
        <v>52.01081592581285</v>
      </c>
      <c r="AZ140" s="8">
        <f t="shared" si="78"/>
        <v>27.44944252214113</v>
      </c>
      <c r="BA140" s="8">
        <f t="shared" si="79"/>
        <v>98.549359284320374</v>
      </c>
      <c r="BB140" s="56">
        <f t="shared" si="80"/>
        <v>3.0339000000000027</v>
      </c>
      <c r="BC140" s="57">
        <f t="shared" si="81"/>
        <v>9.2045492100000157</v>
      </c>
      <c r="BD140" s="8">
        <f t="shared" si="82"/>
        <v>3.0339000000000027</v>
      </c>
    </row>
    <row r="141" spans="1:56" x14ac:dyDescent="0.25">
      <c r="A141" s="36">
        <v>42697.167361111111</v>
      </c>
      <c r="B141" s="17">
        <v>0.56999999999999995</v>
      </c>
      <c r="C141" s="10">
        <v>0.58592599999999995</v>
      </c>
      <c r="D141" s="8">
        <f t="shared" si="56"/>
        <v>0.32489999999999997</v>
      </c>
      <c r="E141" s="8">
        <f t="shared" si="57"/>
        <v>-0.45212121212121159</v>
      </c>
      <c r="F141" s="8">
        <f t="shared" si="58"/>
        <v>-0.58302769264069232</v>
      </c>
      <c r="G141" s="8">
        <f t="shared" si="59"/>
        <v>0.26359918709694302</v>
      </c>
      <c r="H141" s="8">
        <f t="shared" si="60"/>
        <v>0.20441359044995361</v>
      </c>
      <c r="I141" s="8">
        <f t="shared" si="61"/>
        <v>0.33992129038592961</v>
      </c>
      <c r="J141" s="8">
        <f t="shared" si="62"/>
        <v>1.5925999999999996E-2</v>
      </c>
      <c r="K141" s="8">
        <f t="shared" si="63"/>
        <v>2.5363747599999986E-4</v>
      </c>
      <c r="L141" s="8">
        <f t="shared" si="64"/>
        <v>1.5925999999999996E-2</v>
      </c>
      <c r="W141" s="9">
        <v>42697.167361111111</v>
      </c>
      <c r="X141" s="9">
        <v>6.25</v>
      </c>
      <c r="Y141">
        <v>4.8763300000000003</v>
      </c>
      <c r="Z141" s="8">
        <f t="shared" si="65"/>
        <v>39.0625</v>
      </c>
      <c r="AA141" s="8">
        <f t="shared" si="66"/>
        <v>-0.97898203592814337</v>
      </c>
      <c r="AB141" s="56">
        <f t="shared" si="67"/>
        <v>-1.4652341916167648</v>
      </c>
      <c r="AC141" s="8">
        <f t="shared" si="68"/>
        <v>1.4344379520205077</v>
      </c>
      <c r="AD141" s="8">
        <f t="shared" si="69"/>
        <v>0.95840582667001262</v>
      </c>
      <c r="AE141" s="8">
        <f t="shared" si="70"/>
        <v>2.1469112362828344</v>
      </c>
      <c r="AF141" s="8">
        <f t="shared" si="71"/>
        <v>-1.3736699999999997</v>
      </c>
      <c r="AG141" s="8">
        <f t="shared" si="72"/>
        <v>1.8869692688999993</v>
      </c>
      <c r="AH141" s="8">
        <f t="shared" si="73"/>
        <v>1.3736699999999997</v>
      </c>
      <c r="AS141" s="67">
        <v>42697.167361111111</v>
      </c>
      <c r="AT141" s="68">
        <v>54.09</v>
      </c>
      <c r="AU141" s="16">
        <v>70.260300000000001</v>
      </c>
      <c r="AV141" s="8">
        <f t="shared" si="74"/>
        <v>2925.7281000000003</v>
      </c>
      <c r="AW141" s="8">
        <f t="shared" si="75"/>
        <v>-7.2307784431137918</v>
      </c>
      <c r="AX141" s="56">
        <f t="shared" si="76"/>
        <v>10.593602994011974</v>
      </c>
      <c r="AY141" s="8">
        <f t="shared" si="77"/>
        <v>-76.599996164007507</v>
      </c>
      <c r="AZ141" s="8">
        <f t="shared" si="78"/>
        <v>52.284156893399114</v>
      </c>
      <c r="BA141" s="8">
        <f t="shared" si="79"/>
        <v>112.22442439473946</v>
      </c>
      <c r="BB141" s="56">
        <f t="shared" si="80"/>
        <v>16.170299999999997</v>
      </c>
      <c r="BC141" s="57">
        <f t="shared" si="81"/>
        <v>261.47860208999992</v>
      </c>
      <c r="BD141" s="8">
        <f t="shared" si="82"/>
        <v>16.170299999999997</v>
      </c>
    </row>
    <row r="142" spans="1:56" x14ac:dyDescent="0.25">
      <c r="A142" s="36">
        <v>42697.209027777775</v>
      </c>
      <c r="B142" s="17">
        <v>0.63</v>
      </c>
      <c r="C142" s="10">
        <v>0.59412399999999999</v>
      </c>
      <c r="D142" s="8">
        <f t="shared" si="56"/>
        <v>0.39690000000000003</v>
      </c>
      <c r="E142" s="8">
        <f t="shared" si="57"/>
        <v>-0.39212121212121154</v>
      </c>
      <c r="F142" s="8">
        <f t="shared" si="58"/>
        <v>-0.57482969264069228</v>
      </c>
      <c r="G142" s="8">
        <f t="shared" si="59"/>
        <v>0.22540291584153171</v>
      </c>
      <c r="H142" s="8">
        <f t="shared" si="60"/>
        <v>0.15375904499540818</v>
      </c>
      <c r="I142" s="8">
        <f t="shared" si="61"/>
        <v>0.33042917554139278</v>
      </c>
      <c r="J142" s="8">
        <f t="shared" si="62"/>
        <v>-3.5876000000000019E-2</v>
      </c>
      <c r="K142" s="8">
        <f t="shared" si="63"/>
        <v>1.2870873760000014E-3</v>
      </c>
      <c r="L142" s="8">
        <f t="shared" si="64"/>
        <v>3.5876000000000019E-2</v>
      </c>
      <c r="W142" s="9">
        <v>42697.209027777775</v>
      </c>
      <c r="X142" s="9">
        <v>6.79</v>
      </c>
      <c r="Y142">
        <v>4.8864599999999996</v>
      </c>
      <c r="Z142" s="8">
        <f t="shared" si="65"/>
        <v>46.104100000000003</v>
      </c>
      <c r="AA142" s="8">
        <f t="shared" si="66"/>
        <v>-0.43898203592814333</v>
      </c>
      <c r="AB142" s="56">
        <f t="shared" si="67"/>
        <v>-1.4551041916167655</v>
      </c>
      <c r="AC142" s="8">
        <f t="shared" si="68"/>
        <v>0.63876460052350292</v>
      </c>
      <c r="AD142" s="8">
        <f t="shared" si="69"/>
        <v>0.19270522786761773</v>
      </c>
      <c r="AE142" s="8">
        <f t="shared" si="70"/>
        <v>2.1173282084606808</v>
      </c>
      <c r="AF142" s="8">
        <f t="shared" si="71"/>
        <v>-1.9035400000000005</v>
      </c>
      <c r="AG142" s="8">
        <f t="shared" si="72"/>
        <v>3.6234645316000016</v>
      </c>
      <c r="AH142" s="8">
        <f t="shared" si="73"/>
        <v>1.9035400000000005</v>
      </c>
      <c r="AS142" s="67">
        <v>42697.209027777775</v>
      </c>
      <c r="AT142" s="68">
        <v>101.92</v>
      </c>
      <c r="AU142" s="16">
        <v>70.6751</v>
      </c>
      <c r="AV142" s="8">
        <f t="shared" si="74"/>
        <v>10387.686400000001</v>
      </c>
      <c r="AW142" s="8">
        <f t="shared" si="75"/>
        <v>40.599221556886206</v>
      </c>
      <c r="AX142" s="56">
        <f t="shared" si="76"/>
        <v>11.008402994011973</v>
      </c>
      <c r="AY142" s="8">
        <f t="shared" si="77"/>
        <v>446.93259214138158</v>
      </c>
      <c r="AZ142" s="8">
        <f t="shared" si="78"/>
        <v>1648.2967910251336</v>
      </c>
      <c r="BA142" s="8">
        <f t="shared" si="79"/>
        <v>121.18493647857179</v>
      </c>
      <c r="BB142" s="56">
        <f t="shared" si="80"/>
        <v>-31.244900000000001</v>
      </c>
      <c r="BC142" s="57">
        <f t="shared" si="81"/>
        <v>976.24377601000003</v>
      </c>
      <c r="BD142" s="8">
        <f t="shared" si="82"/>
        <v>31.244900000000001</v>
      </c>
    </row>
    <row r="143" spans="1:56" x14ac:dyDescent="0.25">
      <c r="A143" s="36">
        <v>42697.250694444447</v>
      </c>
      <c r="B143" s="17">
        <v>0.59</v>
      </c>
      <c r="C143" s="10">
        <v>0.60435099999999997</v>
      </c>
      <c r="D143" s="8">
        <f t="shared" si="56"/>
        <v>0.34809999999999997</v>
      </c>
      <c r="E143" s="8">
        <f t="shared" si="57"/>
        <v>-0.43212121212121157</v>
      </c>
      <c r="F143" s="8">
        <f t="shared" si="58"/>
        <v>-0.56460269264069229</v>
      </c>
      <c r="G143" s="8">
        <f t="shared" si="59"/>
        <v>0.24397679991079582</v>
      </c>
      <c r="H143" s="8">
        <f t="shared" si="60"/>
        <v>0.18672874196510514</v>
      </c>
      <c r="I143" s="8">
        <f t="shared" si="61"/>
        <v>0.31877620053712002</v>
      </c>
      <c r="J143" s="8">
        <f t="shared" si="62"/>
        <v>1.4351000000000003E-2</v>
      </c>
      <c r="K143" s="8">
        <f t="shared" si="63"/>
        <v>2.0595120100000007E-4</v>
      </c>
      <c r="L143" s="8">
        <f t="shared" si="64"/>
        <v>1.4351000000000003E-2</v>
      </c>
      <c r="W143" s="9">
        <v>42697.250694444447</v>
      </c>
      <c r="X143" s="9">
        <v>5.98</v>
      </c>
      <c r="Y143">
        <v>4.8973300000000002</v>
      </c>
      <c r="Z143" s="8">
        <f t="shared" si="65"/>
        <v>35.760400000000004</v>
      </c>
      <c r="AA143" s="8">
        <f t="shared" si="66"/>
        <v>-1.2489820359281429</v>
      </c>
      <c r="AB143" s="56">
        <f t="shared" si="67"/>
        <v>-1.4442341916167649</v>
      </c>
      <c r="AC143" s="8">
        <f t="shared" si="68"/>
        <v>1.8038225610025427</v>
      </c>
      <c r="AD143" s="8">
        <f t="shared" si="69"/>
        <v>1.5599561260712089</v>
      </c>
      <c r="AE143" s="8">
        <f t="shared" si="70"/>
        <v>2.0858124002349303</v>
      </c>
      <c r="AF143" s="8">
        <f t="shared" si="71"/>
        <v>-1.0826700000000002</v>
      </c>
      <c r="AG143" s="8">
        <f t="shared" si="72"/>
        <v>1.1721743289000006</v>
      </c>
      <c r="AH143" s="8">
        <f t="shared" si="73"/>
        <v>1.0826700000000002</v>
      </c>
      <c r="AS143" s="67">
        <v>42697.250694444447</v>
      </c>
      <c r="AT143" s="68">
        <v>79.16</v>
      </c>
      <c r="AU143" s="16">
        <v>70.925299999999993</v>
      </c>
      <c r="AV143" s="8">
        <f t="shared" si="74"/>
        <v>6266.3055999999997</v>
      </c>
      <c r="AW143" s="8">
        <f t="shared" si="75"/>
        <v>17.839221556886201</v>
      </c>
      <c r="AX143" s="56">
        <f t="shared" si="76"/>
        <v>11.258602994011966</v>
      </c>
      <c r="AY143" s="8">
        <f t="shared" si="77"/>
        <v>200.84471323120178</v>
      </c>
      <c r="AZ143" s="8">
        <f t="shared" si="78"/>
        <v>318.23782575567333</v>
      </c>
      <c r="BA143" s="8">
        <f t="shared" si="79"/>
        <v>126.7561413767752</v>
      </c>
      <c r="BB143" s="56">
        <f t="shared" si="80"/>
        <v>-8.2347000000000037</v>
      </c>
      <c r="BC143" s="57">
        <f t="shared" si="81"/>
        <v>67.810284090000067</v>
      </c>
      <c r="BD143" s="8">
        <f t="shared" si="82"/>
        <v>8.2347000000000037</v>
      </c>
    </row>
    <row r="144" spans="1:56" x14ac:dyDescent="0.25">
      <c r="A144" s="36">
        <v>42697.292361111111</v>
      </c>
      <c r="B144" s="17">
        <v>0.59</v>
      </c>
      <c r="C144" s="10">
        <v>0.61935899999999999</v>
      </c>
      <c r="D144" s="8">
        <f t="shared" si="56"/>
        <v>0.34809999999999997</v>
      </c>
      <c r="E144" s="8">
        <f t="shared" si="57"/>
        <v>-0.43212121212121157</v>
      </c>
      <c r="F144" s="8">
        <f t="shared" si="58"/>
        <v>-0.54959469264069227</v>
      </c>
      <c r="G144" s="8">
        <f t="shared" si="59"/>
        <v>0.23749152475928068</v>
      </c>
      <c r="H144" s="8">
        <f t="shared" si="60"/>
        <v>0.18672874196510514</v>
      </c>
      <c r="I144" s="8">
        <f t="shared" si="61"/>
        <v>0.302054326178817</v>
      </c>
      <c r="J144" s="8">
        <f t="shared" si="62"/>
        <v>2.9359000000000024E-2</v>
      </c>
      <c r="K144" s="8">
        <f t="shared" si="63"/>
        <v>8.6195088100000136E-4</v>
      </c>
      <c r="L144" s="8">
        <f t="shared" si="64"/>
        <v>2.9359000000000024E-2</v>
      </c>
      <c r="W144" s="9">
        <v>42697.292361111111</v>
      </c>
      <c r="X144" s="9">
        <v>6.13</v>
      </c>
      <c r="Y144">
        <v>4.9184999999999999</v>
      </c>
      <c r="Z144" s="8">
        <f t="shared" si="65"/>
        <v>37.576900000000002</v>
      </c>
      <c r="AA144" s="8">
        <f t="shared" si="66"/>
        <v>-1.0989820359281435</v>
      </c>
      <c r="AB144" s="56">
        <f t="shared" si="67"/>
        <v>-1.4230641916167652</v>
      </c>
      <c r="AC144" s="8">
        <f t="shared" si="68"/>
        <v>1.5639219825594304</v>
      </c>
      <c r="AD144" s="8">
        <f t="shared" si="69"/>
        <v>1.2077615152927672</v>
      </c>
      <c r="AE144" s="8">
        <f t="shared" si="70"/>
        <v>2.0251116934618776</v>
      </c>
      <c r="AF144" s="8">
        <f t="shared" si="71"/>
        <v>-1.2115</v>
      </c>
      <c r="AG144" s="8">
        <f t="shared" si="72"/>
        <v>1.4677322500000001</v>
      </c>
      <c r="AH144" s="8">
        <f t="shared" si="73"/>
        <v>1.2115</v>
      </c>
      <c r="AS144" s="67">
        <v>42697.292361111111</v>
      </c>
      <c r="AT144" s="68">
        <v>69.81</v>
      </c>
      <c r="AU144" s="16">
        <v>71.320700000000002</v>
      </c>
      <c r="AV144" s="8">
        <f t="shared" si="74"/>
        <v>4873.4360999999999</v>
      </c>
      <c r="AW144" s="8">
        <f t="shared" si="75"/>
        <v>8.4892215568862071</v>
      </c>
      <c r="AX144" s="56">
        <f t="shared" si="76"/>
        <v>11.654002994011975</v>
      </c>
      <c r="AY144" s="8">
        <f t="shared" si="77"/>
        <v>98.933413440782857</v>
      </c>
      <c r="AZ144" s="8">
        <f t="shared" si="78"/>
        <v>72.066882641901472</v>
      </c>
      <c r="BA144" s="8">
        <f t="shared" si="79"/>
        <v>135.81578578444007</v>
      </c>
      <c r="BB144" s="56">
        <f t="shared" si="80"/>
        <v>1.5106999999999999</v>
      </c>
      <c r="BC144" s="57">
        <f t="shared" si="81"/>
        <v>2.2822144899999999</v>
      </c>
      <c r="BD144" s="8">
        <f t="shared" si="82"/>
        <v>1.5106999999999999</v>
      </c>
    </row>
    <row r="145" spans="1:56" x14ac:dyDescent="0.25">
      <c r="A145" s="36">
        <v>42697.334027777775</v>
      </c>
      <c r="B145" s="17">
        <v>0.56999999999999995</v>
      </c>
      <c r="C145" s="10">
        <v>0.63419599999999998</v>
      </c>
      <c r="D145" s="8">
        <f t="shared" si="56"/>
        <v>0.32489999999999997</v>
      </c>
      <c r="E145" s="8">
        <f t="shared" si="57"/>
        <v>-0.45212121212121159</v>
      </c>
      <c r="F145" s="8">
        <f t="shared" si="58"/>
        <v>-0.53475769264069228</v>
      </c>
      <c r="G145" s="8">
        <f t="shared" si="59"/>
        <v>0.2417752961878521</v>
      </c>
      <c r="H145" s="8">
        <f t="shared" si="60"/>
        <v>0.20441359044995361</v>
      </c>
      <c r="I145" s="8">
        <f t="shared" si="61"/>
        <v>0.2859657898383971</v>
      </c>
      <c r="J145" s="8">
        <f t="shared" si="62"/>
        <v>6.4196000000000031E-2</v>
      </c>
      <c r="K145" s="8">
        <f t="shared" si="63"/>
        <v>4.1211264160000037E-3</v>
      </c>
      <c r="L145" s="8">
        <f t="shared" si="64"/>
        <v>6.4196000000000031E-2</v>
      </c>
      <c r="W145" s="9">
        <v>42697.334027777775</v>
      </c>
      <c r="X145" s="9">
        <v>5.95</v>
      </c>
      <c r="Y145">
        <v>4.9349999999999996</v>
      </c>
      <c r="Z145" s="8">
        <f t="shared" si="65"/>
        <v>35.402500000000003</v>
      </c>
      <c r="AA145" s="8">
        <f t="shared" si="66"/>
        <v>-1.2789820359281432</v>
      </c>
      <c r="AB145" s="56">
        <f t="shared" si="67"/>
        <v>-1.4065641916167655</v>
      </c>
      <c r="AC145" s="8">
        <f t="shared" si="68"/>
        <v>1.7989703334576337</v>
      </c>
      <c r="AD145" s="8">
        <f t="shared" si="69"/>
        <v>1.6357950482268981</v>
      </c>
      <c r="AE145" s="8">
        <f t="shared" si="70"/>
        <v>1.978422825138525</v>
      </c>
      <c r="AF145" s="8">
        <f t="shared" si="71"/>
        <v>-1.0150000000000006</v>
      </c>
      <c r="AG145" s="8">
        <f t="shared" si="72"/>
        <v>1.0302250000000011</v>
      </c>
      <c r="AH145" s="8">
        <f t="shared" si="73"/>
        <v>1.0150000000000006</v>
      </c>
      <c r="AS145" s="67">
        <v>42697.334027777775</v>
      </c>
      <c r="AT145" s="68">
        <v>83.740000000000009</v>
      </c>
      <c r="AU145" s="16">
        <v>71.619699999999995</v>
      </c>
      <c r="AV145" s="8">
        <f t="shared" si="74"/>
        <v>7012.3876000000018</v>
      </c>
      <c r="AW145" s="8">
        <f t="shared" si="75"/>
        <v>22.419221556886214</v>
      </c>
      <c r="AX145" s="56">
        <f t="shared" si="76"/>
        <v>11.953002994011968</v>
      </c>
      <c r="AY145" s="8">
        <f t="shared" si="77"/>
        <v>267.97702239287855</v>
      </c>
      <c r="AZ145" s="8">
        <f t="shared" si="78"/>
        <v>502.6214952167515</v>
      </c>
      <c r="BA145" s="8">
        <f t="shared" si="79"/>
        <v>142.87428057485906</v>
      </c>
      <c r="BB145" s="56">
        <f t="shared" si="80"/>
        <v>-12.120300000000015</v>
      </c>
      <c r="BC145" s="57">
        <f t="shared" si="81"/>
        <v>146.90167209000035</v>
      </c>
      <c r="BD145" s="8">
        <f t="shared" si="82"/>
        <v>12.120300000000015</v>
      </c>
    </row>
    <row r="146" spans="1:56" x14ac:dyDescent="0.25">
      <c r="A146" s="36">
        <v>42697.375694444447</v>
      </c>
      <c r="B146" s="17">
        <v>0.55000000000000004</v>
      </c>
      <c r="C146" s="10">
        <v>0.64825600000000005</v>
      </c>
      <c r="D146" s="8">
        <f t="shared" si="56"/>
        <v>0.30250000000000005</v>
      </c>
      <c r="E146" s="8">
        <f t="shared" si="57"/>
        <v>-0.4721212121212115</v>
      </c>
      <c r="F146" s="8">
        <f t="shared" si="58"/>
        <v>-0.52069769264069221</v>
      </c>
      <c r="G146" s="8">
        <f t="shared" si="59"/>
        <v>0.24583242579824163</v>
      </c>
      <c r="H146" s="8">
        <f t="shared" si="60"/>
        <v>0.22289843893480199</v>
      </c>
      <c r="I146" s="8">
        <f t="shared" si="61"/>
        <v>0.27112608712134079</v>
      </c>
      <c r="J146" s="8">
        <f t="shared" si="62"/>
        <v>9.825600000000001E-2</v>
      </c>
      <c r="K146" s="8">
        <f t="shared" si="63"/>
        <v>9.6542415360000022E-3</v>
      </c>
      <c r="L146" s="8">
        <f t="shared" si="64"/>
        <v>9.825600000000001E-2</v>
      </c>
      <c r="W146" s="9">
        <v>42697.375694444447</v>
      </c>
      <c r="X146" s="9">
        <v>6.19</v>
      </c>
      <c r="Y146">
        <v>4.9464499999999996</v>
      </c>
      <c r="Z146" s="8">
        <f t="shared" si="65"/>
        <v>38.316100000000006</v>
      </c>
      <c r="AA146" s="8">
        <f t="shared" si="66"/>
        <v>-1.038982035928143</v>
      </c>
      <c r="AB146" s="56">
        <f t="shared" si="67"/>
        <v>-1.3951141916167655</v>
      </c>
      <c r="AC146" s="8">
        <f t="shared" si="68"/>
        <v>1.4494985831582323</v>
      </c>
      <c r="AD146" s="8">
        <f t="shared" si="69"/>
        <v>1.0794836709813891</v>
      </c>
      <c r="AE146" s="8">
        <f t="shared" si="70"/>
        <v>1.9463436076505012</v>
      </c>
      <c r="AF146" s="8">
        <f t="shared" si="71"/>
        <v>-1.2435500000000008</v>
      </c>
      <c r="AG146" s="8">
        <f t="shared" si="72"/>
        <v>1.5464166025000021</v>
      </c>
      <c r="AH146" s="8">
        <f t="shared" si="73"/>
        <v>1.2435500000000008</v>
      </c>
      <c r="AS146" s="67">
        <v>42697.375694444447</v>
      </c>
      <c r="AT146" s="68">
        <v>97.67</v>
      </c>
      <c r="AU146" s="16">
        <v>71.772999999999996</v>
      </c>
      <c r="AV146" s="8">
        <f t="shared" si="74"/>
        <v>9539.4289000000008</v>
      </c>
      <c r="AW146" s="8">
        <f t="shared" si="75"/>
        <v>36.349221556886206</v>
      </c>
      <c r="AX146" s="56">
        <f t="shared" si="76"/>
        <v>12.106302994011969</v>
      </c>
      <c r="AY146" s="8">
        <f t="shared" si="77"/>
        <v>440.0546897641359</v>
      </c>
      <c r="AZ146" s="8">
        <f t="shared" si="78"/>
        <v>1321.265907791601</v>
      </c>
      <c r="BA146" s="8">
        <f t="shared" si="79"/>
        <v>146.56257218282317</v>
      </c>
      <c r="BB146" s="56">
        <f t="shared" si="80"/>
        <v>-25.897000000000006</v>
      </c>
      <c r="BC146" s="57">
        <f t="shared" si="81"/>
        <v>670.65460900000028</v>
      </c>
      <c r="BD146" s="8">
        <f t="shared" si="82"/>
        <v>25.897000000000006</v>
      </c>
    </row>
    <row r="147" spans="1:56" x14ac:dyDescent="0.25">
      <c r="A147" s="36">
        <v>42697.417361111111</v>
      </c>
      <c r="B147" s="17">
        <v>0.59</v>
      </c>
      <c r="C147" s="10">
        <v>0.65973499999999996</v>
      </c>
      <c r="D147" s="8">
        <f t="shared" si="56"/>
        <v>0.34809999999999997</v>
      </c>
      <c r="E147" s="8">
        <f t="shared" si="57"/>
        <v>-0.43212121212121157</v>
      </c>
      <c r="F147" s="8">
        <f t="shared" si="58"/>
        <v>-0.50921869264069231</v>
      </c>
      <c r="G147" s="8">
        <f t="shared" si="59"/>
        <v>0.22004419869867464</v>
      </c>
      <c r="H147" s="8">
        <f t="shared" si="60"/>
        <v>0.18672874196510514</v>
      </c>
      <c r="I147" s="8">
        <f t="shared" si="61"/>
        <v>0.25930367693469586</v>
      </c>
      <c r="J147" s="8">
        <f t="shared" si="62"/>
        <v>6.9734999999999991E-2</v>
      </c>
      <c r="K147" s="8">
        <f t="shared" si="63"/>
        <v>4.862970224999999E-3</v>
      </c>
      <c r="L147" s="8">
        <f t="shared" si="64"/>
        <v>6.9734999999999991E-2</v>
      </c>
      <c r="W147" s="9">
        <v>42697.417361111111</v>
      </c>
      <c r="X147" s="9">
        <v>7.99</v>
      </c>
      <c r="Y147">
        <v>4.9510100000000001</v>
      </c>
      <c r="Z147" s="8">
        <f t="shared" si="65"/>
        <v>63.840100000000007</v>
      </c>
      <c r="AA147" s="8">
        <f t="shared" si="66"/>
        <v>0.76101796407185685</v>
      </c>
      <c r="AB147" s="56">
        <f t="shared" si="67"/>
        <v>-1.390554191616765</v>
      </c>
      <c r="AC147" s="8">
        <f t="shared" si="68"/>
        <v>-1.0582367198357772</v>
      </c>
      <c r="AD147" s="8">
        <f t="shared" si="69"/>
        <v>0.579148341640074</v>
      </c>
      <c r="AE147" s="8">
        <f t="shared" si="70"/>
        <v>1.9336409598229547</v>
      </c>
      <c r="AF147" s="8">
        <f t="shared" si="71"/>
        <v>-3.0389900000000001</v>
      </c>
      <c r="AG147" s="8">
        <f t="shared" si="72"/>
        <v>9.2354602201000002</v>
      </c>
      <c r="AH147" s="8">
        <f t="shared" si="73"/>
        <v>3.0389900000000001</v>
      </c>
      <c r="AS147" s="67">
        <v>42697.417361111111</v>
      </c>
      <c r="AT147" s="68">
        <v>28.7</v>
      </c>
      <c r="AU147" s="16">
        <v>71.782600000000002</v>
      </c>
      <c r="AV147" s="8">
        <f t="shared" si="74"/>
        <v>823.68999999999994</v>
      </c>
      <c r="AW147" s="8">
        <f t="shared" si="75"/>
        <v>-32.620778443113792</v>
      </c>
      <c r="AX147" s="56">
        <f t="shared" si="76"/>
        <v>12.115902994011975</v>
      </c>
      <c r="AY147" s="8">
        <f t="shared" si="77"/>
        <v>-395.2301872059237</v>
      </c>
      <c r="AZ147" s="8">
        <f t="shared" si="78"/>
        <v>1064.1151862347174</v>
      </c>
      <c r="BA147" s="8">
        <f t="shared" si="79"/>
        <v>146.79510536030836</v>
      </c>
      <c r="BB147" s="56">
        <f t="shared" si="80"/>
        <v>43.082599999999999</v>
      </c>
      <c r="BC147" s="57">
        <f t="shared" si="81"/>
        <v>1856.1104227599999</v>
      </c>
      <c r="BD147" s="8">
        <f t="shared" si="82"/>
        <v>43.082599999999999</v>
      </c>
    </row>
    <row r="148" spans="1:56" x14ac:dyDescent="0.25">
      <c r="A148" s="36">
        <v>42697.459027777775</v>
      </c>
      <c r="B148" s="17">
        <v>0.67</v>
      </c>
      <c r="C148" s="10">
        <v>0.66674100000000003</v>
      </c>
      <c r="D148" s="8">
        <f t="shared" si="56"/>
        <v>0.44890000000000008</v>
      </c>
      <c r="E148" s="8">
        <f t="shared" si="57"/>
        <v>-0.3521212121212115</v>
      </c>
      <c r="F148" s="8">
        <f t="shared" si="58"/>
        <v>-0.50221269264069224</v>
      </c>
      <c r="G148" s="8">
        <f t="shared" si="59"/>
        <v>0.17683974207529798</v>
      </c>
      <c r="H148" s="8">
        <f t="shared" si="60"/>
        <v>0.12398934802571122</v>
      </c>
      <c r="I148" s="8">
        <f t="shared" si="61"/>
        <v>0.2522175886494144</v>
      </c>
      <c r="J148" s="8">
        <f t="shared" si="62"/>
        <v>-3.2590000000000119E-3</v>
      </c>
      <c r="K148" s="8">
        <f t="shared" si="63"/>
        <v>1.0621081000000078E-5</v>
      </c>
      <c r="L148" s="8">
        <f t="shared" si="64"/>
        <v>3.2590000000000119E-3</v>
      </c>
      <c r="W148" s="9">
        <v>42697.459027777775</v>
      </c>
      <c r="X148" s="9">
        <v>7.76</v>
      </c>
      <c r="Y148">
        <v>4.9482100000000004</v>
      </c>
      <c r="Z148" s="8">
        <f t="shared" si="65"/>
        <v>60.217599999999997</v>
      </c>
      <c r="AA148" s="8">
        <f t="shared" si="66"/>
        <v>0.53101796407185642</v>
      </c>
      <c r="AB148" s="56">
        <f t="shared" si="67"/>
        <v>-1.3933541916167647</v>
      </c>
      <c r="AC148" s="8">
        <f t="shared" si="68"/>
        <v>-0.73989610606332168</v>
      </c>
      <c r="AD148" s="8">
        <f t="shared" si="69"/>
        <v>0.28198007816701942</v>
      </c>
      <c r="AE148" s="8">
        <f t="shared" si="70"/>
        <v>1.9414359032960078</v>
      </c>
      <c r="AF148" s="8">
        <f t="shared" si="71"/>
        <v>-2.8117899999999993</v>
      </c>
      <c r="AG148" s="8">
        <f t="shared" si="72"/>
        <v>7.9061630040999962</v>
      </c>
      <c r="AH148" s="8">
        <f t="shared" si="73"/>
        <v>2.8117899999999993</v>
      </c>
      <c r="AS148" s="67">
        <v>42697.459027777775</v>
      </c>
      <c r="AT148" s="68">
        <v>6.39</v>
      </c>
      <c r="AU148" s="16">
        <v>71.674800000000005</v>
      </c>
      <c r="AV148" s="8">
        <f t="shared" si="74"/>
        <v>40.832099999999997</v>
      </c>
      <c r="AW148" s="8">
        <f t="shared" si="75"/>
        <v>-54.930778443113795</v>
      </c>
      <c r="AX148" s="56">
        <f t="shared" si="76"/>
        <v>12.008102994011978</v>
      </c>
      <c r="AY148" s="8">
        <f t="shared" si="77"/>
        <v>-659.61444508616341</v>
      </c>
      <c r="AZ148" s="8">
        <f t="shared" si="78"/>
        <v>3017.3904203664551</v>
      </c>
      <c r="BA148" s="8">
        <f t="shared" si="79"/>
        <v>144.19453751479944</v>
      </c>
      <c r="BB148" s="56">
        <f t="shared" si="80"/>
        <v>65.284800000000004</v>
      </c>
      <c r="BC148" s="57">
        <f t="shared" si="81"/>
        <v>4262.1051110400003</v>
      </c>
      <c r="BD148" s="8">
        <f t="shared" si="82"/>
        <v>65.284800000000004</v>
      </c>
    </row>
    <row r="149" spans="1:56" x14ac:dyDescent="0.25">
      <c r="A149" s="36">
        <v>42697.500694444447</v>
      </c>
      <c r="B149" s="17">
        <v>0.72</v>
      </c>
      <c r="C149" s="10">
        <v>0.67032499999999995</v>
      </c>
      <c r="D149" s="8">
        <f t="shared" si="56"/>
        <v>0.51839999999999997</v>
      </c>
      <c r="E149" s="8">
        <f t="shared" si="57"/>
        <v>-0.30212121212121157</v>
      </c>
      <c r="F149" s="8">
        <f t="shared" si="58"/>
        <v>-0.49862869264069232</v>
      </c>
      <c r="G149" s="8">
        <f t="shared" si="59"/>
        <v>0.15064630501902102</v>
      </c>
      <c r="H149" s="8">
        <f t="shared" si="60"/>
        <v>9.1277226813590115E-2</v>
      </c>
      <c r="I149" s="8">
        <f t="shared" si="61"/>
        <v>0.24863057312456602</v>
      </c>
      <c r="J149" s="8">
        <f t="shared" si="62"/>
        <v>-4.9675000000000025E-2</v>
      </c>
      <c r="K149" s="8">
        <f t="shared" si="63"/>
        <v>2.4676056250000026E-3</v>
      </c>
      <c r="L149" s="8">
        <f t="shared" si="64"/>
        <v>4.9675000000000025E-2</v>
      </c>
      <c r="W149" s="9">
        <v>42697.500694444447</v>
      </c>
      <c r="X149" s="9">
        <v>7.44</v>
      </c>
      <c r="Y149">
        <v>4.9370799999999999</v>
      </c>
      <c r="Z149" s="8">
        <f t="shared" si="65"/>
        <v>55.353600000000007</v>
      </c>
      <c r="AA149" s="8">
        <f t="shared" si="66"/>
        <v>0.21101796407185702</v>
      </c>
      <c r="AB149" s="56">
        <f t="shared" si="67"/>
        <v>-1.4044841916167652</v>
      </c>
      <c r="AC149" s="8">
        <f t="shared" si="68"/>
        <v>-0.2963713946860777</v>
      </c>
      <c r="AD149" s="8">
        <f t="shared" si="69"/>
        <v>4.452858116103154E-2</v>
      </c>
      <c r="AE149" s="8">
        <f t="shared" si="70"/>
        <v>1.9725758445013983</v>
      </c>
      <c r="AF149" s="8">
        <f t="shared" si="71"/>
        <v>-2.5029200000000005</v>
      </c>
      <c r="AG149" s="8">
        <f t="shared" si="72"/>
        <v>6.2646085264000027</v>
      </c>
      <c r="AH149" s="8">
        <f t="shared" si="73"/>
        <v>2.5029200000000005</v>
      </c>
      <c r="AS149" s="67">
        <v>42697.500694444447</v>
      </c>
      <c r="AT149" s="68">
        <v>105.05</v>
      </c>
      <c r="AU149" s="16">
        <v>71.581800000000001</v>
      </c>
      <c r="AV149" s="8">
        <f t="shared" si="74"/>
        <v>11035.502499999999</v>
      </c>
      <c r="AW149" s="8">
        <f t="shared" si="75"/>
        <v>43.729221556886202</v>
      </c>
      <c r="AX149" s="56">
        <f t="shared" si="76"/>
        <v>11.915102994011974</v>
      </c>
      <c r="AY149" s="8">
        <f t="shared" si="77"/>
        <v>521.03817869826776</v>
      </c>
      <c r="AZ149" s="8">
        <f t="shared" si="78"/>
        <v>1912.244817971241</v>
      </c>
      <c r="BA149" s="8">
        <f t="shared" si="79"/>
        <v>141.96967935791312</v>
      </c>
      <c r="BB149" s="56">
        <f t="shared" si="80"/>
        <v>-33.468199999999996</v>
      </c>
      <c r="BC149" s="57">
        <f t="shared" si="81"/>
        <v>1120.1204112399998</v>
      </c>
      <c r="BD149" s="8">
        <f t="shared" si="82"/>
        <v>33.468199999999996</v>
      </c>
    </row>
    <row r="150" spans="1:56" x14ac:dyDescent="0.25">
      <c r="A150" s="36">
        <v>42697.542361111111</v>
      </c>
      <c r="B150" s="17">
        <v>0.63</v>
      </c>
      <c r="C150" s="10">
        <v>0.67192099999999999</v>
      </c>
      <c r="D150" s="8">
        <f t="shared" si="56"/>
        <v>0.39690000000000003</v>
      </c>
      <c r="E150" s="8">
        <f t="shared" si="57"/>
        <v>-0.39212121212121154</v>
      </c>
      <c r="F150" s="8">
        <f t="shared" si="58"/>
        <v>-0.49703269264069228</v>
      </c>
      <c r="G150" s="8">
        <f t="shared" si="59"/>
        <v>0.19489706190213782</v>
      </c>
      <c r="H150" s="8">
        <f t="shared" si="60"/>
        <v>0.15375904499540818</v>
      </c>
      <c r="I150" s="8">
        <f t="shared" si="61"/>
        <v>0.24704149755365687</v>
      </c>
      <c r="J150" s="8">
        <f t="shared" si="62"/>
        <v>4.1920999999999986E-2</v>
      </c>
      <c r="K150" s="8">
        <f t="shared" si="63"/>
        <v>1.7573702409999989E-3</v>
      </c>
      <c r="L150" s="8">
        <f t="shared" si="64"/>
        <v>4.1920999999999986E-2</v>
      </c>
      <c r="W150" s="9">
        <v>42697.542361111111</v>
      </c>
      <c r="X150" s="9">
        <v>7.54</v>
      </c>
      <c r="Y150">
        <v>4.9214700000000002</v>
      </c>
      <c r="Z150" s="8">
        <f t="shared" si="65"/>
        <v>56.851599999999998</v>
      </c>
      <c r="AA150" s="8">
        <f t="shared" si="66"/>
        <v>0.31101796407185667</v>
      </c>
      <c r="AB150" s="56">
        <f t="shared" si="67"/>
        <v>-1.4200941916167649</v>
      </c>
      <c r="AC150" s="8">
        <f t="shared" si="68"/>
        <v>-0.4416748042669153</v>
      </c>
      <c r="AD150" s="8">
        <f t="shared" si="69"/>
        <v>9.6732173975402722E-2</v>
      </c>
      <c r="AE150" s="8">
        <f t="shared" si="70"/>
        <v>2.0166675130636729</v>
      </c>
      <c r="AF150" s="8">
        <f t="shared" si="71"/>
        <v>-2.6185299999999998</v>
      </c>
      <c r="AG150" s="8">
        <f t="shared" si="72"/>
        <v>6.8566993608999987</v>
      </c>
      <c r="AH150" s="8">
        <f t="shared" si="73"/>
        <v>2.6185299999999998</v>
      </c>
      <c r="AS150" s="67">
        <v>42697.542361111111</v>
      </c>
      <c r="AT150" s="68">
        <v>98.91</v>
      </c>
      <c r="AU150" s="16">
        <v>71.552499999999995</v>
      </c>
      <c r="AV150" s="8">
        <f t="shared" si="74"/>
        <v>9783.1880999999994</v>
      </c>
      <c r="AW150" s="8">
        <f t="shared" si="75"/>
        <v>37.589221556886201</v>
      </c>
      <c r="AX150" s="56">
        <f t="shared" si="76"/>
        <v>11.885802994011968</v>
      </c>
      <c r="AY150" s="8">
        <f t="shared" si="77"/>
        <v>446.77808212341722</v>
      </c>
      <c r="AZ150" s="8">
        <f t="shared" si="78"/>
        <v>1412.9495772526784</v>
      </c>
      <c r="BA150" s="8">
        <f t="shared" si="79"/>
        <v>141.27231281246387</v>
      </c>
      <c r="BB150" s="56">
        <f t="shared" si="80"/>
        <v>-27.357500000000002</v>
      </c>
      <c r="BC150" s="57">
        <f t="shared" si="81"/>
        <v>748.43280625000011</v>
      </c>
      <c r="BD150" s="8">
        <f t="shared" si="82"/>
        <v>27.357500000000002</v>
      </c>
    </row>
    <row r="151" spans="1:56" x14ac:dyDescent="0.25">
      <c r="A151" s="36">
        <v>42697.584027777775</v>
      </c>
      <c r="B151" s="17">
        <v>0.7</v>
      </c>
      <c r="C151" s="10">
        <v>0.67110099999999995</v>
      </c>
      <c r="D151" s="8">
        <f t="shared" si="56"/>
        <v>0.48999999999999994</v>
      </c>
      <c r="E151" s="8">
        <f t="shared" si="57"/>
        <v>-0.32212121212121159</v>
      </c>
      <c r="F151" s="8">
        <f t="shared" si="58"/>
        <v>-0.49785269264069232</v>
      </c>
      <c r="G151" s="8">
        <f t="shared" si="59"/>
        <v>0.16036891281122881</v>
      </c>
      <c r="H151" s="8">
        <f t="shared" si="60"/>
        <v>0.10376207529843859</v>
      </c>
      <c r="I151" s="8">
        <f t="shared" si="61"/>
        <v>0.24785730356958766</v>
      </c>
      <c r="J151" s="8">
        <f t="shared" si="62"/>
        <v>-2.8899000000000008E-2</v>
      </c>
      <c r="K151" s="8">
        <f t="shared" si="63"/>
        <v>8.3515220100000042E-4</v>
      </c>
      <c r="L151" s="8">
        <f t="shared" si="64"/>
        <v>2.8899000000000008E-2</v>
      </c>
      <c r="W151" s="9">
        <v>42697.584027777775</v>
      </c>
      <c r="X151" s="9">
        <v>7.84</v>
      </c>
      <c r="Y151">
        <v>4.90205</v>
      </c>
      <c r="Z151" s="8">
        <f t="shared" si="65"/>
        <v>61.465599999999995</v>
      </c>
      <c r="AA151" s="8">
        <f t="shared" si="66"/>
        <v>0.61101796407185649</v>
      </c>
      <c r="AB151" s="56">
        <f t="shared" si="67"/>
        <v>-1.4395141916167651</v>
      </c>
      <c r="AC151" s="8">
        <f t="shared" si="68"/>
        <v>-0.87956903061422009</v>
      </c>
      <c r="AD151" s="8">
        <f t="shared" si="69"/>
        <v>0.3733429524185165</v>
      </c>
      <c r="AE151" s="8">
        <f t="shared" si="70"/>
        <v>2.0722011078660687</v>
      </c>
      <c r="AF151" s="8">
        <f t="shared" si="71"/>
        <v>-2.9379499999999998</v>
      </c>
      <c r="AG151" s="8">
        <f t="shared" si="72"/>
        <v>8.6315502024999997</v>
      </c>
      <c r="AH151" s="8">
        <f t="shared" si="73"/>
        <v>2.9379499999999998</v>
      </c>
      <c r="AS151" s="67">
        <v>42697.584027777775</v>
      </c>
      <c r="AT151" s="68">
        <v>41.02</v>
      </c>
      <c r="AU151" s="16">
        <v>71.495900000000006</v>
      </c>
      <c r="AV151" s="8">
        <f t="shared" si="74"/>
        <v>1682.6404000000002</v>
      </c>
      <c r="AW151" s="8">
        <f t="shared" si="75"/>
        <v>-20.300778443113792</v>
      </c>
      <c r="AX151" s="56">
        <f t="shared" si="76"/>
        <v>11.829202994011979</v>
      </c>
      <c r="AY151" s="8">
        <f t="shared" si="77"/>
        <v>-240.14202914005551</v>
      </c>
      <c r="AZ151" s="8">
        <f t="shared" si="78"/>
        <v>412.12160539639365</v>
      </c>
      <c r="BA151" s="8">
        <f t="shared" si="79"/>
        <v>139.93004347354196</v>
      </c>
      <c r="BB151" s="56">
        <f t="shared" si="80"/>
        <v>30.475900000000003</v>
      </c>
      <c r="BC151" s="57">
        <f t="shared" si="81"/>
        <v>928.7804808100002</v>
      </c>
      <c r="BD151" s="8">
        <f t="shared" si="82"/>
        <v>30.475900000000003</v>
      </c>
    </row>
    <row r="152" spans="1:56" x14ac:dyDescent="0.25">
      <c r="A152" s="36">
        <v>42697.625694444447</v>
      </c>
      <c r="B152" s="17">
        <v>0.72</v>
      </c>
      <c r="C152" s="10">
        <v>0.66745500000000002</v>
      </c>
      <c r="D152" s="8">
        <f t="shared" si="56"/>
        <v>0.51839999999999997</v>
      </c>
      <c r="E152" s="8">
        <f t="shared" si="57"/>
        <v>-0.30212121212121157</v>
      </c>
      <c r="F152" s="8">
        <f t="shared" si="58"/>
        <v>-0.50149869264069225</v>
      </c>
      <c r="G152" s="8">
        <f t="shared" si="59"/>
        <v>0.15151339289780885</v>
      </c>
      <c r="H152" s="8">
        <f t="shared" si="60"/>
        <v>9.1277226813590115E-2</v>
      </c>
      <c r="I152" s="8">
        <f t="shared" si="61"/>
        <v>0.25150093872032353</v>
      </c>
      <c r="J152" s="8">
        <f t="shared" si="62"/>
        <v>-5.2544999999999953E-2</v>
      </c>
      <c r="K152" s="8">
        <f t="shared" si="63"/>
        <v>2.7609770249999951E-3</v>
      </c>
      <c r="L152" s="8">
        <f t="shared" si="64"/>
        <v>5.2544999999999953E-2</v>
      </c>
      <c r="W152" s="9">
        <v>42697.625694444447</v>
      </c>
      <c r="X152" s="9">
        <v>7.88</v>
      </c>
      <c r="Y152">
        <v>4.87683</v>
      </c>
      <c r="Z152" s="8">
        <f t="shared" si="65"/>
        <v>62.0944</v>
      </c>
      <c r="AA152" s="8">
        <f t="shared" si="66"/>
        <v>0.65101796407185653</v>
      </c>
      <c r="AB152" s="56">
        <f t="shared" si="67"/>
        <v>-1.4647341916167651</v>
      </c>
      <c r="AC152" s="8">
        <f t="shared" si="68"/>
        <v>-0.95356827133278299</v>
      </c>
      <c r="AD152" s="8">
        <f t="shared" si="69"/>
        <v>0.4238243895442651</v>
      </c>
      <c r="AE152" s="8">
        <f t="shared" si="70"/>
        <v>2.1454462520912183</v>
      </c>
      <c r="AF152" s="8">
        <f t="shared" si="71"/>
        <v>-3.0031699999999999</v>
      </c>
      <c r="AG152" s="8">
        <f t="shared" si="72"/>
        <v>9.0190300488999995</v>
      </c>
      <c r="AH152" s="8">
        <f t="shared" si="73"/>
        <v>3.0031699999999999</v>
      </c>
      <c r="AS152" s="67">
        <v>42697.625694444447</v>
      </c>
      <c r="AT152" s="68">
        <v>73.510000000000005</v>
      </c>
      <c r="AU152" s="16">
        <v>71.448099999999997</v>
      </c>
      <c r="AV152" s="8">
        <f t="shared" si="74"/>
        <v>5403.7201000000005</v>
      </c>
      <c r="AW152" s="8">
        <f t="shared" si="75"/>
        <v>12.18922155688621</v>
      </c>
      <c r="AX152" s="56">
        <f t="shared" si="76"/>
        <v>11.78140299401197</v>
      </c>
      <c r="AY152" s="8">
        <f t="shared" si="77"/>
        <v>143.60613134497444</v>
      </c>
      <c r="AZ152" s="8">
        <f t="shared" si="78"/>
        <v>148.57712216285947</v>
      </c>
      <c r="BA152" s="8">
        <f t="shared" si="79"/>
        <v>138.80145650731421</v>
      </c>
      <c r="BB152" s="56">
        <f t="shared" si="80"/>
        <v>-2.0619000000000085</v>
      </c>
      <c r="BC152" s="57">
        <f t="shared" si="81"/>
        <v>4.2514316100000347</v>
      </c>
      <c r="BD152" s="8">
        <f t="shared" si="82"/>
        <v>2.0619000000000085</v>
      </c>
    </row>
    <row r="153" spans="1:56" x14ac:dyDescent="0.25">
      <c r="A153" s="36">
        <v>42697.667361111111</v>
      </c>
      <c r="B153" s="17">
        <v>0.78</v>
      </c>
      <c r="C153" s="10">
        <v>0.665238</v>
      </c>
      <c r="D153" s="8">
        <f t="shared" si="56"/>
        <v>0.60840000000000005</v>
      </c>
      <c r="E153" s="8">
        <f t="shared" si="57"/>
        <v>-0.24212121212121152</v>
      </c>
      <c r="F153" s="8">
        <f t="shared" si="58"/>
        <v>-0.50371569264069227</v>
      </c>
      <c r="G153" s="8">
        <f t="shared" si="59"/>
        <v>0.12196025406664003</v>
      </c>
      <c r="H153" s="8">
        <f t="shared" si="60"/>
        <v>5.86226813590447E-2</v>
      </c>
      <c r="I153" s="8">
        <f t="shared" si="61"/>
        <v>0.25372949901249237</v>
      </c>
      <c r="J153" s="8">
        <f t="shared" si="62"/>
        <v>-0.11476200000000003</v>
      </c>
      <c r="K153" s="8">
        <f t="shared" si="63"/>
        <v>1.3170316644000007E-2</v>
      </c>
      <c r="L153" s="8">
        <f t="shared" si="64"/>
        <v>0.11476200000000003</v>
      </c>
      <c r="W153" s="9">
        <v>42697.667361111111</v>
      </c>
      <c r="X153" s="9">
        <v>7.52</v>
      </c>
      <c r="Y153">
        <v>4.8593900000000003</v>
      </c>
      <c r="Z153" s="8">
        <f t="shared" si="65"/>
        <v>56.550399999999996</v>
      </c>
      <c r="AA153" s="8">
        <f t="shared" si="66"/>
        <v>0.29101796407185621</v>
      </c>
      <c r="AB153" s="56">
        <f t="shared" si="67"/>
        <v>-1.4821741916167648</v>
      </c>
      <c r="AC153" s="8">
        <f t="shared" si="68"/>
        <v>-0.43133931564416017</v>
      </c>
      <c r="AD153" s="8">
        <f t="shared" si="69"/>
        <v>8.4691455412528191E-2</v>
      </c>
      <c r="AE153" s="8">
        <f t="shared" si="70"/>
        <v>2.19684033429481</v>
      </c>
      <c r="AF153" s="8">
        <f t="shared" si="71"/>
        <v>-2.6606099999999993</v>
      </c>
      <c r="AG153" s="8">
        <f t="shared" si="72"/>
        <v>7.0788455720999961</v>
      </c>
      <c r="AH153" s="8">
        <f t="shared" si="73"/>
        <v>2.6606099999999993</v>
      </c>
      <c r="AS153" s="67">
        <v>42697.667361111111</v>
      </c>
      <c r="AT153" s="68">
        <v>93.85</v>
      </c>
      <c r="AU153" s="16">
        <v>71.467600000000004</v>
      </c>
      <c r="AV153" s="8">
        <f t="shared" si="74"/>
        <v>8807.8224999999984</v>
      </c>
      <c r="AW153" s="8">
        <f t="shared" si="75"/>
        <v>32.529221556886199</v>
      </c>
      <c r="AX153" s="56">
        <f t="shared" si="76"/>
        <v>11.800902994011977</v>
      </c>
      <c r="AY153" s="8">
        <f t="shared" si="77"/>
        <v>383.8741880635373</v>
      </c>
      <c r="AZ153" s="8">
        <f t="shared" si="78"/>
        <v>1058.1502550969899</v>
      </c>
      <c r="BA153" s="8">
        <f t="shared" si="79"/>
        <v>139.26131147408086</v>
      </c>
      <c r="BB153" s="56">
        <f t="shared" si="80"/>
        <v>-22.38239999999999</v>
      </c>
      <c r="BC153" s="57">
        <f t="shared" si="81"/>
        <v>500.97182975999954</v>
      </c>
      <c r="BD153" s="8">
        <f t="shared" si="82"/>
        <v>22.38239999999999</v>
      </c>
    </row>
    <row r="154" spans="1:56" x14ac:dyDescent="0.25">
      <c r="A154" s="36">
        <v>42697.709027777775</v>
      </c>
      <c r="B154" s="17">
        <v>0.74</v>
      </c>
      <c r="C154" s="10">
        <v>0.66378199999999998</v>
      </c>
      <c r="D154" s="8">
        <f t="shared" si="56"/>
        <v>0.54759999999999998</v>
      </c>
      <c r="E154" s="8">
        <f t="shared" si="57"/>
        <v>-0.28212121212121155</v>
      </c>
      <c r="F154" s="8">
        <f t="shared" si="58"/>
        <v>-0.50517169264069228</v>
      </c>
      <c r="G154" s="8">
        <f t="shared" si="59"/>
        <v>0.14251965025711624</v>
      </c>
      <c r="H154" s="8">
        <f t="shared" si="60"/>
        <v>7.9592378328741636E-2</v>
      </c>
      <c r="I154" s="8">
        <f t="shared" si="61"/>
        <v>0.25519843904546208</v>
      </c>
      <c r="J154" s="8">
        <f t="shared" si="62"/>
        <v>-7.6218000000000008E-2</v>
      </c>
      <c r="K154" s="8">
        <f t="shared" si="63"/>
        <v>5.8091835240000013E-3</v>
      </c>
      <c r="L154" s="8">
        <f t="shared" si="64"/>
        <v>7.6218000000000008E-2</v>
      </c>
      <c r="W154" s="9">
        <v>42697.709027777775</v>
      </c>
      <c r="X154" s="9">
        <v>7.45</v>
      </c>
      <c r="Y154">
        <v>4.8448900000000004</v>
      </c>
      <c r="Z154" s="8">
        <f t="shared" si="65"/>
        <v>55.502500000000005</v>
      </c>
      <c r="AA154" s="8">
        <f t="shared" si="66"/>
        <v>0.22101796407185681</v>
      </c>
      <c r="AB154" s="56">
        <f t="shared" si="67"/>
        <v>-1.4966741916167647</v>
      </c>
      <c r="AC154" s="8">
        <f t="shared" si="68"/>
        <v>-0.33079188271002946</v>
      </c>
      <c r="AD154" s="8">
        <f t="shared" si="69"/>
        <v>4.884894044246859E-2</v>
      </c>
      <c r="AE154" s="8">
        <f t="shared" si="70"/>
        <v>2.2400336358516961</v>
      </c>
      <c r="AF154" s="8">
        <f t="shared" si="71"/>
        <v>-2.6051099999999998</v>
      </c>
      <c r="AG154" s="8">
        <f t="shared" si="72"/>
        <v>6.7865981120999992</v>
      </c>
      <c r="AH154" s="8">
        <f t="shared" si="73"/>
        <v>2.6051099999999998</v>
      </c>
      <c r="AS154" s="67">
        <v>42697.709027777775</v>
      </c>
      <c r="AT154" s="68">
        <v>21.49</v>
      </c>
      <c r="AU154" s="16">
        <v>71.513000000000005</v>
      </c>
      <c r="AV154" s="8">
        <f t="shared" si="74"/>
        <v>461.82009999999991</v>
      </c>
      <c r="AW154" s="8">
        <f t="shared" si="75"/>
        <v>-39.8307784431138</v>
      </c>
      <c r="AX154" s="56">
        <f t="shared" si="76"/>
        <v>11.846302994011978</v>
      </c>
      <c r="AY154" s="8">
        <f t="shared" si="77"/>
        <v>-471.84746992448675</v>
      </c>
      <c r="AZ154" s="8">
        <f t="shared" si="78"/>
        <v>1586.490911384419</v>
      </c>
      <c r="BA154" s="8">
        <f t="shared" si="79"/>
        <v>140.33489462593715</v>
      </c>
      <c r="BB154" s="56">
        <f t="shared" si="80"/>
        <v>50.02300000000001</v>
      </c>
      <c r="BC154" s="57">
        <f t="shared" si="81"/>
        <v>2502.300529000001</v>
      </c>
      <c r="BD154" s="8">
        <f t="shared" si="82"/>
        <v>50.02300000000001</v>
      </c>
    </row>
    <row r="155" spans="1:56" x14ac:dyDescent="0.25">
      <c r="A155" s="36">
        <v>42697.750694444447</v>
      </c>
      <c r="B155" s="17">
        <v>0.7</v>
      </c>
      <c r="C155" s="10">
        <v>0.66352999999999995</v>
      </c>
      <c r="D155" s="8">
        <f t="shared" si="56"/>
        <v>0.48999999999999994</v>
      </c>
      <c r="E155" s="8">
        <f t="shared" si="57"/>
        <v>-0.32212121212121159</v>
      </c>
      <c r="F155" s="8">
        <f t="shared" si="58"/>
        <v>-0.50542369264069231</v>
      </c>
      <c r="G155" s="8">
        <f t="shared" si="59"/>
        <v>0.16280769250819849</v>
      </c>
      <c r="H155" s="8">
        <f t="shared" si="60"/>
        <v>0.10376207529843859</v>
      </c>
      <c r="I155" s="8">
        <f t="shared" si="61"/>
        <v>0.25545310908255303</v>
      </c>
      <c r="J155" s="8">
        <f t="shared" si="62"/>
        <v>-3.6470000000000002E-2</v>
      </c>
      <c r="K155" s="8">
        <f t="shared" si="63"/>
        <v>1.3300609000000002E-3</v>
      </c>
      <c r="L155" s="8">
        <f t="shared" si="64"/>
        <v>3.6470000000000002E-2</v>
      </c>
      <c r="W155" s="9">
        <v>42697.750694444447</v>
      </c>
      <c r="X155" s="9">
        <v>6.88</v>
      </c>
      <c r="Y155">
        <v>4.83575</v>
      </c>
      <c r="Z155" s="8">
        <f t="shared" si="65"/>
        <v>47.334399999999995</v>
      </c>
      <c r="AA155" s="8">
        <f t="shared" si="66"/>
        <v>-0.34898203592814347</v>
      </c>
      <c r="AB155" s="56">
        <f t="shared" si="67"/>
        <v>-1.5058141916167651</v>
      </c>
      <c r="AC155" s="8">
        <f t="shared" si="68"/>
        <v>0.52550210231991024</v>
      </c>
      <c r="AD155" s="8">
        <f t="shared" si="69"/>
        <v>0.12178846140055202</v>
      </c>
      <c r="AE155" s="8">
        <f t="shared" si="70"/>
        <v>2.2674763796744517</v>
      </c>
      <c r="AF155" s="8">
        <f t="shared" si="71"/>
        <v>-2.0442499999999999</v>
      </c>
      <c r="AG155" s="8">
        <f t="shared" si="72"/>
        <v>4.1789580624999996</v>
      </c>
      <c r="AH155" s="8">
        <f t="shared" si="73"/>
        <v>2.0442499999999999</v>
      </c>
      <c r="AS155" s="67">
        <v>42697.750694444447</v>
      </c>
      <c r="AT155" s="68">
        <v>144.22</v>
      </c>
      <c r="AU155" s="16">
        <v>71.544600000000003</v>
      </c>
      <c r="AV155" s="8">
        <f t="shared" si="74"/>
        <v>20799.4084</v>
      </c>
      <c r="AW155" s="8">
        <f t="shared" si="75"/>
        <v>82.899221556886204</v>
      </c>
      <c r="AX155" s="56">
        <f t="shared" si="76"/>
        <v>11.877902994011976</v>
      </c>
      <c r="AY155" s="8">
        <f t="shared" si="77"/>
        <v>984.66891193180072</v>
      </c>
      <c r="AZ155" s="8">
        <f t="shared" si="78"/>
        <v>6872.280934737706</v>
      </c>
      <c r="BA155" s="8">
        <f t="shared" si="79"/>
        <v>141.08457953515867</v>
      </c>
      <c r="BB155" s="56">
        <f t="shared" si="80"/>
        <v>-72.675399999999996</v>
      </c>
      <c r="BC155" s="57">
        <f t="shared" si="81"/>
        <v>5281.7137651599996</v>
      </c>
      <c r="BD155" s="8">
        <f t="shared" si="82"/>
        <v>72.675399999999996</v>
      </c>
    </row>
    <row r="156" spans="1:56" x14ac:dyDescent="0.25">
      <c r="A156" s="36">
        <v>42697.792361111111</v>
      </c>
      <c r="B156" s="17">
        <v>0.73</v>
      </c>
      <c r="C156" s="10">
        <v>0.66145299999999996</v>
      </c>
      <c r="D156" s="8">
        <f t="shared" si="56"/>
        <v>0.53289999999999993</v>
      </c>
      <c r="E156" s="8">
        <f t="shared" si="57"/>
        <v>-0.29212121212121156</v>
      </c>
      <c r="F156" s="8">
        <f t="shared" si="58"/>
        <v>-0.50750069264069231</v>
      </c>
      <c r="G156" s="8">
        <f t="shared" si="59"/>
        <v>0.14825171748655347</v>
      </c>
      <c r="H156" s="8">
        <f t="shared" si="60"/>
        <v>8.533480257116588E-2</v>
      </c>
      <c r="I156" s="8">
        <f t="shared" si="61"/>
        <v>0.25755695303078247</v>
      </c>
      <c r="J156" s="8">
        <f t="shared" si="62"/>
        <v>-6.8547000000000025E-2</v>
      </c>
      <c r="K156" s="8">
        <f t="shared" si="63"/>
        <v>4.6986912090000036E-3</v>
      </c>
      <c r="L156" s="8">
        <f t="shared" si="64"/>
        <v>6.8547000000000025E-2</v>
      </c>
      <c r="W156" s="9">
        <v>42697.792361111111</v>
      </c>
      <c r="X156" s="9">
        <v>6.78</v>
      </c>
      <c r="Y156">
        <v>4.8196500000000002</v>
      </c>
      <c r="Z156" s="8">
        <f t="shared" si="65"/>
        <v>45.968400000000003</v>
      </c>
      <c r="AA156" s="8">
        <f t="shared" si="66"/>
        <v>-0.44898203592814312</v>
      </c>
      <c r="AB156" s="56">
        <f t="shared" si="67"/>
        <v>-1.5219141916167649</v>
      </c>
      <c r="AC156" s="8">
        <f t="shared" si="68"/>
        <v>0.68331213226002918</v>
      </c>
      <c r="AD156" s="8">
        <f t="shared" si="69"/>
        <v>0.20158486858618041</v>
      </c>
      <c r="AE156" s="8">
        <f t="shared" si="70"/>
        <v>2.316222806644511</v>
      </c>
      <c r="AF156" s="8">
        <f t="shared" si="71"/>
        <v>-1.96035</v>
      </c>
      <c r="AG156" s="8">
        <f t="shared" si="72"/>
        <v>3.8429721225</v>
      </c>
      <c r="AH156" s="8">
        <f t="shared" si="73"/>
        <v>1.96035</v>
      </c>
      <c r="AS156" s="67">
        <v>42697.792361111111</v>
      </c>
      <c r="AT156" s="68">
        <v>83.79</v>
      </c>
      <c r="AU156" s="16">
        <v>71.533000000000001</v>
      </c>
      <c r="AV156" s="8">
        <f t="shared" si="74"/>
        <v>7020.7641000000012</v>
      </c>
      <c r="AW156" s="8">
        <f t="shared" si="75"/>
        <v>22.469221556886211</v>
      </c>
      <c r="AX156" s="56">
        <f t="shared" si="76"/>
        <v>11.866302994011974</v>
      </c>
      <c r="AY156" s="8">
        <f t="shared" si="77"/>
        <v>266.62659103359726</v>
      </c>
      <c r="AZ156" s="8">
        <f t="shared" si="78"/>
        <v>504.86591737243998</v>
      </c>
      <c r="BA156" s="8">
        <f t="shared" si="79"/>
        <v>140.80914674569755</v>
      </c>
      <c r="BB156" s="56">
        <f t="shared" si="80"/>
        <v>-12.257000000000005</v>
      </c>
      <c r="BC156" s="57">
        <f t="shared" si="81"/>
        <v>150.23404900000011</v>
      </c>
      <c r="BD156" s="8">
        <f t="shared" si="82"/>
        <v>12.257000000000005</v>
      </c>
    </row>
    <row r="157" spans="1:56" x14ac:dyDescent="0.25">
      <c r="A157" s="36">
        <v>42697.834027777775</v>
      </c>
      <c r="B157" s="17">
        <v>0.72</v>
      </c>
      <c r="C157" s="10">
        <v>0.65940399999999999</v>
      </c>
      <c r="D157" s="8">
        <f t="shared" si="56"/>
        <v>0.51839999999999997</v>
      </c>
      <c r="E157" s="8">
        <f t="shared" si="57"/>
        <v>-0.30212121212121157</v>
      </c>
      <c r="F157" s="8">
        <f t="shared" si="58"/>
        <v>-0.50954969264069228</v>
      </c>
      <c r="G157" s="8">
        <f t="shared" si="59"/>
        <v>0.15394577077659674</v>
      </c>
      <c r="H157" s="8">
        <f t="shared" si="60"/>
        <v>9.1277226813590115E-2</v>
      </c>
      <c r="I157" s="8">
        <f t="shared" si="61"/>
        <v>0.25964088927022394</v>
      </c>
      <c r="J157" s="8">
        <f t="shared" si="62"/>
        <v>-6.0595999999999983E-2</v>
      </c>
      <c r="K157" s="8">
        <f t="shared" si="63"/>
        <v>3.6718752159999981E-3</v>
      </c>
      <c r="L157" s="8">
        <f t="shared" si="64"/>
        <v>6.0595999999999983E-2</v>
      </c>
      <c r="W157" s="9">
        <v>42697.834027777775</v>
      </c>
      <c r="X157" s="9">
        <v>6.87</v>
      </c>
      <c r="Y157">
        <v>4.8012499999999996</v>
      </c>
      <c r="Z157" s="8">
        <f t="shared" si="65"/>
        <v>47.196899999999999</v>
      </c>
      <c r="AA157" s="8">
        <f t="shared" si="66"/>
        <v>-0.35898203592814326</v>
      </c>
      <c r="AB157" s="56">
        <f t="shared" si="67"/>
        <v>-1.5403141916167655</v>
      </c>
      <c r="AC157" s="8">
        <f t="shared" si="68"/>
        <v>0.55294512447559863</v>
      </c>
      <c r="AD157" s="8">
        <f t="shared" si="69"/>
        <v>0.12886810211911473</v>
      </c>
      <c r="AE157" s="8">
        <f t="shared" si="70"/>
        <v>2.3725678088960098</v>
      </c>
      <c r="AF157" s="8">
        <f t="shared" si="71"/>
        <v>-2.0687500000000005</v>
      </c>
      <c r="AG157" s="8">
        <f t="shared" si="72"/>
        <v>4.2797265625000023</v>
      </c>
      <c r="AH157" s="8">
        <f t="shared" si="73"/>
        <v>2.0687500000000005</v>
      </c>
      <c r="AS157" s="67">
        <v>42697.834027777775</v>
      </c>
      <c r="AT157" s="68">
        <v>87.23</v>
      </c>
      <c r="AU157" s="16">
        <v>71.542400000000001</v>
      </c>
      <c r="AV157" s="8">
        <f t="shared" si="74"/>
        <v>7609.072900000001</v>
      </c>
      <c r="AW157" s="8">
        <f t="shared" si="75"/>
        <v>25.909221556886209</v>
      </c>
      <c r="AX157" s="56">
        <f t="shared" si="76"/>
        <v>11.875702994011974</v>
      </c>
      <c r="AY157" s="8">
        <f t="shared" si="77"/>
        <v>307.69022001563314</v>
      </c>
      <c r="AZ157" s="8">
        <f t="shared" si="78"/>
        <v>671.28776168381705</v>
      </c>
      <c r="BA157" s="8">
        <f t="shared" si="79"/>
        <v>141.03232160198496</v>
      </c>
      <c r="BB157" s="56">
        <f t="shared" si="80"/>
        <v>-15.687600000000003</v>
      </c>
      <c r="BC157" s="57">
        <f t="shared" si="81"/>
        <v>246.1007937600001</v>
      </c>
      <c r="BD157" s="8">
        <f t="shared" si="82"/>
        <v>15.687600000000003</v>
      </c>
    </row>
    <row r="158" spans="1:56" x14ac:dyDescent="0.25">
      <c r="A158" s="36">
        <v>42697.875694444447</v>
      </c>
      <c r="B158" s="17">
        <v>0.64</v>
      </c>
      <c r="C158" s="10">
        <v>0.659188</v>
      </c>
      <c r="D158" s="8">
        <f t="shared" si="56"/>
        <v>0.40960000000000002</v>
      </c>
      <c r="E158" s="8">
        <f t="shared" si="57"/>
        <v>-0.38212121212121153</v>
      </c>
      <c r="F158" s="8">
        <f t="shared" si="58"/>
        <v>-0.50976569264069227</v>
      </c>
      <c r="G158" s="8">
        <f t="shared" si="59"/>
        <v>0.19479228436967028</v>
      </c>
      <c r="H158" s="8">
        <f t="shared" si="60"/>
        <v>0.14601662075298394</v>
      </c>
      <c r="I158" s="8">
        <f t="shared" si="61"/>
        <v>0.25986106139344473</v>
      </c>
      <c r="J158" s="8">
        <f t="shared" si="62"/>
        <v>1.9187999999999983E-2</v>
      </c>
      <c r="K158" s="8">
        <f t="shared" si="63"/>
        <v>3.6817934399999933E-4</v>
      </c>
      <c r="L158" s="8">
        <f t="shared" si="64"/>
        <v>1.9187999999999983E-2</v>
      </c>
      <c r="W158" s="9">
        <v>42697.875694444447</v>
      </c>
      <c r="X158" s="9">
        <v>6.47</v>
      </c>
      <c r="Y158">
        <v>4.7904</v>
      </c>
      <c r="Z158" s="8">
        <f t="shared" si="65"/>
        <v>41.860899999999994</v>
      </c>
      <c r="AA158" s="8">
        <f t="shared" si="66"/>
        <v>-0.75898203592814362</v>
      </c>
      <c r="AB158" s="56">
        <f t="shared" si="67"/>
        <v>-1.5511641916167651</v>
      </c>
      <c r="AC158" s="8">
        <f t="shared" si="68"/>
        <v>1.1773057562121254</v>
      </c>
      <c r="AD158" s="8">
        <f t="shared" si="69"/>
        <v>0.57605373086162992</v>
      </c>
      <c r="AE158" s="8">
        <f t="shared" si="70"/>
        <v>2.4061103493540923</v>
      </c>
      <c r="AF158" s="8">
        <f t="shared" si="71"/>
        <v>-1.6795999999999998</v>
      </c>
      <c r="AG158" s="8">
        <f t="shared" si="72"/>
        <v>2.821056159999999</v>
      </c>
      <c r="AH158" s="8">
        <f t="shared" si="73"/>
        <v>1.6795999999999998</v>
      </c>
      <c r="AS158" s="67">
        <v>42697.875694444447</v>
      </c>
      <c r="AT158" s="68">
        <v>64.680000000000007</v>
      </c>
      <c r="AU158" s="16">
        <v>71.445099999999996</v>
      </c>
      <c r="AV158" s="8">
        <f t="shared" si="74"/>
        <v>4183.5024000000012</v>
      </c>
      <c r="AW158" s="8">
        <f t="shared" si="75"/>
        <v>3.3592215568862116</v>
      </c>
      <c r="AX158" s="56">
        <f t="shared" si="76"/>
        <v>11.778402994011969</v>
      </c>
      <c r="AY158" s="8">
        <f t="shared" si="77"/>
        <v>39.566265243178101</v>
      </c>
      <c r="AZ158" s="8">
        <f t="shared" si="78"/>
        <v>11.284369468249023</v>
      </c>
      <c r="BA158" s="8">
        <f t="shared" si="79"/>
        <v>138.73077708935011</v>
      </c>
      <c r="BB158" s="56">
        <f t="shared" si="80"/>
        <v>6.7650999999999897</v>
      </c>
      <c r="BC158" s="57">
        <f t="shared" si="81"/>
        <v>45.766578009999861</v>
      </c>
      <c r="BD158" s="8">
        <f t="shared" si="82"/>
        <v>6.7650999999999897</v>
      </c>
    </row>
    <row r="159" spans="1:56" x14ac:dyDescent="0.25">
      <c r="A159" s="36">
        <v>42697.917361111111</v>
      </c>
      <c r="B159" s="17">
        <v>0.71</v>
      </c>
      <c r="C159" s="10">
        <v>0.66258399999999995</v>
      </c>
      <c r="D159" s="8">
        <f t="shared" si="56"/>
        <v>0.50409999999999999</v>
      </c>
      <c r="E159" s="8">
        <f t="shared" si="57"/>
        <v>-0.31212121212121158</v>
      </c>
      <c r="F159" s="8">
        <f t="shared" si="58"/>
        <v>-0.50636969264069231</v>
      </c>
      <c r="G159" s="8">
        <f t="shared" si="59"/>
        <v>0.15804872224845823</v>
      </c>
      <c r="H159" s="8">
        <f t="shared" si="60"/>
        <v>9.7419651056014356E-2</v>
      </c>
      <c r="I159" s="8">
        <f t="shared" si="61"/>
        <v>0.25641026562502922</v>
      </c>
      <c r="J159" s="8">
        <f t="shared" si="62"/>
        <v>-4.7416000000000014E-2</v>
      </c>
      <c r="K159" s="8">
        <f t="shared" si="63"/>
        <v>2.2482770560000014E-3</v>
      </c>
      <c r="L159" s="8">
        <f t="shared" si="64"/>
        <v>4.7416000000000014E-2</v>
      </c>
      <c r="W159" s="9">
        <v>42697.917361111111</v>
      </c>
      <c r="X159" s="9">
        <v>6.83</v>
      </c>
      <c r="Y159">
        <v>4.7906700000000004</v>
      </c>
      <c r="Z159" s="8">
        <f t="shared" si="65"/>
        <v>46.648899999999998</v>
      </c>
      <c r="AA159" s="8">
        <f t="shared" si="66"/>
        <v>-0.3989820359281433</v>
      </c>
      <c r="AB159" s="56">
        <f t="shared" si="67"/>
        <v>-1.5508941916167647</v>
      </c>
      <c r="AC159" s="8">
        <f t="shared" si="68"/>
        <v>0.61877892208038876</v>
      </c>
      <c r="AD159" s="8">
        <f t="shared" si="69"/>
        <v>0.15918666499336623</v>
      </c>
      <c r="AE159" s="8">
        <f t="shared" si="70"/>
        <v>2.4052727935906182</v>
      </c>
      <c r="AF159" s="8">
        <f t="shared" si="71"/>
        <v>-2.0393299999999996</v>
      </c>
      <c r="AG159" s="8">
        <f t="shared" si="72"/>
        <v>4.1588668488999989</v>
      </c>
      <c r="AH159" s="8">
        <f t="shared" si="73"/>
        <v>2.0393299999999996</v>
      </c>
      <c r="AS159" s="67">
        <v>42697.917361111111</v>
      </c>
      <c r="AT159" s="68">
        <v>91.56</v>
      </c>
      <c r="AU159" s="16">
        <v>71.287599999999998</v>
      </c>
      <c r="AV159" s="8">
        <f t="shared" si="74"/>
        <v>8383.2335999999996</v>
      </c>
      <c r="AW159" s="8">
        <f t="shared" si="75"/>
        <v>30.239221556886207</v>
      </c>
      <c r="AX159" s="56">
        <f t="shared" si="76"/>
        <v>11.620902994011971</v>
      </c>
      <c r="AY159" s="8">
        <f t="shared" si="77"/>
        <v>351.40706032701024</v>
      </c>
      <c r="AZ159" s="8">
        <f t="shared" si="78"/>
        <v>914.41052036645146</v>
      </c>
      <c r="BA159" s="8">
        <f t="shared" si="79"/>
        <v>135.04538639623638</v>
      </c>
      <c r="BB159" s="56">
        <f t="shared" si="80"/>
        <v>-20.272400000000005</v>
      </c>
      <c r="BC159" s="57">
        <f t="shared" si="81"/>
        <v>410.97020176000018</v>
      </c>
      <c r="BD159" s="8">
        <f t="shared" si="82"/>
        <v>20.272400000000005</v>
      </c>
    </row>
    <row r="160" spans="1:56" x14ac:dyDescent="0.25">
      <c r="A160" s="36">
        <v>42697.959027777775</v>
      </c>
      <c r="B160" s="17">
        <v>0.68</v>
      </c>
      <c r="C160" s="10">
        <v>0.66430599999999995</v>
      </c>
      <c r="D160" s="8">
        <f t="shared" si="56"/>
        <v>0.46240000000000009</v>
      </c>
      <c r="E160" s="8">
        <f t="shared" si="57"/>
        <v>-0.34212121212121149</v>
      </c>
      <c r="F160" s="8">
        <f t="shared" si="58"/>
        <v>-0.50464769264069231</v>
      </c>
      <c r="G160" s="8">
        <f t="shared" si="59"/>
        <v>0.17265068030040623</v>
      </c>
      <c r="H160" s="8">
        <f t="shared" si="60"/>
        <v>0.11704692378328699</v>
      </c>
      <c r="I160" s="8">
        <f t="shared" si="61"/>
        <v>0.25466929368757468</v>
      </c>
      <c r="J160" s="8">
        <f t="shared" si="62"/>
        <v>-1.5694000000000097E-2</v>
      </c>
      <c r="K160" s="8">
        <f t="shared" si="63"/>
        <v>2.4630163600000303E-4</v>
      </c>
      <c r="L160" s="8">
        <f t="shared" si="64"/>
        <v>1.5694000000000097E-2</v>
      </c>
      <c r="W160" s="9">
        <v>42697.959027777775</v>
      </c>
      <c r="X160" s="9">
        <v>7.06</v>
      </c>
      <c r="Y160">
        <v>4.7835700000000001</v>
      </c>
      <c r="Z160" s="8">
        <f t="shared" si="65"/>
        <v>49.843599999999995</v>
      </c>
      <c r="AA160" s="8">
        <f t="shared" si="66"/>
        <v>-0.16898203592814376</v>
      </c>
      <c r="AB160" s="56">
        <f t="shared" si="67"/>
        <v>-1.557994191616765</v>
      </c>
      <c r="AC160" s="8">
        <f t="shared" si="68"/>
        <v>0.26327303046362349</v>
      </c>
      <c r="AD160" s="8">
        <f t="shared" si="69"/>
        <v>2.8554928466420468E-2</v>
      </c>
      <c r="AE160" s="8">
        <f t="shared" si="70"/>
        <v>2.4273459011115772</v>
      </c>
      <c r="AF160" s="8">
        <f t="shared" si="71"/>
        <v>-2.2764299999999995</v>
      </c>
      <c r="AG160" s="8">
        <f t="shared" si="72"/>
        <v>5.1821335448999974</v>
      </c>
      <c r="AH160" s="8">
        <f t="shared" si="73"/>
        <v>2.2764299999999995</v>
      </c>
      <c r="AS160" s="67">
        <v>42697.959027777775</v>
      </c>
      <c r="AT160" s="68">
        <v>75.13</v>
      </c>
      <c r="AU160" s="16">
        <v>71.088499999999996</v>
      </c>
      <c r="AV160" s="8">
        <f t="shared" si="74"/>
        <v>5644.5168999999996</v>
      </c>
      <c r="AW160" s="8">
        <f t="shared" si="75"/>
        <v>13.8092215568862</v>
      </c>
      <c r="AX160" s="56">
        <f t="shared" si="76"/>
        <v>11.421802994011969</v>
      </c>
      <c r="AY160" s="8">
        <f t="shared" si="77"/>
        <v>157.72620812341742</v>
      </c>
      <c r="AZ160" s="8">
        <f t="shared" si="78"/>
        <v>190.69460000717052</v>
      </c>
      <c r="BA160" s="8">
        <f t="shared" si="79"/>
        <v>130.45758363402078</v>
      </c>
      <c r="BB160" s="56">
        <f t="shared" si="80"/>
        <v>-4.0414999999999992</v>
      </c>
      <c r="BC160" s="57">
        <f t="shared" si="81"/>
        <v>16.333722249999994</v>
      </c>
      <c r="BD160" s="8">
        <f t="shared" si="82"/>
        <v>4.0414999999999992</v>
      </c>
    </row>
    <row r="161" spans="1:56" x14ac:dyDescent="0.25">
      <c r="A161" s="36">
        <v>42698.000694444447</v>
      </c>
      <c r="B161" s="17">
        <v>0.66</v>
      </c>
      <c r="C161" s="10">
        <v>0.66623399999999999</v>
      </c>
      <c r="D161" s="8">
        <f t="shared" si="56"/>
        <v>0.43560000000000004</v>
      </c>
      <c r="E161" s="8">
        <f t="shared" si="57"/>
        <v>-0.36212121212121151</v>
      </c>
      <c r="F161" s="8">
        <f t="shared" si="58"/>
        <v>-0.50271969264069227</v>
      </c>
      <c r="G161" s="8">
        <f t="shared" si="59"/>
        <v>0.18204546445625039</v>
      </c>
      <c r="H161" s="8">
        <f t="shared" si="60"/>
        <v>0.13113177226813547</v>
      </c>
      <c r="I161" s="8">
        <f t="shared" si="61"/>
        <v>0.2527270893687521</v>
      </c>
      <c r="J161" s="8">
        <f t="shared" si="62"/>
        <v>6.2339999999999618E-3</v>
      </c>
      <c r="K161" s="8">
        <f t="shared" si="63"/>
        <v>3.8862755999999522E-5</v>
      </c>
      <c r="L161" s="8">
        <f t="shared" si="64"/>
        <v>6.2339999999999618E-3</v>
      </c>
      <c r="W161" s="9">
        <v>42698.000694444447</v>
      </c>
      <c r="X161" s="9">
        <v>6.33</v>
      </c>
      <c r="Y161">
        <v>4.7801900000000002</v>
      </c>
      <c r="Z161" s="8">
        <f t="shared" si="65"/>
        <v>40.068899999999999</v>
      </c>
      <c r="AA161" s="8">
        <f t="shared" si="66"/>
        <v>-0.8989820359281433</v>
      </c>
      <c r="AB161" s="56">
        <f t="shared" si="67"/>
        <v>-1.5613741916167649</v>
      </c>
      <c r="AC161" s="8">
        <f t="shared" si="68"/>
        <v>1.4036473496252984</v>
      </c>
      <c r="AD161" s="8">
        <f t="shared" si="69"/>
        <v>0.8081687009215095</v>
      </c>
      <c r="AE161" s="8">
        <f t="shared" si="70"/>
        <v>2.4378893662469063</v>
      </c>
      <c r="AF161" s="8">
        <f t="shared" si="71"/>
        <v>-1.5498099999999999</v>
      </c>
      <c r="AG161" s="8">
        <f t="shared" si="72"/>
        <v>2.4019110360999996</v>
      </c>
      <c r="AH161" s="8">
        <f t="shared" si="73"/>
        <v>1.5498099999999999</v>
      </c>
      <c r="AS161" s="67">
        <v>42698.000694444447</v>
      </c>
      <c r="AT161" s="68">
        <v>24.78</v>
      </c>
      <c r="AU161" s="16">
        <v>70.839600000000004</v>
      </c>
      <c r="AV161" s="8">
        <f t="shared" si="74"/>
        <v>614.04840000000002</v>
      </c>
      <c r="AW161" s="8">
        <f t="shared" si="75"/>
        <v>-36.540778443113794</v>
      </c>
      <c r="AX161" s="56">
        <f t="shared" si="76"/>
        <v>11.172902994011977</v>
      </c>
      <c r="AY161" s="8">
        <f t="shared" si="77"/>
        <v>-408.26657287059442</v>
      </c>
      <c r="AZ161" s="8">
        <f t="shared" si="78"/>
        <v>1335.2284892287298</v>
      </c>
      <c r="BA161" s="8">
        <f t="shared" si="79"/>
        <v>124.83376131360181</v>
      </c>
      <c r="BB161" s="56">
        <f t="shared" si="80"/>
        <v>46.059600000000003</v>
      </c>
      <c r="BC161" s="57">
        <f t="shared" si="81"/>
        <v>2121.4867521600004</v>
      </c>
      <c r="BD161" s="8">
        <f t="shared" si="82"/>
        <v>46.059600000000003</v>
      </c>
    </row>
    <row r="162" spans="1:56" x14ac:dyDescent="0.25">
      <c r="A162" s="36">
        <v>42698.042361111111</v>
      </c>
      <c r="B162" s="17">
        <v>0.7</v>
      </c>
      <c r="C162" s="10">
        <v>0.67078700000000002</v>
      </c>
      <c r="D162" s="8">
        <f t="shared" si="56"/>
        <v>0.48999999999999994</v>
      </c>
      <c r="E162" s="8">
        <f t="shared" si="57"/>
        <v>-0.32212121212121159</v>
      </c>
      <c r="F162" s="8">
        <f t="shared" si="58"/>
        <v>-0.49816669264069224</v>
      </c>
      <c r="G162" s="8">
        <f t="shared" si="59"/>
        <v>0.16047005887183485</v>
      </c>
      <c r="H162" s="8">
        <f t="shared" si="60"/>
        <v>0.10376207529843859</v>
      </c>
      <c r="I162" s="8">
        <f t="shared" si="61"/>
        <v>0.24817005365656594</v>
      </c>
      <c r="J162" s="8">
        <f t="shared" si="62"/>
        <v>-2.9212999999999933E-2</v>
      </c>
      <c r="K162" s="8">
        <f t="shared" si="63"/>
        <v>8.5339936899999616E-4</v>
      </c>
      <c r="L162" s="8">
        <f t="shared" si="64"/>
        <v>2.9212999999999933E-2</v>
      </c>
      <c r="W162" s="9">
        <v>42698.042361111111</v>
      </c>
      <c r="X162" s="9">
        <v>6.45</v>
      </c>
      <c r="Y162">
        <v>4.7860199999999997</v>
      </c>
      <c r="Z162" s="8">
        <f t="shared" si="65"/>
        <v>41.602499999999999</v>
      </c>
      <c r="AA162" s="8">
        <f t="shared" si="66"/>
        <v>-0.77898203592814319</v>
      </c>
      <c r="AB162" s="56">
        <f t="shared" si="67"/>
        <v>-1.5555441916167654</v>
      </c>
      <c r="AC162" s="8">
        <f t="shared" si="68"/>
        <v>1.2117409813618256</v>
      </c>
      <c r="AD162" s="8">
        <f t="shared" si="69"/>
        <v>0.60681301229875495</v>
      </c>
      <c r="AE162" s="8">
        <f t="shared" si="70"/>
        <v>2.4197177320726562</v>
      </c>
      <c r="AF162" s="8">
        <f t="shared" si="71"/>
        <v>-1.6639800000000005</v>
      </c>
      <c r="AG162" s="8">
        <f t="shared" si="72"/>
        <v>2.7688294404000016</v>
      </c>
      <c r="AH162" s="8">
        <f t="shared" si="73"/>
        <v>1.6639800000000005</v>
      </c>
      <c r="AS162" s="67">
        <v>42698.042361111111</v>
      </c>
      <c r="AT162" s="68">
        <v>69.28</v>
      </c>
      <c r="AU162" s="16">
        <v>70.610500000000002</v>
      </c>
      <c r="AV162" s="8">
        <f t="shared" si="74"/>
        <v>4799.7183999999997</v>
      </c>
      <c r="AW162" s="8">
        <f t="shared" si="75"/>
        <v>7.9592215568862059</v>
      </c>
      <c r="AX162" s="56">
        <f t="shared" si="76"/>
        <v>10.943802994011975</v>
      </c>
      <c r="AY162" s="8">
        <f t="shared" si="77"/>
        <v>87.10415270425591</v>
      </c>
      <c r="AZ162" s="8">
        <f t="shared" si="78"/>
        <v>63.349207791602076</v>
      </c>
      <c r="BA162" s="8">
        <f t="shared" si="79"/>
        <v>119.76682397174547</v>
      </c>
      <c r="BB162" s="56">
        <f t="shared" si="80"/>
        <v>1.3305000000000007</v>
      </c>
      <c r="BC162" s="57">
        <f t="shared" si="81"/>
        <v>1.7702302500000018</v>
      </c>
      <c r="BD162" s="8">
        <f t="shared" si="82"/>
        <v>1.3305000000000007</v>
      </c>
    </row>
    <row r="163" spans="1:56" x14ac:dyDescent="0.25">
      <c r="A163" s="36">
        <v>42698.084027777775</v>
      </c>
      <c r="B163" s="17">
        <v>0.62</v>
      </c>
      <c r="C163" s="10">
        <v>0.67391199999999996</v>
      </c>
      <c r="D163" s="8">
        <f t="shared" si="56"/>
        <v>0.38440000000000002</v>
      </c>
      <c r="E163" s="8">
        <f t="shared" si="57"/>
        <v>-0.40212121212121155</v>
      </c>
      <c r="F163" s="8">
        <f t="shared" si="58"/>
        <v>-0.49504169264069231</v>
      </c>
      <c r="G163" s="8">
        <f t="shared" si="59"/>
        <v>0.19906676549521143</v>
      </c>
      <c r="H163" s="8">
        <f t="shared" si="60"/>
        <v>0.16170146923783241</v>
      </c>
      <c r="I163" s="8">
        <f t="shared" si="61"/>
        <v>0.24506627745256168</v>
      </c>
      <c r="J163" s="8">
        <f t="shared" si="62"/>
        <v>5.391199999999996E-2</v>
      </c>
      <c r="K163" s="8">
        <f t="shared" si="63"/>
        <v>2.9065037439999957E-3</v>
      </c>
      <c r="L163" s="8">
        <f t="shared" si="64"/>
        <v>5.391199999999996E-2</v>
      </c>
      <c r="W163" s="9">
        <v>42698.084027777775</v>
      </c>
      <c r="X163" s="9">
        <v>6.13</v>
      </c>
      <c r="Y163">
        <v>4.7875199999999998</v>
      </c>
      <c r="Z163" s="8">
        <f t="shared" si="65"/>
        <v>37.576900000000002</v>
      </c>
      <c r="AA163" s="8">
        <f t="shared" si="66"/>
        <v>-1.0989820359281435</v>
      </c>
      <c r="AB163" s="56">
        <f t="shared" si="67"/>
        <v>-1.5540441916167653</v>
      </c>
      <c r="AC163" s="8">
        <f t="shared" si="68"/>
        <v>1.7078666496252988</v>
      </c>
      <c r="AD163" s="8">
        <f t="shared" si="69"/>
        <v>1.2077615152927672</v>
      </c>
      <c r="AE163" s="8">
        <f t="shared" si="70"/>
        <v>2.4150533494978057</v>
      </c>
      <c r="AF163" s="8">
        <f t="shared" si="71"/>
        <v>-1.3424800000000001</v>
      </c>
      <c r="AG163" s="8">
        <f t="shared" si="72"/>
        <v>1.8022525504000002</v>
      </c>
      <c r="AH163" s="8">
        <f t="shared" si="73"/>
        <v>1.3424800000000001</v>
      </c>
      <c r="AS163" s="67">
        <v>42698.084027777775</v>
      </c>
      <c r="AT163" s="68">
        <v>89.18</v>
      </c>
      <c r="AU163" s="16">
        <v>70.347200000000001</v>
      </c>
      <c r="AV163" s="8">
        <f t="shared" si="74"/>
        <v>7953.0724000000009</v>
      </c>
      <c r="AW163" s="8">
        <f t="shared" si="75"/>
        <v>27.859221556886212</v>
      </c>
      <c r="AX163" s="56">
        <f t="shared" si="76"/>
        <v>10.680502994011974</v>
      </c>
      <c r="AY163" s="8">
        <f t="shared" si="77"/>
        <v>297.55049924916608</v>
      </c>
      <c r="AZ163" s="8">
        <f t="shared" si="78"/>
        <v>776.13622575567342</v>
      </c>
      <c r="BA163" s="8">
        <f t="shared" si="79"/>
        <v>114.07314420509874</v>
      </c>
      <c r="BB163" s="56">
        <f t="shared" si="80"/>
        <v>-18.832800000000006</v>
      </c>
      <c r="BC163" s="57">
        <f t="shared" si="81"/>
        <v>354.6743558400002</v>
      </c>
      <c r="BD163" s="8">
        <f t="shared" si="82"/>
        <v>18.832800000000006</v>
      </c>
    </row>
    <row r="164" spans="1:56" x14ac:dyDescent="0.25">
      <c r="A164" s="36">
        <v>42698.125694444447</v>
      </c>
      <c r="B164" s="17">
        <v>0.66</v>
      </c>
      <c r="C164" s="10">
        <v>0.67416100000000001</v>
      </c>
      <c r="D164" s="8">
        <f t="shared" si="56"/>
        <v>0.43560000000000004</v>
      </c>
      <c r="E164" s="8">
        <f t="shared" si="57"/>
        <v>-0.36212121212121151</v>
      </c>
      <c r="F164" s="8">
        <f t="shared" si="58"/>
        <v>-0.49479269264069226</v>
      </c>
      <c r="G164" s="8">
        <f t="shared" si="59"/>
        <v>0.17917492960776554</v>
      </c>
      <c r="H164" s="8">
        <f t="shared" si="60"/>
        <v>0.13113177226813547</v>
      </c>
      <c r="I164" s="8">
        <f t="shared" si="61"/>
        <v>0.24481980869062656</v>
      </c>
      <c r="J164" s="8">
        <f t="shared" si="62"/>
        <v>1.4160999999999979E-2</v>
      </c>
      <c r="K164" s="8">
        <f t="shared" si="63"/>
        <v>2.0053392099999941E-4</v>
      </c>
      <c r="L164" s="8">
        <f t="shared" si="64"/>
        <v>1.4160999999999979E-2</v>
      </c>
      <c r="W164" s="9">
        <v>42698.125694444447</v>
      </c>
      <c r="X164" s="9">
        <v>6.24</v>
      </c>
      <c r="Y164">
        <v>4.7829899999999999</v>
      </c>
      <c r="Z164" s="8">
        <f t="shared" si="65"/>
        <v>38.937600000000003</v>
      </c>
      <c r="AA164" s="8">
        <f t="shared" si="66"/>
        <v>-0.98898203592814315</v>
      </c>
      <c r="AB164" s="56">
        <f t="shared" si="67"/>
        <v>-1.5585741916167652</v>
      </c>
      <c r="AC164" s="8">
        <f t="shared" si="68"/>
        <v>1.5414018771702085</v>
      </c>
      <c r="AD164" s="8">
        <f t="shared" si="69"/>
        <v>0.97808546738857505</v>
      </c>
      <c r="AE164" s="8">
        <f t="shared" si="70"/>
        <v>2.4291535107738533</v>
      </c>
      <c r="AF164" s="8">
        <f t="shared" si="71"/>
        <v>-1.4570100000000004</v>
      </c>
      <c r="AG164" s="8">
        <f t="shared" si="72"/>
        <v>2.122878140100001</v>
      </c>
      <c r="AH164" s="8">
        <f t="shared" si="73"/>
        <v>1.4570100000000004</v>
      </c>
      <c r="AS164" s="67">
        <v>42698.125694444447</v>
      </c>
      <c r="AT164" s="68">
        <v>93.81</v>
      </c>
      <c r="AU164" s="16">
        <v>69.990700000000004</v>
      </c>
      <c r="AV164" s="8">
        <f t="shared" si="74"/>
        <v>8800.3161</v>
      </c>
      <c r="AW164" s="8">
        <f t="shared" si="75"/>
        <v>32.489221556886207</v>
      </c>
      <c r="AX164" s="56">
        <f t="shared" si="76"/>
        <v>10.324002994011977</v>
      </c>
      <c r="AY164" s="8">
        <f t="shared" si="77"/>
        <v>335.41882062641167</v>
      </c>
      <c r="AZ164" s="8">
        <f t="shared" si="78"/>
        <v>1055.5495173724394</v>
      </c>
      <c r="BA164" s="8">
        <f t="shared" si="79"/>
        <v>106.58503782036826</v>
      </c>
      <c r="BB164" s="56">
        <f t="shared" si="80"/>
        <v>-23.819299999999998</v>
      </c>
      <c r="BC164" s="57">
        <f t="shared" si="81"/>
        <v>567.35905248999995</v>
      </c>
      <c r="BD164" s="8">
        <f t="shared" si="82"/>
        <v>23.819299999999998</v>
      </c>
    </row>
    <row r="165" spans="1:56" x14ac:dyDescent="0.25">
      <c r="A165" s="36">
        <v>42698.167361111111</v>
      </c>
      <c r="B165" s="17">
        <v>0.76</v>
      </c>
      <c r="C165" s="10">
        <v>0.67468499999999998</v>
      </c>
      <c r="D165" s="8">
        <f t="shared" si="56"/>
        <v>0.5776</v>
      </c>
      <c r="E165" s="8">
        <f t="shared" si="57"/>
        <v>-0.26212121212121153</v>
      </c>
      <c r="F165" s="8">
        <f t="shared" si="58"/>
        <v>-0.49426869264069229</v>
      </c>
      <c r="G165" s="8">
        <f t="shared" si="59"/>
        <v>0.1295583088285448</v>
      </c>
      <c r="H165" s="8">
        <f t="shared" si="60"/>
        <v>6.8707529843893167E-2</v>
      </c>
      <c r="I165" s="8">
        <f t="shared" si="61"/>
        <v>0.24430154052473915</v>
      </c>
      <c r="J165" s="8">
        <f t="shared" si="62"/>
        <v>-8.531500000000003E-2</v>
      </c>
      <c r="K165" s="8">
        <f t="shared" si="63"/>
        <v>7.2786492250000055E-3</v>
      </c>
      <c r="L165" s="8">
        <f t="shared" si="64"/>
        <v>8.531500000000003E-2</v>
      </c>
      <c r="W165" s="9">
        <v>42698.167361111111</v>
      </c>
      <c r="X165" s="9">
        <v>5.99</v>
      </c>
      <c r="Y165">
        <v>4.7805200000000001</v>
      </c>
      <c r="Z165" s="8">
        <f t="shared" si="65"/>
        <v>35.880100000000006</v>
      </c>
      <c r="AA165" s="8">
        <f t="shared" si="66"/>
        <v>-1.2389820359281432</v>
      </c>
      <c r="AB165" s="56">
        <f t="shared" si="67"/>
        <v>-1.561044191616765</v>
      </c>
      <c r="AC165" s="8">
        <f t="shared" si="68"/>
        <v>1.9341057107031419</v>
      </c>
      <c r="AD165" s="8">
        <f t="shared" si="69"/>
        <v>1.5350764853526466</v>
      </c>
      <c r="AE165" s="8">
        <f t="shared" si="70"/>
        <v>2.4368589681804393</v>
      </c>
      <c r="AF165" s="8">
        <f t="shared" si="71"/>
        <v>-1.2094800000000001</v>
      </c>
      <c r="AG165" s="8">
        <f t="shared" si="72"/>
        <v>1.4628418704000004</v>
      </c>
      <c r="AH165" s="8">
        <f t="shared" si="73"/>
        <v>1.2094800000000001</v>
      </c>
      <c r="AS165" s="67">
        <v>42698.167361111111</v>
      </c>
      <c r="AT165" s="68">
        <v>80.41</v>
      </c>
      <c r="AU165" s="16">
        <v>69.657399999999996</v>
      </c>
      <c r="AV165" s="8">
        <f t="shared" si="74"/>
        <v>6465.7680999999993</v>
      </c>
      <c r="AW165" s="8">
        <f t="shared" si="75"/>
        <v>19.089221556886201</v>
      </c>
      <c r="AX165" s="56">
        <f t="shared" si="76"/>
        <v>9.9907029940119685</v>
      </c>
      <c r="AY165" s="8">
        <f t="shared" si="77"/>
        <v>190.7147429617408</v>
      </c>
      <c r="AZ165" s="8">
        <f t="shared" si="78"/>
        <v>364.39837964788887</v>
      </c>
      <c r="BA165" s="8">
        <f t="shared" si="79"/>
        <v>99.814146314559707</v>
      </c>
      <c r="BB165" s="56">
        <f t="shared" si="80"/>
        <v>-10.752600000000001</v>
      </c>
      <c r="BC165" s="57">
        <f t="shared" si="81"/>
        <v>115.61840676000003</v>
      </c>
      <c r="BD165" s="8">
        <f t="shared" si="82"/>
        <v>10.752600000000001</v>
      </c>
    </row>
    <row r="166" spans="1:56" x14ac:dyDescent="0.25">
      <c r="A166" s="36">
        <v>42698.209027777775</v>
      </c>
      <c r="B166" s="17">
        <v>0.74</v>
      </c>
      <c r="C166" s="10">
        <v>0.67582500000000001</v>
      </c>
      <c r="D166" s="8">
        <f t="shared" si="56"/>
        <v>0.54759999999999998</v>
      </c>
      <c r="E166" s="8">
        <f t="shared" si="57"/>
        <v>-0.28212121212121155</v>
      </c>
      <c r="F166" s="8">
        <f t="shared" si="58"/>
        <v>-0.49312869264069226</v>
      </c>
      <c r="G166" s="8">
        <f t="shared" si="59"/>
        <v>0.13912206449954048</v>
      </c>
      <c r="H166" s="8">
        <f t="shared" si="60"/>
        <v>7.9592378328741636E-2</v>
      </c>
      <c r="I166" s="8">
        <f t="shared" si="61"/>
        <v>0.24317590750551835</v>
      </c>
      <c r="J166" s="8">
        <f t="shared" si="62"/>
        <v>-6.4174999999999982E-2</v>
      </c>
      <c r="K166" s="8">
        <f t="shared" si="63"/>
        <v>4.1184306249999981E-3</v>
      </c>
      <c r="L166" s="8">
        <f t="shared" si="64"/>
        <v>6.4174999999999982E-2</v>
      </c>
      <c r="W166" s="9">
        <v>42698.209027777775</v>
      </c>
      <c r="X166" s="9">
        <v>5.89</v>
      </c>
      <c r="Y166">
        <v>4.7832600000000003</v>
      </c>
      <c r="Z166" s="8">
        <f t="shared" si="65"/>
        <v>34.692099999999996</v>
      </c>
      <c r="AA166" s="8">
        <f t="shared" si="66"/>
        <v>-1.3389820359281437</v>
      </c>
      <c r="AB166" s="56">
        <f t="shared" si="67"/>
        <v>-1.5583041916167648</v>
      </c>
      <c r="AC166" s="8">
        <f t="shared" si="68"/>
        <v>2.086541319086376</v>
      </c>
      <c r="AD166" s="8">
        <f t="shared" si="69"/>
        <v>1.7928728925382766</v>
      </c>
      <c r="AE166" s="8">
        <f t="shared" si="70"/>
        <v>2.428311953610379</v>
      </c>
      <c r="AF166" s="8">
        <f t="shared" si="71"/>
        <v>-1.1067399999999994</v>
      </c>
      <c r="AG166" s="8">
        <f t="shared" si="72"/>
        <v>1.2248734275999986</v>
      </c>
      <c r="AH166" s="8">
        <f t="shared" si="73"/>
        <v>1.1067399999999994</v>
      </c>
      <c r="AS166" s="67">
        <v>42698.209027777775</v>
      </c>
      <c r="AT166" s="68">
        <v>63.41</v>
      </c>
      <c r="AU166" s="16">
        <v>69.286000000000001</v>
      </c>
      <c r="AV166" s="8">
        <f t="shared" si="74"/>
        <v>4020.8280999999997</v>
      </c>
      <c r="AW166" s="8">
        <f t="shared" si="75"/>
        <v>2.0892215568862014</v>
      </c>
      <c r="AX166" s="56">
        <f t="shared" si="76"/>
        <v>9.6193029940119743</v>
      </c>
      <c r="AY166" s="8">
        <f t="shared" si="77"/>
        <v>20.096855177309795</v>
      </c>
      <c r="AZ166" s="8">
        <f t="shared" si="78"/>
        <v>4.3648467137580029</v>
      </c>
      <c r="BA166" s="8">
        <f t="shared" si="79"/>
        <v>92.53099009060773</v>
      </c>
      <c r="BB166" s="56">
        <f t="shared" si="80"/>
        <v>5.8760000000000048</v>
      </c>
      <c r="BC166" s="57">
        <f t="shared" si="81"/>
        <v>34.527376000000054</v>
      </c>
      <c r="BD166" s="8">
        <f t="shared" si="82"/>
        <v>5.8760000000000048</v>
      </c>
    </row>
    <row r="167" spans="1:56" x14ac:dyDescent="0.25">
      <c r="A167" s="36">
        <v>42698.250694444447</v>
      </c>
      <c r="B167" s="17">
        <v>0.71</v>
      </c>
      <c r="C167" s="10">
        <v>0.67914699999999995</v>
      </c>
      <c r="D167" s="8">
        <f t="shared" si="56"/>
        <v>0.50409999999999999</v>
      </c>
      <c r="E167" s="8">
        <f t="shared" si="57"/>
        <v>-0.31212121212121158</v>
      </c>
      <c r="F167" s="8">
        <f t="shared" si="58"/>
        <v>-0.48980669264069232</v>
      </c>
      <c r="G167" s="8">
        <f t="shared" si="59"/>
        <v>0.15287905861209461</v>
      </c>
      <c r="H167" s="8">
        <f t="shared" si="60"/>
        <v>9.7419651056014356E-2</v>
      </c>
      <c r="I167" s="8">
        <f t="shared" si="61"/>
        <v>0.23991059615561364</v>
      </c>
      <c r="J167" s="8">
        <f t="shared" si="62"/>
        <v>-3.0853000000000019E-2</v>
      </c>
      <c r="K167" s="8">
        <f t="shared" si="63"/>
        <v>9.5190760900000124E-4</v>
      </c>
      <c r="L167" s="8">
        <f t="shared" si="64"/>
        <v>3.0853000000000019E-2</v>
      </c>
      <c r="W167" s="9">
        <v>42698.250694444447</v>
      </c>
      <c r="X167" s="9">
        <v>6.35</v>
      </c>
      <c r="Y167">
        <v>4.7966100000000003</v>
      </c>
      <c r="Z167" s="8">
        <f t="shared" si="65"/>
        <v>40.322499999999998</v>
      </c>
      <c r="AA167" s="8">
        <f t="shared" si="66"/>
        <v>-0.87898203592814372</v>
      </c>
      <c r="AB167" s="56">
        <f t="shared" si="67"/>
        <v>-1.5449541916167648</v>
      </c>
      <c r="AC167" s="8">
        <f t="shared" si="68"/>
        <v>1.3579869807630234</v>
      </c>
      <c r="AD167" s="8">
        <f t="shared" si="69"/>
        <v>0.77260941948438455</v>
      </c>
      <c r="AE167" s="8">
        <f t="shared" si="70"/>
        <v>2.3868834541942112</v>
      </c>
      <c r="AF167" s="8">
        <f t="shared" si="71"/>
        <v>-1.5533899999999994</v>
      </c>
      <c r="AG167" s="8">
        <f t="shared" si="72"/>
        <v>2.413020492099998</v>
      </c>
      <c r="AH167" s="8">
        <f t="shared" si="73"/>
        <v>1.5533899999999994</v>
      </c>
      <c r="AS167" s="67">
        <v>42698.250694444447</v>
      </c>
      <c r="AT167" s="68">
        <v>95.26</v>
      </c>
      <c r="AU167" s="16">
        <v>68.947400000000002</v>
      </c>
      <c r="AV167" s="8">
        <f t="shared" si="74"/>
        <v>9074.4676000000018</v>
      </c>
      <c r="AW167" s="8">
        <f t="shared" si="75"/>
        <v>33.93922155688621</v>
      </c>
      <c r="AX167" s="56">
        <f t="shared" si="76"/>
        <v>9.2807029940119747</v>
      </c>
      <c r="AY167" s="8">
        <f t="shared" si="77"/>
        <v>314.97983511742962</v>
      </c>
      <c r="AZ167" s="8">
        <f t="shared" si="78"/>
        <v>1151.8707598874096</v>
      </c>
      <c r="BA167" s="8">
        <f t="shared" si="79"/>
        <v>86.131448063062834</v>
      </c>
      <c r="BB167" s="56">
        <f t="shared" si="80"/>
        <v>-26.312600000000003</v>
      </c>
      <c r="BC167" s="57">
        <f t="shared" si="81"/>
        <v>692.35291876000019</v>
      </c>
      <c r="BD167" s="8">
        <f t="shared" si="82"/>
        <v>26.312600000000003</v>
      </c>
    </row>
    <row r="168" spans="1:56" x14ac:dyDescent="0.25">
      <c r="A168" s="36">
        <v>42698.292361111111</v>
      </c>
      <c r="B168" s="17">
        <v>0.7</v>
      </c>
      <c r="C168" s="10">
        <v>0.684693</v>
      </c>
      <c r="D168" s="8">
        <f t="shared" si="56"/>
        <v>0.48999999999999994</v>
      </c>
      <c r="E168" s="8">
        <f t="shared" si="57"/>
        <v>-0.32212121212121159</v>
      </c>
      <c r="F168" s="8">
        <f t="shared" si="58"/>
        <v>-0.48426069264069227</v>
      </c>
      <c r="G168" s="8">
        <f t="shared" si="59"/>
        <v>0.15599064129607729</v>
      </c>
      <c r="H168" s="8">
        <f t="shared" si="60"/>
        <v>0.10376207529843859</v>
      </c>
      <c r="I168" s="8">
        <f t="shared" si="61"/>
        <v>0.23450841843684303</v>
      </c>
      <c r="J168" s="8">
        <f t="shared" si="62"/>
        <v>-1.530699999999996E-2</v>
      </c>
      <c r="K168" s="8">
        <f t="shared" si="63"/>
        <v>2.3430424899999877E-4</v>
      </c>
      <c r="L168" s="8">
        <f t="shared" si="64"/>
        <v>1.530699999999996E-2</v>
      </c>
      <c r="W168" s="9">
        <v>42698.292361111111</v>
      </c>
      <c r="X168" s="9">
        <v>6.62</v>
      </c>
      <c r="Y168">
        <v>4.81731</v>
      </c>
      <c r="Z168" s="8">
        <f t="shared" si="65"/>
        <v>43.824400000000004</v>
      </c>
      <c r="AA168" s="8">
        <f t="shared" si="66"/>
        <v>-0.60898203592814326</v>
      </c>
      <c r="AB168" s="56">
        <f t="shared" si="67"/>
        <v>-1.5242541916167651</v>
      </c>
      <c r="AC168" s="8">
        <f t="shared" si="68"/>
        <v>0.92824342088278378</v>
      </c>
      <c r="AD168" s="8">
        <f t="shared" si="69"/>
        <v>0.37085912008318639</v>
      </c>
      <c r="AE168" s="8">
        <f t="shared" si="70"/>
        <v>2.3233508406612779</v>
      </c>
      <c r="AF168" s="8">
        <f t="shared" si="71"/>
        <v>-1.8026900000000001</v>
      </c>
      <c r="AG168" s="8">
        <f t="shared" si="72"/>
        <v>3.2496912361000003</v>
      </c>
      <c r="AH168" s="8">
        <f t="shared" si="73"/>
        <v>1.8026900000000001</v>
      </c>
      <c r="AS168" s="67">
        <v>42698.292361111111</v>
      </c>
      <c r="AT168" s="68">
        <v>78.02</v>
      </c>
      <c r="AU168" s="16">
        <v>68.731499999999997</v>
      </c>
      <c r="AV168" s="8">
        <f t="shared" si="74"/>
        <v>6087.1203999999998</v>
      </c>
      <c r="AW168" s="8">
        <f t="shared" si="75"/>
        <v>16.699221556886201</v>
      </c>
      <c r="AX168" s="56">
        <f t="shared" si="76"/>
        <v>9.0648029940119699</v>
      </c>
      <c r="AY168" s="8">
        <f t="shared" si="77"/>
        <v>151.37515356653125</v>
      </c>
      <c r="AZ168" s="8">
        <f t="shared" si="78"/>
        <v>278.86400060597276</v>
      </c>
      <c r="BA168" s="8">
        <f t="shared" si="79"/>
        <v>82.170653320248377</v>
      </c>
      <c r="BB168" s="56">
        <f t="shared" si="80"/>
        <v>-9.2884999999999991</v>
      </c>
      <c r="BC168" s="57">
        <f t="shared" si="81"/>
        <v>86.276232249999978</v>
      </c>
      <c r="BD168" s="8">
        <f t="shared" si="82"/>
        <v>9.2884999999999991</v>
      </c>
    </row>
    <row r="169" spans="1:56" x14ac:dyDescent="0.25">
      <c r="A169" s="36">
        <v>42698.334027777775</v>
      </c>
      <c r="B169" s="17">
        <v>0.7</v>
      </c>
      <c r="C169" s="10">
        <v>0.69006000000000001</v>
      </c>
      <c r="D169" s="8">
        <f t="shared" si="56"/>
        <v>0.48999999999999994</v>
      </c>
      <c r="E169" s="8">
        <f t="shared" si="57"/>
        <v>-0.32212121212121159</v>
      </c>
      <c r="F169" s="8">
        <f t="shared" si="58"/>
        <v>-0.47889369264069226</v>
      </c>
      <c r="G169" s="8">
        <f t="shared" si="59"/>
        <v>0.15426181675062273</v>
      </c>
      <c r="H169" s="8">
        <f t="shared" si="60"/>
        <v>0.10376207529843859</v>
      </c>
      <c r="I169" s="8">
        <f t="shared" si="61"/>
        <v>0.22933916885103783</v>
      </c>
      <c r="J169" s="8">
        <f t="shared" si="62"/>
        <v>-9.9399999999999489E-3</v>
      </c>
      <c r="K169" s="8">
        <f t="shared" si="63"/>
        <v>9.8803599999998981E-5</v>
      </c>
      <c r="L169" s="8">
        <f t="shared" si="64"/>
        <v>9.9399999999999489E-3</v>
      </c>
      <c r="W169" s="9">
        <v>42698.334027777775</v>
      </c>
      <c r="X169" s="9">
        <v>6.38</v>
      </c>
      <c r="Y169">
        <v>4.8429700000000002</v>
      </c>
      <c r="Z169" s="8">
        <f t="shared" si="65"/>
        <v>40.7044</v>
      </c>
      <c r="AA169" s="8">
        <f t="shared" si="66"/>
        <v>-0.84898203592814347</v>
      </c>
      <c r="AB169" s="56">
        <f t="shared" si="67"/>
        <v>-1.4985941916167649</v>
      </c>
      <c r="AC169" s="8">
        <f t="shared" si="68"/>
        <v>1.2722795478288913</v>
      </c>
      <c r="AD169" s="8">
        <f t="shared" si="69"/>
        <v>0.72077049732869547</v>
      </c>
      <c r="AE169" s="8">
        <f t="shared" si="70"/>
        <v>2.245784551147505</v>
      </c>
      <c r="AF169" s="8">
        <f t="shared" si="71"/>
        <v>-1.5370299999999997</v>
      </c>
      <c r="AG169" s="8">
        <f t="shared" si="72"/>
        <v>2.3624612208999989</v>
      </c>
      <c r="AH169" s="8">
        <f t="shared" si="73"/>
        <v>1.5370299999999997</v>
      </c>
      <c r="AS169" s="67">
        <v>42698.334027777775</v>
      </c>
      <c r="AT169" s="68">
        <v>65.959999999999994</v>
      </c>
      <c r="AU169" s="16">
        <v>68.380499999999998</v>
      </c>
      <c r="AV169" s="8">
        <f t="shared" si="74"/>
        <v>4350.7215999999989</v>
      </c>
      <c r="AW169" s="8">
        <f t="shared" si="75"/>
        <v>4.6392215568861985</v>
      </c>
      <c r="AX169" s="56">
        <f t="shared" si="76"/>
        <v>8.7138029940119708</v>
      </c>
      <c r="AY169" s="8">
        <f t="shared" si="77"/>
        <v>40.42526269227983</v>
      </c>
      <c r="AZ169" s="8">
        <f t="shared" si="78"/>
        <v>21.522376653877604</v>
      </c>
      <c r="BA169" s="8">
        <f t="shared" si="79"/>
        <v>75.93036261845198</v>
      </c>
      <c r="BB169" s="56">
        <f t="shared" si="80"/>
        <v>2.4205000000000041</v>
      </c>
      <c r="BC169" s="57">
        <f t="shared" si="81"/>
        <v>5.8588202500000195</v>
      </c>
      <c r="BD169" s="8">
        <f t="shared" si="82"/>
        <v>2.4205000000000041</v>
      </c>
    </row>
    <row r="170" spans="1:56" x14ac:dyDescent="0.25">
      <c r="A170" s="36">
        <v>42698.375694444447</v>
      </c>
      <c r="B170" s="17">
        <v>0.7</v>
      </c>
      <c r="C170" s="10">
        <v>0.69504600000000005</v>
      </c>
      <c r="D170" s="8">
        <f t="shared" si="56"/>
        <v>0.48999999999999994</v>
      </c>
      <c r="E170" s="8">
        <f t="shared" si="57"/>
        <v>-0.32212121212121159</v>
      </c>
      <c r="F170" s="8">
        <f t="shared" si="58"/>
        <v>-0.47390769264069221</v>
      </c>
      <c r="G170" s="8">
        <f t="shared" si="59"/>
        <v>0.15265572038698635</v>
      </c>
      <c r="H170" s="8">
        <f t="shared" si="60"/>
        <v>0.10376207529843859</v>
      </c>
      <c r="I170" s="8">
        <f t="shared" si="61"/>
        <v>0.22458850114402479</v>
      </c>
      <c r="J170" s="8">
        <f t="shared" si="62"/>
        <v>-4.9539999999999029E-3</v>
      </c>
      <c r="K170" s="8">
        <f t="shared" si="63"/>
        <v>2.4542115999999038E-5</v>
      </c>
      <c r="L170" s="8">
        <f t="shared" si="64"/>
        <v>4.9539999999999029E-3</v>
      </c>
      <c r="W170" s="9">
        <v>42698.375694444447</v>
      </c>
      <c r="X170" s="9">
        <v>5.77</v>
      </c>
      <c r="Y170">
        <v>4.8671600000000002</v>
      </c>
      <c r="Z170" s="8">
        <f t="shared" si="65"/>
        <v>33.292899999999996</v>
      </c>
      <c r="AA170" s="8">
        <f t="shared" si="66"/>
        <v>-1.4589820359281438</v>
      </c>
      <c r="AB170" s="56">
        <f t="shared" si="67"/>
        <v>-1.4744041916167649</v>
      </c>
      <c r="AC170" s="8">
        <f t="shared" si="68"/>
        <v>2.1511292292660169</v>
      </c>
      <c r="AD170" s="8">
        <f t="shared" si="69"/>
        <v>2.1286285811610313</v>
      </c>
      <c r="AE170" s="8">
        <f t="shared" si="70"/>
        <v>2.173867720257086</v>
      </c>
      <c r="AF170" s="8">
        <f t="shared" si="71"/>
        <v>-0.90283999999999942</v>
      </c>
      <c r="AG170" s="8">
        <f t="shared" si="72"/>
        <v>0.81512006559999894</v>
      </c>
      <c r="AH170" s="8">
        <f t="shared" si="73"/>
        <v>0.90283999999999942</v>
      </c>
      <c r="AS170" s="67">
        <v>42698.375694444447</v>
      </c>
      <c r="AT170" s="68">
        <v>97.11</v>
      </c>
      <c r="AU170" s="16">
        <v>68.022199999999998</v>
      </c>
      <c r="AV170" s="8">
        <f t="shared" si="74"/>
        <v>9430.3521000000001</v>
      </c>
      <c r="AW170" s="8">
        <f t="shared" si="75"/>
        <v>35.789221556886204</v>
      </c>
      <c r="AX170" s="56">
        <f t="shared" si="76"/>
        <v>8.3555029940119709</v>
      </c>
      <c r="AY170" s="8">
        <f t="shared" si="77"/>
        <v>299.03694787192046</v>
      </c>
      <c r="AZ170" s="8">
        <f t="shared" si="78"/>
        <v>1280.8683796478881</v>
      </c>
      <c r="BA170" s="8">
        <f t="shared" si="79"/>
        <v>69.814430282943007</v>
      </c>
      <c r="BB170" s="56">
        <f t="shared" si="80"/>
        <v>-29.087800000000001</v>
      </c>
      <c r="BC170" s="57">
        <f t="shared" si="81"/>
        <v>846.10010884000008</v>
      </c>
      <c r="BD170" s="8">
        <f t="shared" si="82"/>
        <v>29.087800000000001</v>
      </c>
    </row>
    <row r="171" spans="1:56" x14ac:dyDescent="0.25">
      <c r="A171" s="36">
        <v>42698.417361111111</v>
      </c>
      <c r="B171" s="17">
        <v>0.65</v>
      </c>
      <c r="C171" s="10">
        <v>0.70088499999999998</v>
      </c>
      <c r="D171" s="8">
        <f t="shared" si="56"/>
        <v>0.42250000000000004</v>
      </c>
      <c r="E171" s="8">
        <f t="shared" si="57"/>
        <v>-0.37212121212121152</v>
      </c>
      <c r="F171" s="8">
        <f t="shared" si="58"/>
        <v>-0.46806869264069229</v>
      </c>
      <c r="G171" s="8">
        <f t="shared" si="59"/>
        <v>0.17417828926144521</v>
      </c>
      <c r="H171" s="8">
        <f t="shared" si="60"/>
        <v>0.1384741965105597</v>
      </c>
      <c r="I171" s="8">
        <f t="shared" si="61"/>
        <v>0.21908830103036686</v>
      </c>
      <c r="J171" s="8">
        <f t="shared" si="62"/>
        <v>5.0884999999999958E-2</v>
      </c>
      <c r="K171" s="8">
        <f t="shared" si="63"/>
        <v>2.5892832249999956E-3</v>
      </c>
      <c r="L171" s="8">
        <f t="shared" si="64"/>
        <v>5.0884999999999958E-2</v>
      </c>
      <c r="W171" s="9">
        <v>42698.417361111111</v>
      </c>
      <c r="X171" s="9">
        <v>6.34</v>
      </c>
      <c r="Y171">
        <v>4.8881100000000002</v>
      </c>
      <c r="Z171" s="8">
        <f t="shared" si="65"/>
        <v>40.195599999999999</v>
      </c>
      <c r="AA171" s="8">
        <f t="shared" si="66"/>
        <v>-0.88898203592814351</v>
      </c>
      <c r="AB171" s="56">
        <f t="shared" si="67"/>
        <v>-1.4534541916167649</v>
      </c>
      <c r="AC171" s="8">
        <f t="shared" si="68"/>
        <v>1.2920946663917656</v>
      </c>
      <c r="AD171" s="8">
        <f t="shared" si="69"/>
        <v>0.79028906020294709</v>
      </c>
      <c r="AE171" s="8">
        <f t="shared" si="70"/>
        <v>2.1125290871283435</v>
      </c>
      <c r="AF171" s="8">
        <f t="shared" si="71"/>
        <v>-1.4518899999999997</v>
      </c>
      <c r="AG171" s="8">
        <f t="shared" si="72"/>
        <v>2.107984572099999</v>
      </c>
      <c r="AH171" s="8">
        <f t="shared" si="73"/>
        <v>1.4518899999999997</v>
      </c>
      <c r="AS171" s="67">
        <v>42698.417361111111</v>
      </c>
      <c r="AT171" s="68">
        <v>59.3</v>
      </c>
      <c r="AU171" s="16">
        <v>67.833600000000004</v>
      </c>
      <c r="AV171" s="8">
        <f t="shared" si="74"/>
        <v>3516.49</v>
      </c>
      <c r="AW171" s="8">
        <f t="shared" si="75"/>
        <v>-2.0207784431137981</v>
      </c>
      <c r="AX171" s="56">
        <f t="shared" si="76"/>
        <v>8.1669029940119771</v>
      </c>
      <c r="AY171" s="8">
        <f t="shared" si="77"/>
        <v>-16.50350151730094</v>
      </c>
      <c r="AZ171" s="8">
        <f t="shared" si="78"/>
        <v>4.0835455161534258</v>
      </c>
      <c r="BA171" s="8">
        <f t="shared" si="79"/>
        <v>66.698304513601798</v>
      </c>
      <c r="BB171" s="56">
        <f t="shared" si="80"/>
        <v>8.533600000000007</v>
      </c>
      <c r="BC171" s="57">
        <f t="shared" si="81"/>
        <v>72.822328960000121</v>
      </c>
      <c r="BD171" s="8">
        <f t="shared" si="82"/>
        <v>8.533600000000007</v>
      </c>
    </row>
    <row r="172" spans="1:56" x14ac:dyDescent="0.25">
      <c r="A172" s="36">
        <v>42698.459027777775</v>
      </c>
      <c r="B172" s="17">
        <v>0.66</v>
      </c>
      <c r="C172" s="10">
        <v>0.70743999999999996</v>
      </c>
      <c r="D172" s="8">
        <f t="shared" ref="D172:D233" si="83">B172^2</f>
        <v>0.43560000000000004</v>
      </c>
      <c r="E172" s="8">
        <f t="shared" ref="E172:E233" si="84">B172 - $B$1</f>
        <v>-0.36212121212121151</v>
      </c>
      <c r="F172" s="8">
        <f t="shared" ref="F172:F233" si="85">C172 - $C$1</f>
        <v>-0.46151369264069231</v>
      </c>
      <c r="G172" s="8">
        <f t="shared" ref="G172:G233" si="86">E172*F172</f>
        <v>0.16712389778958375</v>
      </c>
      <c r="H172" s="8">
        <f t="shared" ref="H172:H233" si="87">(B172-$B$1)^2</f>
        <v>0.13113177226813547</v>
      </c>
      <c r="I172" s="8">
        <f t="shared" ref="I172:I233" si="88">(C172-$C$1)^2</f>
        <v>0.21299488849484741</v>
      </c>
      <c r="J172" s="8">
        <f t="shared" ref="J172:J233" si="89">C172-B172</f>
        <v>4.7439999999999927E-2</v>
      </c>
      <c r="K172" s="8">
        <f t="shared" ref="K172:K233" si="90">(C172-B172)^2</f>
        <v>2.250553599999993E-3</v>
      </c>
      <c r="L172" s="8">
        <f t="shared" si="64"/>
        <v>4.7439999999999927E-2</v>
      </c>
      <c r="W172" s="9">
        <v>42698.459027777775</v>
      </c>
      <c r="X172" s="9">
        <v>5.94</v>
      </c>
      <c r="Y172">
        <v>4.90747</v>
      </c>
      <c r="Z172" s="8">
        <f t="shared" si="65"/>
        <v>35.283600000000007</v>
      </c>
      <c r="AA172" s="8">
        <f t="shared" si="66"/>
        <v>-1.288982035928143</v>
      </c>
      <c r="AB172" s="56">
        <f t="shared" si="67"/>
        <v>-1.4340941916167651</v>
      </c>
      <c r="AC172" s="8">
        <f t="shared" si="68"/>
        <v>1.8485216508229023</v>
      </c>
      <c r="AD172" s="8">
        <f t="shared" si="69"/>
        <v>1.6614746889454606</v>
      </c>
      <c r="AE172" s="8">
        <f t="shared" si="70"/>
        <v>2.0566261504289431</v>
      </c>
      <c r="AF172" s="8">
        <f t="shared" si="71"/>
        <v>-1.0325300000000004</v>
      </c>
      <c r="AG172" s="8">
        <f t="shared" si="72"/>
        <v>1.0661182009000008</v>
      </c>
      <c r="AH172" s="8">
        <f t="shared" si="73"/>
        <v>1.0325300000000004</v>
      </c>
      <c r="AS172" s="67">
        <v>42698.459027777775</v>
      </c>
      <c r="AT172" s="68">
        <v>83.4</v>
      </c>
      <c r="AU172" s="16">
        <v>67.762600000000006</v>
      </c>
      <c r="AV172" s="8">
        <f t="shared" si="74"/>
        <v>6955.5600000000013</v>
      </c>
      <c r="AW172" s="8">
        <f t="shared" si="75"/>
        <v>22.07922155688621</v>
      </c>
      <c r="AX172" s="56">
        <f t="shared" si="76"/>
        <v>8.0959029940119791</v>
      </c>
      <c r="AY172" s="8">
        <f t="shared" si="77"/>
        <v>178.75123590784889</v>
      </c>
      <c r="AZ172" s="8">
        <f t="shared" si="78"/>
        <v>487.49202455806875</v>
      </c>
      <c r="BA172" s="8">
        <f t="shared" si="79"/>
        <v>65.543645288452126</v>
      </c>
      <c r="BB172" s="56">
        <f t="shared" si="80"/>
        <v>-15.6374</v>
      </c>
      <c r="BC172" s="57">
        <f t="shared" si="81"/>
        <v>244.52827875999998</v>
      </c>
      <c r="BD172" s="8">
        <f t="shared" si="82"/>
        <v>15.6374</v>
      </c>
    </row>
    <row r="173" spans="1:56" x14ac:dyDescent="0.25">
      <c r="A173" s="36">
        <v>42698.500694444447</v>
      </c>
      <c r="B173" s="17">
        <v>0.7</v>
      </c>
      <c r="C173" s="10">
        <v>0.71504100000000004</v>
      </c>
      <c r="D173" s="8">
        <f t="shared" si="83"/>
        <v>0.48999999999999994</v>
      </c>
      <c r="E173" s="8">
        <f t="shared" si="84"/>
        <v>-0.32212121212121159</v>
      </c>
      <c r="F173" s="8">
        <f t="shared" si="85"/>
        <v>-0.45391269264069223</v>
      </c>
      <c r="G173" s="8">
        <f t="shared" si="86"/>
        <v>0.14621490675062274</v>
      </c>
      <c r="H173" s="8">
        <f t="shared" si="87"/>
        <v>0.10376207529843859</v>
      </c>
      <c r="I173" s="8">
        <f t="shared" si="88"/>
        <v>0.20603673254032354</v>
      </c>
      <c r="J173" s="8">
        <f t="shared" si="89"/>
        <v>1.5041000000000082E-2</v>
      </c>
      <c r="K173" s="8">
        <f t="shared" si="90"/>
        <v>2.2623168100000248E-4</v>
      </c>
      <c r="L173" s="8">
        <f t="shared" si="64"/>
        <v>1.5041000000000082E-2</v>
      </c>
      <c r="W173" s="9">
        <v>42698.500694444447</v>
      </c>
      <c r="X173" s="9">
        <v>6.28</v>
      </c>
      <c r="Y173">
        <v>4.9256599999999997</v>
      </c>
      <c r="Z173" s="8">
        <f t="shared" si="65"/>
        <v>39.438400000000001</v>
      </c>
      <c r="AA173" s="8">
        <f t="shared" si="66"/>
        <v>-0.94898203592814312</v>
      </c>
      <c r="AB173" s="56">
        <f t="shared" si="67"/>
        <v>-1.4159041916167654</v>
      </c>
      <c r="AC173" s="8">
        <f t="shared" si="68"/>
        <v>1.3436676424396696</v>
      </c>
      <c r="AD173" s="8">
        <f t="shared" si="69"/>
        <v>0.90056690451432353</v>
      </c>
      <c r="AE173" s="8">
        <f t="shared" si="70"/>
        <v>2.0047846798379259</v>
      </c>
      <c r="AF173" s="8">
        <f t="shared" si="71"/>
        <v>-1.3543400000000005</v>
      </c>
      <c r="AG173" s="8">
        <f t="shared" si="72"/>
        <v>1.8342368356000014</v>
      </c>
      <c r="AH173" s="8">
        <f t="shared" si="73"/>
        <v>1.3543400000000005</v>
      </c>
      <c r="AS173" s="67">
        <v>42698.500694444447</v>
      </c>
      <c r="AT173" s="68">
        <v>65.569999999999993</v>
      </c>
      <c r="AU173" s="16">
        <v>67.601699999999994</v>
      </c>
      <c r="AV173" s="8">
        <f t="shared" si="74"/>
        <v>4299.4248999999991</v>
      </c>
      <c r="AW173" s="8">
        <f t="shared" si="75"/>
        <v>4.249221556886198</v>
      </c>
      <c r="AX173" s="56">
        <f t="shared" si="76"/>
        <v>7.9350029940119668</v>
      </c>
      <c r="AY173" s="8">
        <f t="shared" si="77"/>
        <v>33.717585776112173</v>
      </c>
      <c r="AZ173" s="8">
        <f t="shared" si="78"/>
        <v>18.055883839506365</v>
      </c>
      <c r="BA173" s="8">
        <f t="shared" si="79"/>
        <v>62.96427251497888</v>
      </c>
      <c r="BB173" s="56">
        <f t="shared" si="80"/>
        <v>2.0317000000000007</v>
      </c>
      <c r="BC173" s="57">
        <f t="shared" si="81"/>
        <v>4.1278048900000028</v>
      </c>
      <c r="BD173" s="8">
        <f t="shared" si="82"/>
        <v>2.0317000000000007</v>
      </c>
    </row>
    <row r="174" spans="1:56" x14ac:dyDescent="0.25">
      <c r="A174" s="36">
        <v>42698.542361111111</v>
      </c>
      <c r="B174" s="17">
        <v>0.72</v>
      </c>
      <c r="C174" s="10">
        <v>0.72377100000000005</v>
      </c>
      <c r="D174" s="8">
        <f t="shared" si="83"/>
        <v>0.51839999999999997</v>
      </c>
      <c r="E174" s="8">
        <f t="shared" si="84"/>
        <v>-0.30212121212121157</v>
      </c>
      <c r="F174" s="8">
        <f t="shared" si="85"/>
        <v>-0.44518269264069221</v>
      </c>
      <c r="G174" s="8">
        <f t="shared" si="86"/>
        <v>0.1344991347159907</v>
      </c>
      <c r="H174" s="8">
        <f t="shared" si="87"/>
        <v>9.1277226813590115E-2</v>
      </c>
      <c r="I174" s="8">
        <f t="shared" si="88"/>
        <v>0.19818762982681704</v>
      </c>
      <c r="J174" s="8">
        <f t="shared" si="89"/>
        <v>3.7710000000000798E-3</v>
      </c>
      <c r="K174" s="8">
        <f t="shared" si="90"/>
        <v>1.4220441000000602E-5</v>
      </c>
      <c r="L174" s="8">
        <f t="shared" si="64"/>
        <v>3.7710000000000798E-3</v>
      </c>
      <c r="W174" s="9">
        <v>42698.542361111111</v>
      </c>
      <c r="X174" s="9">
        <v>8.35</v>
      </c>
      <c r="Y174">
        <v>4.9376699999999998</v>
      </c>
      <c r="Z174" s="8">
        <f t="shared" si="65"/>
        <v>69.722499999999997</v>
      </c>
      <c r="AA174" s="8">
        <f t="shared" si="66"/>
        <v>1.1210179640718563</v>
      </c>
      <c r="AB174" s="56">
        <f t="shared" si="67"/>
        <v>-1.4038941916167653</v>
      </c>
      <c r="AC174" s="8">
        <f t="shared" si="68"/>
        <v>-1.5737906084585307</v>
      </c>
      <c r="AD174" s="8">
        <f t="shared" si="69"/>
        <v>1.2566812757718095</v>
      </c>
      <c r="AE174" s="8">
        <f t="shared" si="70"/>
        <v>1.970918901255291</v>
      </c>
      <c r="AF174" s="8">
        <f t="shared" si="71"/>
        <v>-3.4123299999999999</v>
      </c>
      <c r="AG174" s="8">
        <f t="shared" si="72"/>
        <v>11.643996028899998</v>
      </c>
      <c r="AH174" s="8">
        <f t="shared" si="73"/>
        <v>3.4123299999999999</v>
      </c>
      <c r="AS174" s="67">
        <v>42698.542361111111</v>
      </c>
      <c r="AT174" s="68">
        <v>61.17</v>
      </c>
      <c r="AU174" s="16">
        <v>67.378200000000007</v>
      </c>
      <c r="AV174" s="8">
        <f t="shared" si="74"/>
        <v>3741.7689</v>
      </c>
      <c r="AW174" s="8">
        <f t="shared" si="75"/>
        <v>-0.15077844311379351</v>
      </c>
      <c r="AX174" s="56">
        <f t="shared" si="76"/>
        <v>7.7115029940119797</v>
      </c>
      <c r="AY174" s="8">
        <f t="shared" si="77"/>
        <v>-1.1627284155044837</v>
      </c>
      <c r="AZ174" s="8">
        <f t="shared" si="78"/>
        <v>2.2734138907819466E-2</v>
      </c>
      <c r="BA174" s="8">
        <f t="shared" si="79"/>
        <v>59.467278426655724</v>
      </c>
      <c r="BB174" s="56">
        <f t="shared" si="80"/>
        <v>6.208200000000005</v>
      </c>
      <c r="BC174" s="57">
        <f t="shared" si="81"/>
        <v>38.541747240000063</v>
      </c>
      <c r="BD174" s="8">
        <f t="shared" si="82"/>
        <v>6.208200000000005</v>
      </c>
    </row>
    <row r="175" spans="1:56" x14ac:dyDescent="0.25">
      <c r="A175" s="36">
        <v>42698.584027777775</v>
      </c>
      <c r="B175" s="17">
        <v>0.71</v>
      </c>
      <c r="C175" s="10">
        <v>0.72881300000000004</v>
      </c>
      <c r="D175" s="8">
        <f t="shared" si="83"/>
        <v>0.50409999999999999</v>
      </c>
      <c r="E175" s="8">
        <f t="shared" si="84"/>
        <v>-0.31212121212121158</v>
      </c>
      <c r="F175" s="8">
        <f t="shared" si="85"/>
        <v>-0.44014069264069222</v>
      </c>
      <c r="G175" s="8">
        <f t="shared" si="86"/>
        <v>0.13737724649088248</v>
      </c>
      <c r="H175" s="8">
        <f t="shared" si="87"/>
        <v>9.7419651056014356E-2</v>
      </c>
      <c r="I175" s="8">
        <f t="shared" si="88"/>
        <v>0.19372382931822829</v>
      </c>
      <c r="J175" s="8">
        <f t="shared" si="89"/>
        <v>1.881300000000008E-2</v>
      </c>
      <c r="K175" s="8">
        <f t="shared" si="90"/>
        <v>3.53928969000003E-4</v>
      </c>
      <c r="L175" s="8">
        <f t="shared" si="64"/>
        <v>1.881300000000008E-2</v>
      </c>
      <c r="W175" s="9">
        <v>42698.584027777775</v>
      </c>
      <c r="X175" s="9">
        <v>7.89</v>
      </c>
      <c r="Y175">
        <v>4.9322499999999998</v>
      </c>
      <c r="Z175" s="8">
        <f t="shared" si="65"/>
        <v>62.252099999999992</v>
      </c>
      <c r="AA175" s="8">
        <f t="shared" si="66"/>
        <v>0.66101796407185631</v>
      </c>
      <c r="AB175" s="56">
        <f t="shared" si="67"/>
        <v>-1.4093141916167653</v>
      </c>
      <c r="AC175" s="8">
        <f t="shared" si="68"/>
        <v>-0.9315819976800882</v>
      </c>
      <c r="AD175" s="8">
        <f t="shared" si="69"/>
        <v>0.43694474882570195</v>
      </c>
      <c r="AE175" s="8">
        <f t="shared" si="70"/>
        <v>1.9861664906924166</v>
      </c>
      <c r="AF175" s="8">
        <f t="shared" si="71"/>
        <v>-2.9577499999999999</v>
      </c>
      <c r="AG175" s="8">
        <f t="shared" si="72"/>
        <v>8.748285062499999</v>
      </c>
      <c r="AH175" s="8">
        <f t="shared" si="73"/>
        <v>2.9577499999999999</v>
      </c>
      <c r="AS175" s="67">
        <v>42698.584027777775</v>
      </c>
      <c r="AT175" s="68">
        <v>60.81</v>
      </c>
      <c r="AU175" s="16">
        <v>66.991900000000001</v>
      </c>
      <c r="AV175" s="8">
        <f t="shared" si="74"/>
        <v>3697.8561000000004</v>
      </c>
      <c r="AW175" s="8">
        <f t="shared" si="75"/>
        <v>-0.51077844311379295</v>
      </c>
      <c r="AX175" s="56">
        <f t="shared" si="76"/>
        <v>7.3252029940119741</v>
      </c>
      <c r="AY175" s="8">
        <f t="shared" si="77"/>
        <v>-3.7415557807739308</v>
      </c>
      <c r="AZ175" s="8">
        <f t="shared" si="78"/>
        <v>0.26089461794975022</v>
      </c>
      <c r="BA175" s="8">
        <f t="shared" si="79"/>
        <v>53.658598903481987</v>
      </c>
      <c r="BB175" s="56">
        <f t="shared" si="80"/>
        <v>6.1818999999999988</v>
      </c>
      <c r="BC175" s="57">
        <f t="shared" si="81"/>
        <v>38.215887609999989</v>
      </c>
      <c r="BD175" s="8">
        <f t="shared" si="82"/>
        <v>6.1818999999999988</v>
      </c>
    </row>
    <row r="176" spans="1:56" x14ac:dyDescent="0.25">
      <c r="A176" s="36">
        <v>42698.625694444447</v>
      </c>
      <c r="B176" s="17">
        <v>0.82</v>
      </c>
      <c r="C176" s="10">
        <v>0.73452300000000004</v>
      </c>
      <c r="D176" s="8">
        <f t="shared" si="83"/>
        <v>0.67239999999999989</v>
      </c>
      <c r="E176" s="8">
        <f t="shared" si="84"/>
        <v>-0.20212121212121159</v>
      </c>
      <c r="F176" s="8">
        <f t="shared" si="85"/>
        <v>-0.43443069264069223</v>
      </c>
      <c r="G176" s="8">
        <f t="shared" si="86"/>
        <v>8.7807658179194226E-2</v>
      </c>
      <c r="H176" s="8">
        <f t="shared" si="87"/>
        <v>4.0852984389347813E-2</v>
      </c>
      <c r="I176" s="8">
        <f t="shared" si="88"/>
        <v>0.1887300267082716</v>
      </c>
      <c r="J176" s="8">
        <f t="shared" si="89"/>
        <v>-8.5476999999999914E-2</v>
      </c>
      <c r="K176" s="8">
        <f t="shared" si="90"/>
        <v>7.306317528999985E-3</v>
      </c>
      <c r="L176" s="8">
        <f t="shared" si="64"/>
        <v>8.5476999999999914E-2</v>
      </c>
      <c r="W176" s="9">
        <v>42698.625694444447</v>
      </c>
      <c r="X176" s="9">
        <v>8.24</v>
      </c>
      <c r="Y176">
        <v>4.9229200000000004</v>
      </c>
      <c r="Z176" s="8">
        <f t="shared" si="65"/>
        <v>67.897599999999997</v>
      </c>
      <c r="AA176" s="8">
        <f t="shared" si="66"/>
        <v>1.0110179640718568</v>
      </c>
      <c r="AB176" s="56">
        <f t="shared" si="67"/>
        <v>-1.4186441916167647</v>
      </c>
      <c r="AC176" s="8">
        <f t="shared" si="68"/>
        <v>-1.4342747623507466</v>
      </c>
      <c r="AD176" s="8">
        <f t="shared" si="69"/>
        <v>1.0221573236760024</v>
      </c>
      <c r="AE176" s="8">
        <f t="shared" si="70"/>
        <v>2.0125513424079839</v>
      </c>
      <c r="AF176" s="8">
        <f t="shared" si="71"/>
        <v>-3.3170799999999998</v>
      </c>
      <c r="AG176" s="8">
        <f t="shared" si="72"/>
        <v>11.003019726399998</v>
      </c>
      <c r="AH176" s="8">
        <f t="shared" si="73"/>
        <v>3.3170799999999998</v>
      </c>
      <c r="AS176" s="67">
        <v>42698.625694444447</v>
      </c>
      <c r="AT176" s="68">
        <v>76.14</v>
      </c>
      <c r="AU176" s="16">
        <v>66.735799999999998</v>
      </c>
      <c r="AV176" s="8">
        <f t="shared" si="74"/>
        <v>5797.2996000000003</v>
      </c>
      <c r="AW176" s="8">
        <f t="shared" si="75"/>
        <v>14.819221556886205</v>
      </c>
      <c r="AX176" s="56">
        <f t="shared" si="76"/>
        <v>7.0691029940119705</v>
      </c>
      <c r="AY176" s="8">
        <f t="shared" si="77"/>
        <v>104.758603476711</v>
      </c>
      <c r="AZ176" s="8">
        <f t="shared" si="78"/>
        <v>219.6093275520808</v>
      </c>
      <c r="BA176" s="8">
        <f t="shared" si="79"/>
        <v>49.972217139949002</v>
      </c>
      <c r="BB176" s="56">
        <f t="shared" si="80"/>
        <v>-9.404200000000003</v>
      </c>
      <c r="BC176" s="57">
        <f t="shared" si="81"/>
        <v>88.438977640000061</v>
      </c>
      <c r="BD176" s="8">
        <f t="shared" si="82"/>
        <v>9.404200000000003</v>
      </c>
    </row>
    <row r="177" spans="1:56" x14ac:dyDescent="0.25">
      <c r="A177" s="36">
        <v>42698.667361111111</v>
      </c>
      <c r="B177" s="17">
        <v>0.78</v>
      </c>
      <c r="C177" s="10">
        <v>0.74210799999999999</v>
      </c>
      <c r="D177" s="8">
        <f t="shared" si="83"/>
        <v>0.60840000000000005</v>
      </c>
      <c r="E177" s="8">
        <f t="shared" si="84"/>
        <v>-0.24212121212121152</v>
      </c>
      <c r="F177" s="8">
        <f t="shared" si="85"/>
        <v>-0.42684569264069228</v>
      </c>
      <c r="G177" s="8">
        <f t="shared" si="86"/>
        <v>0.10334839649088251</v>
      </c>
      <c r="H177" s="8">
        <f t="shared" si="87"/>
        <v>5.86226813590447E-2</v>
      </c>
      <c r="I177" s="8">
        <f t="shared" si="88"/>
        <v>0.18219724532591233</v>
      </c>
      <c r="J177" s="8">
        <f t="shared" si="89"/>
        <v>-3.7892000000000037E-2</v>
      </c>
      <c r="K177" s="8">
        <f t="shared" si="90"/>
        <v>1.4358036640000028E-3</v>
      </c>
      <c r="L177" s="8">
        <f t="shared" si="64"/>
        <v>3.7892000000000037E-2</v>
      </c>
      <c r="W177" s="9">
        <v>42698.667361111111</v>
      </c>
      <c r="X177" s="9">
        <v>7.98</v>
      </c>
      <c r="Y177">
        <v>4.9151999999999996</v>
      </c>
      <c r="Z177" s="8">
        <f t="shared" si="65"/>
        <v>63.680400000000006</v>
      </c>
      <c r="AA177" s="8">
        <f t="shared" si="66"/>
        <v>0.75101796407185706</v>
      </c>
      <c r="AB177" s="56">
        <f t="shared" si="67"/>
        <v>-1.4263641916167655</v>
      </c>
      <c r="AC177" s="8">
        <f t="shared" si="68"/>
        <v>-1.0712251312130234</v>
      </c>
      <c r="AD177" s="8">
        <f t="shared" si="69"/>
        <v>0.56402798235863716</v>
      </c>
      <c r="AE177" s="8">
        <f t="shared" si="70"/>
        <v>2.0345148071265489</v>
      </c>
      <c r="AF177" s="8">
        <f t="shared" si="71"/>
        <v>-3.0648000000000009</v>
      </c>
      <c r="AG177" s="8">
        <f t="shared" si="72"/>
        <v>9.3929990400000047</v>
      </c>
      <c r="AH177" s="8">
        <f t="shared" si="73"/>
        <v>3.0648000000000009</v>
      </c>
      <c r="AS177" s="67">
        <v>42698.667361111111</v>
      </c>
      <c r="AT177" s="68">
        <v>72.209999999999994</v>
      </c>
      <c r="AU177" s="16">
        <v>66.604600000000005</v>
      </c>
      <c r="AV177" s="8">
        <f t="shared" si="74"/>
        <v>5214.2840999999989</v>
      </c>
      <c r="AW177" s="8">
        <f t="shared" si="75"/>
        <v>10.889221556886199</v>
      </c>
      <c r="AX177" s="56">
        <f t="shared" si="76"/>
        <v>6.9379029940119779</v>
      </c>
      <c r="AY177" s="8">
        <f t="shared" si="77"/>
        <v>75.548362841980534</v>
      </c>
      <c r="AZ177" s="8">
        <f t="shared" si="78"/>
        <v>118.57514611495509</v>
      </c>
      <c r="BA177" s="8">
        <f t="shared" si="79"/>
        <v>48.134497954320366</v>
      </c>
      <c r="BB177" s="56">
        <f t="shared" si="80"/>
        <v>-5.6053999999999888</v>
      </c>
      <c r="BC177" s="57">
        <f t="shared" si="81"/>
        <v>31.420509159999874</v>
      </c>
      <c r="BD177" s="8">
        <f t="shared" si="82"/>
        <v>5.6053999999999888</v>
      </c>
    </row>
    <row r="178" spans="1:56" x14ac:dyDescent="0.25">
      <c r="A178" s="36">
        <v>42698.709027777775</v>
      </c>
      <c r="B178" s="17">
        <v>0.84</v>
      </c>
      <c r="C178" s="10">
        <v>0.75281500000000001</v>
      </c>
      <c r="D178" s="8">
        <f t="shared" si="83"/>
        <v>0.70559999999999989</v>
      </c>
      <c r="E178" s="8">
        <f t="shared" si="84"/>
        <v>-0.18212121212121157</v>
      </c>
      <c r="F178" s="8">
        <f t="shared" si="85"/>
        <v>-0.41613869264069225</v>
      </c>
      <c r="G178" s="8">
        <f t="shared" si="86"/>
        <v>7.578768311425918E-2</v>
      </c>
      <c r="H178" s="8">
        <f t="shared" si="87"/>
        <v>3.3168135904499338E-2</v>
      </c>
      <c r="I178" s="8">
        <f t="shared" si="88"/>
        <v>0.17317141151270454</v>
      </c>
      <c r="J178" s="8">
        <f t="shared" si="89"/>
        <v>-8.7184999999999957E-2</v>
      </c>
      <c r="K178" s="8">
        <f t="shared" si="90"/>
        <v>7.6012242249999928E-3</v>
      </c>
      <c r="L178" s="8">
        <f t="shared" si="64"/>
        <v>8.7184999999999957E-2</v>
      </c>
      <c r="W178" s="9">
        <v>42698.709027777775</v>
      </c>
      <c r="X178" s="9">
        <v>8.32</v>
      </c>
      <c r="Y178">
        <v>4.9015700000000004</v>
      </c>
      <c r="Z178" s="8">
        <f t="shared" si="65"/>
        <v>69.222400000000007</v>
      </c>
      <c r="AA178" s="8">
        <f t="shared" si="66"/>
        <v>1.0910179640718569</v>
      </c>
      <c r="AB178" s="56">
        <f t="shared" si="67"/>
        <v>-1.4399941916167647</v>
      </c>
      <c r="AC178" s="8">
        <f t="shared" si="68"/>
        <v>-1.571059531213022</v>
      </c>
      <c r="AD178" s="8">
        <f t="shared" si="69"/>
        <v>1.1903201979274998</v>
      </c>
      <c r="AE178" s="8">
        <f t="shared" si="70"/>
        <v>2.0735832718900196</v>
      </c>
      <c r="AF178" s="8">
        <f t="shared" si="71"/>
        <v>-3.4184299999999999</v>
      </c>
      <c r="AG178" s="8">
        <f t="shared" si="72"/>
        <v>11.6856636649</v>
      </c>
      <c r="AH178" s="8">
        <f t="shared" si="73"/>
        <v>3.4184299999999999</v>
      </c>
      <c r="AS178" s="67">
        <v>42698.709027777775</v>
      </c>
      <c r="AT178" s="68">
        <v>81.23</v>
      </c>
      <c r="AU178" s="16">
        <v>67.263000000000005</v>
      </c>
      <c r="AV178" s="8">
        <f t="shared" si="74"/>
        <v>6598.3129000000008</v>
      </c>
      <c r="AW178" s="8">
        <f t="shared" si="75"/>
        <v>19.909221556886209</v>
      </c>
      <c r="AX178" s="56">
        <f t="shared" si="76"/>
        <v>7.5963029940119782</v>
      </c>
      <c r="AY178" s="8">
        <f t="shared" si="77"/>
        <v>151.23647932102253</v>
      </c>
      <c r="AZ178" s="8">
        <f t="shared" si="78"/>
        <v>396.37710300118249</v>
      </c>
      <c r="BA178" s="8">
        <f t="shared" si="79"/>
        <v>57.703819176835346</v>
      </c>
      <c r="BB178" s="56">
        <f t="shared" si="80"/>
        <v>-13.966999999999999</v>
      </c>
      <c r="BC178" s="57">
        <f t="shared" si="81"/>
        <v>195.07708899999997</v>
      </c>
      <c r="BD178" s="8">
        <f t="shared" si="82"/>
        <v>13.966999999999999</v>
      </c>
    </row>
    <row r="179" spans="1:56" x14ac:dyDescent="0.25">
      <c r="A179" s="36">
        <v>42698.750694444447</v>
      </c>
      <c r="B179" s="17">
        <v>0.82</v>
      </c>
      <c r="C179" s="10">
        <v>0.75956599999999996</v>
      </c>
      <c r="D179" s="8">
        <f t="shared" si="83"/>
        <v>0.67239999999999989</v>
      </c>
      <c r="E179" s="8">
        <f t="shared" si="84"/>
        <v>-0.20212121212121159</v>
      </c>
      <c r="F179" s="8">
        <f t="shared" si="85"/>
        <v>-0.4093876926406923</v>
      </c>
      <c r="G179" s="8">
        <f t="shared" si="86"/>
        <v>8.2745936664042744E-2</v>
      </c>
      <c r="H179" s="8">
        <f t="shared" si="87"/>
        <v>4.0852984389347813E-2</v>
      </c>
      <c r="I179" s="8">
        <f t="shared" si="88"/>
        <v>0.16759828288566994</v>
      </c>
      <c r="J179" s="8">
        <f t="shared" si="89"/>
        <v>-6.0433999999999988E-2</v>
      </c>
      <c r="K179" s="8">
        <f t="shared" si="90"/>
        <v>3.6522683559999983E-3</v>
      </c>
      <c r="L179" s="8">
        <f t="shared" si="64"/>
        <v>6.0433999999999988E-2</v>
      </c>
      <c r="W179" s="9">
        <v>42698.750694444447</v>
      </c>
      <c r="X179" s="9">
        <v>7.89</v>
      </c>
      <c r="Y179">
        <v>4.8802199999999996</v>
      </c>
      <c r="Z179" s="8">
        <f t="shared" si="65"/>
        <v>62.252099999999992</v>
      </c>
      <c r="AA179" s="8">
        <f t="shared" si="66"/>
        <v>0.66101796407185631</v>
      </c>
      <c r="AB179" s="56">
        <f t="shared" si="67"/>
        <v>-1.4613441916167655</v>
      </c>
      <c r="AC179" s="8">
        <f t="shared" si="68"/>
        <v>-0.96597476235074708</v>
      </c>
      <c r="AD179" s="8">
        <f t="shared" si="69"/>
        <v>0.43694474882570195</v>
      </c>
      <c r="AE179" s="8">
        <f t="shared" si="70"/>
        <v>2.1355268463720578</v>
      </c>
      <c r="AF179" s="8">
        <f t="shared" si="71"/>
        <v>-3.0097800000000001</v>
      </c>
      <c r="AG179" s="8">
        <f t="shared" si="72"/>
        <v>9.058775648400001</v>
      </c>
      <c r="AH179" s="8">
        <f t="shared" si="73"/>
        <v>3.0097800000000001</v>
      </c>
      <c r="AS179" s="67">
        <v>42698.750694444447</v>
      </c>
      <c r="AT179" s="68">
        <v>49.89</v>
      </c>
      <c r="AU179" s="16">
        <v>68.152199999999993</v>
      </c>
      <c r="AV179" s="8">
        <f t="shared" si="74"/>
        <v>2489.0120999999999</v>
      </c>
      <c r="AW179" s="8">
        <f t="shared" si="75"/>
        <v>-11.430778443113795</v>
      </c>
      <c r="AX179" s="56">
        <f t="shared" si="76"/>
        <v>8.4855029940119664</v>
      </c>
      <c r="AY179" s="8">
        <f t="shared" si="77"/>
        <v>-96.99590470292955</v>
      </c>
      <c r="AZ179" s="8">
        <f t="shared" si="78"/>
        <v>130.66269581555503</v>
      </c>
      <c r="BA179" s="8">
        <f t="shared" si="79"/>
        <v>72.003761061386044</v>
      </c>
      <c r="BB179" s="56">
        <f t="shared" si="80"/>
        <v>18.262199999999993</v>
      </c>
      <c r="BC179" s="57">
        <f t="shared" si="81"/>
        <v>333.50794883999976</v>
      </c>
      <c r="BD179" s="8">
        <f t="shared" si="82"/>
        <v>18.262199999999993</v>
      </c>
    </row>
    <row r="180" spans="1:56" x14ac:dyDescent="0.25">
      <c r="A180" s="36">
        <v>42698.792361111111</v>
      </c>
      <c r="B180" s="17">
        <v>0.89</v>
      </c>
      <c r="C180" s="10">
        <v>0.77401699999999996</v>
      </c>
      <c r="D180" s="8">
        <f t="shared" si="83"/>
        <v>0.79210000000000003</v>
      </c>
      <c r="E180" s="8">
        <f t="shared" si="84"/>
        <v>-0.13212121212121153</v>
      </c>
      <c r="F180" s="8">
        <f t="shared" si="85"/>
        <v>-0.39493669264069231</v>
      </c>
      <c r="G180" s="8">
        <f t="shared" si="86"/>
        <v>5.2179514542830631E-2</v>
      </c>
      <c r="H180" s="8">
        <f t="shared" si="87"/>
        <v>1.7456014692378171E-2</v>
      </c>
      <c r="I180" s="8">
        <f t="shared" si="88"/>
        <v>0.15597499119396868</v>
      </c>
      <c r="J180" s="8">
        <f t="shared" si="89"/>
        <v>-0.11598300000000006</v>
      </c>
      <c r="K180" s="8">
        <f t="shared" si="90"/>
        <v>1.3452056289000014E-2</v>
      </c>
      <c r="L180" s="8">
        <f t="shared" si="64"/>
        <v>0.11598300000000006</v>
      </c>
      <c r="W180" s="9">
        <v>42698.792361111111</v>
      </c>
      <c r="X180" s="9">
        <v>7.91</v>
      </c>
      <c r="Y180">
        <v>4.89377</v>
      </c>
      <c r="Z180" s="8">
        <f t="shared" si="65"/>
        <v>62.568100000000001</v>
      </c>
      <c r="AA180" s="8">
        <f t="shared" si="66"/>
        <v>0.68101796407185677</v>
      </c>
      <c r="AB180" s="56">
        <f t="shared" si="67"/>
        <v>-1.4477941916167651</v>
      </c>
      <c r="AC180" s="8">
        <f t="shared" si="68"/>
        <v>-0.98597385276990912</v>
      </c>
      <c r="AD180" s="8">
        <f t="shared" si="69"/>
        <v>0.46378546738857679</v>
      </c>
      <c r="AE180" s="8">
        <f t="shared" si="70"/>
        <v>2.0961080212792425</v>
      </c>
      <c r="AF180" s="8">
        <f t="shared" si="71"/>
        <v>-3.0162300000000002</v>
      </c>
      <c r="AG180" s="8">
        <f t="shared" si="72"/>
        <v>9.0976434129000019</v>
      </c>
      <c r="AH180" s="8">
        <f t="shared" si="73"/>
        <v>3.0162300000000002</v>
      </c>
      <c r="AS180" s="67">
        <v>42698.792361111111</v>
      </c>
      <c r="AT180" s="68">
        <v>60.79</v>
      </c>
      <c r="AU180" s="16">
        <v>68.943299999999994</v>
      </c>
      <c r="AV180" s="8">
        <f t="shared" si="74"/>
        <v>3695.4240999999997</v>
      </c>
      <c r="AW180" s="8">
        <f t="shared" si="75"/>
        <v>-0.53077844311379607</v>
      </c>
      <c r="AX180" s="56">
        <f t="shared" si="76"/>
        <v>9.2766029940119665</v>
      </c>
      <c r="AY180" s="8">
        <f t="shared" si="77"/>
        <v>-4.9238208945464512</v>
      </c>
      <c r="AZ180" s="8">
        <f t="shared" si="78"/>
        <v>0.28172575567430524</v>
      </c>
      <c r="BA180" s="8">
        <f t="shared" si="79"/>
        <v>86.055363108511784</v>
      </c>
      <c r="BB180" s="56">
        <f t="shared" si="80"/>
        <v>8.1532999999999944</v>
      </c>
      <c r="BC180" s="57">
        <f t="shared" si="81"/>
        <v>66.476300889999905</v>
      </c>
      <c r="BD180" s="8">
        <f t="shared" si="82"/>
        <v>8.1532999999999944</v>
      </c>
    </row>
    <row r="181" spans="1:56" x14ac:dyDescent="0.25">
      <c r="A181" s="36">
        <v>42698.834027777775</v>
      </c>
      <c r="B181" s="17">
        <v>0.97</v>
      </c>
      <c r="C181" s="10">
        <v>0.81058300000000005</v>
      </c>
      <c r="D181" s="8">
        <f t="shared" si="83"/>
        <v>0.94089999999999996</v>
      </c>
      <c r="E181" s="8">
        <f t="shared" si="84"/>
        <v>-5.2121212121211569E-2</v>
      </c>
      <c r="F181" s="8">
        <f t="shared" si="85"/>
        <v>-0.35837069264069221</v>
      </c>
      <c r="G181" s="8">
        <f t="shared" si="86"/>
        <v>1.8678714889151033E-2</v>
      </c>
      <c r="H181" s="8">
        <f t="shared" si="87"/>
        <v>2.7166207529843319E-3</v>
      </c>
      <c r="I181" s="8">
        <f t="shared" si="88"/>
        <v>0.12842955334376949</v>
      </c>
      <c r="J181" s="8">
        <f t="shared" si="89"/>
        <v>-0.15941699999999992</v>
      </c>
      <c r="K181" s="8">
        <f t="shared" si="90"/>
        <v>2.5413779888999975E-2</v>
      </c>
      <c r="L181" s="8">
        <f t="shared" si="64"/>
        <v>0.15941699999999992</v>
      </c>
      <c r="W181" s="9">
        <v>42698.834027777775</v>
      </c>
      <c r="X181" s="9">
        <v>8.52</v>
      </c>
      <c r="Y181">
        <v>5.0024100000000002</v>
      </c>
      <c r="Z181" s="8">
        <f t="shared" si="65"/>
        <v>72.590399999999988</v>
      </c>
      <c r="AA181" s="8">
        <f t="shared" si="66"/>
        <v>1.2910179640718562</v>
      </c>
      <c r="AB181" s="56">
        <f t="shared" si="67"/>
        <v>-1.3391541916167649</v>
      </c>
      <c r="AC181" s="8">
        <f t="shared" si="68"/>
        <v>-1.7288721180393682</v>
      </c>
      <c r="AD181" s="8">
        <f t="shared" si="69"/>
        <v>1.6667273835562406</v>
      </c>
      <c r="AE181" s="8">
        <f t="shared" si="70"/>
        <v>1.7933339489247511</v>
      </c>
      <c r="AF181" s="8">
        <f t="shared" si="71"/>
        <v>-3.5175899999999993</v>
      </c>
      <c r="AG181" s="8">
        <f t="shared" si="72"/>
        <v>12.373439408099996</v>
      </c>
      <c r="AH181" s="8">
        <f t="shared" si="73"/>
        <v>3.5175899999999993</v>
      </c>
      <c r="AS181" s="67">
        <v>42698.834027777775</v>
      </c>
      <c r="AT181" s="68">
        <v>18.239999999999998</v>
      </c>
      <c r="AU181" s="16">
        <v>69.2226</v>
      </c>
      <c r="AV181" s="8">
        <f t="shared" si="74"/>
        <v>332.69759999999997</v>
      </c>
      <c r="AW181" s="8">
        <f t="shared" si="75"/>
        <v>-43.0807784431138</v>
      </c>
      <c r="AX181" s="56">
        <f t="shared" si="76"/>
        <v>9.5559029940119729</v>
      </c>
      <c r="AY181" s="8">
        <f t="shared" si="77"/>
        <v>-411.6757397089176</v>
      </c>
      <c r="AZ181" s="8">
        <f t="shared" si="78"/>
        <v>1855.9534712646587</v>
      </c>
      <c r="BA181" s="8">
        <f t="shared" si="79"/>
        <v>91.315282030966983</v>
      </c>
      <c r="BB181" s="56">
        <f t="shared" si="80"/>
        <v>50.982600000000005</v>
      </c>
      <c r="BC181" s="57">
        <f t="shared" si="81"/>
        <v>2599.2255027600004</v>
      </c>
      <c r="BD181" s="8">
        <f t="shared" si="82"/>
        <v>50.982600000000005</v>
      </c>
    </row>
    <row r="182" spans="1:56" x14ac:dyDescent="0.25">
      <c r="A182" s="36">
        <v>42698.875694444447</v>
      </c>
      <c r="B182" s="17">
        <v>1.1100000000000001</v>
      </c>
      <c r="C182" s="10">
        <v>0.96852899999999997</v>
      </c>
      <c r="D182" s="8">
        <f t="shared" si="83"/>
        <v>1.2321000000000002</v>
      </c>
      <c r="E182" s="8">
        <f t="shared" si="84"/>
        <v>8.7878787878788556E-2</v>
      </c>
      <c r="F182" s="8">
        <f t="shared" si="85"/>
        <v>-0.20042469264069229</v>
      </c>
      <c r="G182" s="8">
        <f t="shared" si="86"/>
        <v>-1.7613079050242793E-2</v>
      </c>
      <c r="H182" s="8">
        <f t="shared" si="87"/>
        <v>7.7226813590451143E-3</v>
      </c>
      <c r="I182" s="8">
        <f t="shared" si="88"/>
        <v>4.0170057420115972E-2</v>
      </c>
      <c r="J182" s="8">
        <f t="shared" si="89"/>
        <v>-0.14147100000000012</v>
      </c>
      <c r="K182" s="8">
        <f t="shared" si="90"/>
        <v>2.0014043841000036E-2</v>
      </c>
      <c r="L182" s="8">
        <f t="shared" si="64"/>
        <v>0.14147100000000012</v>
      </c>
      <c r="W182" s="9">
        <v>42698.875694444447</v>
      </c>
      <c r="X182" s="9">
        <v>9.02</v>
      </c>
      <c r="Y182">
        <v>5.6693600000000002</v>
      </c>
      <c r="Z182" s="8">
        <f t="shared" si="65"/>
        <v>81.360399999999998</v>
      </c>
      <c r="AA182" s="8">
        <f t="shared" si="66"/>
        <v>1.7910179640718562</v>
      </c>
      <c r="AB182" s="56">
        <f t="shared" si="67"/>
        <v>-0.67220419161676492</v>
      </c>
      <c r="AC182" s="8">
        <f t="shared" si="68"/>
        <v>-1.2039297827100262</v>
      </c>
      <c r="AD182" s="8">
        <f t="shared" si="69"/>
        <v>3.2077453476280966</v>
      </c>
      <c r="AE182" s="8">
        <f t="shared" si="70"/>
        <v>0.45185847522714839</v>
      </c>
      <c r="AF182" s="8">
        <f t="shared" si="71"/>
        <v>-3.3506399999999994</v>
      </c>
      <c r="AG182" s="8">
        <f t="shared" si="72"/>
        <v>11.226788409599996</v>
      </c>
      <c r="AH182" s="8">
        <f t="shared" si="73"/>
        <v>3.3506399999999994</v>
      </c>
      <c r="AS182" s="67">
        <v>42698.875694444447</v>
      </c>
      <c r="AT182" s="68">
        <v>37.94</v>
      </c>
      <c r="AU182" s="16">
        <v>63.153500000000001</v>
      </c>
      <c r="AV182" s="8">
        <f t="shared" si="74"/>
        <v>1439.4435999999998</v>
      </c>
      <c r="AW182" s="8">
        <f t="shared" si="75"/>
        <v>-23.380778443113797</v>
      </c>
      <c r="AX182" s="56">
        <f t="shared" si="76"/>
        <v>3.486802994011974</v>
      </c>
      <c r="AY182" s="8">
        <f t="shared" si="77"/>
        <v>-81.524168277779808</v>
      </c>
      <c r="AZ182" s="8">
        <f t="shared" si="78"/>
        <v>546.66080060597483</v>
      </c>
      <c r="BA182" s="8">
        <f t="shared" si="79"/>
        <v>12.157795119050865</v>
      </c>
      <c r="BB182" s="56">
        <f t="shared" si="80"/>
        <v>25.213500000000003</v>
      </c>
      <c r="BC182" s="57">
        <f t="shared" si="81"/>
        <v>635.72058225000012</v>
      </c>
      <c r="BD182" s="8">
        <f t="shared" si="82"/>
        <v>25.213500000000003</v>
      </c>
    </row>
    <row r="183" spans="1:56" x14ac:dyDescent="0.25">
      <c r="A183" s="36">
        <v>42698.917361111111</v>
      </c>
      <c r="B183" s="17">
        <v>1.22</v>
      </c>
      <c r="C183" s="10">
        <v>0.99118700000000004</v>
      </c>
      <c r="D183" s="8">
        <f t="shared" si="83"/>
        <v>1.4883999999999999</v>
      </c>
      <c r="E183" s="8">
        <f t="shared" si="84"/>
        <v>0.19787878787878843</v>
      </c>
      <c r="F183" s="8">
        <f t="shared" si="85"/>
        <v>-0.17776669264069223</v>
      </c>
      <c r="G183" s="8">
        <f t="shared" si="86"/>
        <v>-3.5176257664961318E-2</v>
      </c>
      <c r="H183" s="8">
        <f t="shared" si="87"/>
        <v>3.9156014692378546E-2</v>
      </c>
      <c r="I183" s="8">
        <f t="shared" si="88"/>
        <v>3.1600997012410342E-2</v>
      </c>
      <c r="J183" s="8">
        <f t="shared" si="89"/>
        <v>-0.22881299999999993</v>
      </c>
      <c r="K183" s="8">
        <f t="shared" si="90"/>
        <v>5.2355388968999966E-2</v>
      </c>
      <c r="L183" s="8">
        <f t="shared" si="64"/>
        <v>0.22881299999999993</v>
      </c>
      <c r="W183" s="9">
        <v>42698.917361111111</v>
      </c>
      <c r="X183" s="9">
        <v>9.36</v>
      </c>
      <c r="Y183">
        <v>6.17659</v>
      </c>
      <c r="Z183" s="8">
        <f t="shared" si="65"/>
        <v>87.609599999999986</v>
      </c>
      <c r="AA183" s="8">
        <f t="shared" si="66"/>
        <v>2.1310179640718561</v>
      </c>
      <c r="AB183" s="56">
        <f t="shared" si="67"/>
        <v>-0.16497419161676508</v>
      </c>
      <c r="AC183" s="8">
        <f t="shared" si="68"/>
        <v>-0.35156296594355896</v>
      </c>
      <c r="AD183" s="8">
        <f t="shared" si="69"/>
        <v>4.5412375631969581</v>
      </c>
      <c r="AE183" s="8">
        <f t="shared" si="70"/>
        <v>2.7216483899605119E-2</v>
      </c>
      <c r="AF183" s="8">
        <f t="shared" si="71"/>
        <v>-3.1834099999999994</v>
      </c>
      <c r="AG183" s="8">
        <f t="shared" si="72"/>
        <v>10.134099228099997</v>
      </c>
      <c r="AH183" s="8">
        <f t="shared" si="73"/>
        <v>3.1834099999999994</v>
      </c>
      <c r="AS183" s="67">
        <v>42698.917361111111</v>
      </c>
      <c r="AT183" s="68">
        <v>88.82</v>
      </c>
      <c r="AU183" s="16">
        <v>50.239100000000001</v>
      </c>
      <c r="AV183" s="8">
        <f t="shared" si="74"/>
        <v>7888.9923999999992</v>
      </c>
      <c r="AW183" s="8">
        <f t="shared" si="75"/>
        <v>27.499221556886198</v>
      </c>
      <c r="AX183" s="56">
        <f t="shared" si="76"/>
        <v>-9.4275970059880265</v>
      </c>
      <c r="AY183" s="8">
        <f t="shared" si="77"/>
        <v>-259.25157881670174</v>
      </c>
      <c r="AZ183" s="8">
        <f t="shared" si="78"/>
        <v>756.20718623471453</v>
      </c>
      <c r="BA183" s="8">
        <f t="shared" si="79"/>
        <v>88.8795853073144</v>
      </c>
      <c r="BB183" s="56">
        <f t="shared" si="80"/>
        <v>-38.580899999999993</v>
      </c>
      <c r="BC183" s="57">
        <f t="shared" si="81"/>
        <v>1488.4858448099994</v>
      </c>
      <c r="BD183" s="8">
        <f t="shared" si="82"/>
        <v>38.580899999999993</v>
      </c>
    </row>
    <row r="184" spans="1:56" x14ac:dyDescent="0.25">
      <c r="A184" s="36">
        <v>42698.959027777775</v>
      </c>
      <c r="B184" s="17">
        <v>1.42</v>
      </c>
      <c r="C184" s="10">
        <v>0.96558999999999995</v>
      </c>
      <c r="D184" s="8">
        <f t="shared" si="83"/>
        <v>2.0164</v>
      </c>
      <c r="E184" s="8">
        <f t="shared" si="84"/>
        <v>0.39787878787878839</v>
      </c>
      <c r="F184" s="8">
        <f t="shared" si="85"/>
        <v>-0.20336369264069232</v>
      </c>
      <c r="G184" s="8">
        <f t="shared" si="86"/>
        <v>-8.0914099526433136E-2</v>
      </c>
      <c r="H184" s="8">
        <f t="shared" si="87"/>
        <v>0.15830752984389387</v>
      </c>
      <c r="I184" s="8">
        <f t="shared" si="88"/>
        <v>4.1356791484457978E-2</v>
      </c>
      <c r="J184" s="8">
        <f t="shared" si="89"/>
        <v>-0.45440999999999998</v>
      </c>
      <c r="K184" s="8">
        <f t="shared" si="90"/>
        <v>0.20648844809999997</v>
      </c>
      <c r="L184" s="8">
        <f t="shared" si="64"/>
        <v>0.45440999999999998</v>
      </c>
      <c r="W184" s="9">
        <v>42698.959027777775</v>
      </c>
      <c r="X184" s="9">
        <v>9.51</v>
      </c>
      <c r="Y184">
        <v>6.4195399999999996</v>
      </c>
      <c r="Z184" s="8">
        <f t="shared" si="65"/>
        <v>90.440100000000001</v>
      </c>
      <c r="AA184" s="8">
        <f t="shared" si="66"/>
        <v>2.2810179640718564</v>
      </c>
      <c r="AB184" s="56">
        <f t="shared" si="67"/>
        <v>7.7975808383234479E-2</v>
      </c>
      <c r="AC184" s="8">
        <f t="shared" si="68"/>
        <v>0.17786421968518271</v>
      </c>
      <c r="AD184" s="8">
        <f t="shared" si="69"/>
        <v>5.2030429524185164</v>
      </c>
      <c r="AE184" s="8">
        <f t="shared" si="70"/>
        <v>6.0802266930189003E-3</v>
      </c>
      <c r="AF184" s="8">
        <f t="shared" si="71"/>
        <v>-3.0904600000000002</v>
      </c>
      <c r="AG184" s="8">
        <f t="shared" si="72"/>
        <v>9.5509430116000011</v>
      </c>
      <c r="AH184" s="8">
        <f t="shared" si="73"/>
        <v>3.0904600000000002</v>
      </c>
      <c r="AS184" s="67">
        <v>42698.959027777775</v>
      </c>
      <c r="AT184" s="68">
        <v>55.2</v>
      </c>
      <c r="AU184" s="16">
        <v>46.392499999999998</v>
      </c>
      <c r="AV184" s="8">
        <f t="shared" si="74"/>
        <v>3047.0400000000004</v>
      </c>
      <c r="AW184" s="8">
        <f t="shared" si="75"/>
        <v>-6.1207784431137924</v>
      </c>
      <c r="AX184" s="56">
        <f t="shared" si="76"/>
        <v>-13.274197005988029</v>
      </c>
      <c r="AY184" s="8">
        <f t="shared" si="77"/>
        <v>81.248418883897173</v>
      </c>
      <c r="AZ184" s="8">
        <f t="shared" si="78"/>
        <v>37.463928749686502</v>
      </c>
      <c r="BA184" s="8">
        <f t="shared" si="79"/>
        <v>176.20430615378154</v>
      </c>
      <c r="BB184" s="56">
        <f t="shared" si="80"/>
        <v>-8.8075000000000045</v>
      </c>
      <c r="BC184" s="57">
        <f t="shared" si="81"/>
        <v>77.572056250000074</v>
      </c>
      <c r="BD184" s="8">
        <f t="shared" si="82"/>
        <v>8.8075000000000045</v>
      </c>
    </row>
    <row r="185" spans="1:56" x14ac:dyDescent="0.25">
      <c r="A185" s="36">
        <v>42699.000694444447</v>
      </c>
      <c r="B185" s="17">
        <v>1.34</v>
      </c>
      <c r="C185" s="10">
        <v>0.96594800000000003</v>
      </c>
      <c r="D185" s="8">
        <f t="shared" si="83"/>
        <v>1.7956000000000003</v>
      </c>
      <c r="E185" s="8">
        <f t="shared" si="84"/>
        <v>0.31787878787878854</v>
      </c>
      <c r="F185" s="8">
        <f t="shared" si="85"/>
        <v>-0.20300569264069224</v>
      </c>
      <c r="G185" s="8">
        <f t="shared" si="86"/>
        <v>-6.4531203509117147E-2</v>
      </c>
      <c r="H185" s="8">
        <f t="shared" si="87"/>
        <v>0.10104692378328783</v>
      </c>
      <c r="I185" s="8">
        <f t="shared" si="88"/>
        <v>4.1211311244527205E-2</v>
      </c>
      <c r="J185" s="8">
        <f t="shared" si="89"/>
        <v>-0.37405200000000005</v>
      </c>
      <c r="K185" s="8">
        <f t="shared" si="90"/>
        <v>0.13991489870400003</v>
      </c>
      <c r="L185" s="8">
        <f t="shared" si="64"/>
        <v>0.37405200000000005</v>
      </c>
      <c r="W185" s="9">
        <v>42699.000694444447</v>
      </c>
      <c r="X185" s="9">
        <v>9.26</v>
      </c>
      <c r="Y185">
        <v>6.78878</v>
      </c>
      <c r="Z185" s="8">
        <f t="shared" si="65"/>
        <v>85.747599999999991</v>
      </c>
      <c r="AA185" s="8">
        <f t="shared" si="66"/>
        <v>2.0310179640718564</v>
      </c>
      <c r="AB185" s="56">
        <f t="shared" si="67"/>
        <v>0.44721580838323494</v>
      </c>
      <c r="AC185" s="8">
        <f t="shared" si="68"/>
        <v>0.90830334064326723</v>
      </c>
      <c r="AD185" s="8">
        <f t="shared" si="69"/>
        <v>4.1250339703825887</v>
      </c>
      <c r="AE185" s="8">
        <f t="shared" si="70"/>
        <v>0.20000197926787031</v>
      </c>
      <c r="AF185" s="8">
        <f t="shared" si="71"/>
        <v>-2.4712199999999998</v>
      </c>
      <c r="AG185" s="8">
        <f t="shared" si="72"/>
        <v>6.1069282883999989</v>
      </c>
      <c r="AH185" s="8">
        <f t="shared" si="73"/>
        <v>2.4712199999999998</v>
      </c>
      <c r="AS185" s="67">
        <v>42699.000694444447</v>
      </c>
      <c r="AT185" s="68">
        <v>51.81</v>
      </c>
      <c r="AU185" s="16">
        <v>45.055999999999997</v>
      </c>
      <c r="AV185" s="8">
        <f t="shared" si="74"/>
        <v>2684.2761</v>
      </c>
      <c r="AW185" s="8">
        <f t="shared" si="75"/>
        <v>-9.5107784431137929</v>
      </c>
      <c r="AX185" s="56">
        <f t="shared" si="76"/>
        <v>-14.61069700598803</v>
      </c>
      <c r="AY185" s="8">
        <f t="shared" si="77"/>
        <v>138.95910212341818</v>
      </c>
      <c r="AZ185" s="8">
        <f t="shared" si="78"/>
        <v>90.454906593998018</v>
      </c>
      <c r="BA185" s="8">
        <f t="shared" si="79"/>
        <v>213.47246700078756</v>
      </c>
      <c r="BB185" s="56">
        <f t="shared" si="80"/>
        <v>-6.7540000000000049</v>
      </c>
      <c r="BC185" s="57">
        <f t="shared" si="81"/>
        <v>45.616516000000068</v>
      </c>
      <c r="BD185" s="8">
        <f t="shared" si="82"/>
        <v>6.7540000000000049</v>
      </c>
    </row>
    <row r="186" spans="1:56" x14ac:dyDescent="0.25">
      <c r="A186" s="36">
        <v>42699.042361111111</v>
      </c>
      <c r="B186" s="17">
        <v>1.58</v>
      </c>
      <c r="C186" s="10">
        <v>1.0020199999999999</v>
      </c>
      <c r="D186" s="8">
        <f t="shared" si="83"/>
        <v>2.4964000000000004</v>
      </c>
      <c r="E186" s="8">
        <f t="shared" si="84"/>
        <v>0.55787878787878853</v>
      </c>
      <c r="F186" s="8">
        <f t="shared" si="85"/>
        <v>-0.16693369264069235</v>
      </c>
      <c r="G186" s="8">
        <f t="shared" si="86"/>
        <v>-9.3128766106519698E-2</v>
      </c>
      <c r="H186" s="8">
        <f t="shared" si="87"/>
        <v>0.3112287419651063</v>
      </c>
      <c r="I186" s="8">
        <f t="shared" si="88"/>
        <v>2.7866857738657144E-2</v>
      </c>
      <c r="J186" s="8">
        <f t="shared" si="89"/>
        <v>-0.57798000000000016</v>
      </c>
      <c r="K186" s="8">
        <f t="shared" si="90"/>
        <v>0.3340608804000002</v>
      </c>
      <c r="L186" s="8">
        <f t="shared" si="64"/>
        <v>0.57798000000000016</v>
      </c>
      <c r="W186" s="9">
        <v>42699.042361111111</v>
      </c>
      <c r="X186" s="9">
        <v>9.6300000000000008</v>
      </c>
      <c r="Y186">
        <v>7.2557700000000001</v>
      </c>
      <c r="Z186" s="8">
        <f t="shared" si="65"/>
        <v>92.73690000000002</v>
      </c>
      <c r="AA186" s="8">
        <f t="shared" si="66"/>
        <v>2.4010179640718574</v>
      </c>
      <c r="AB186" s="56">
        <f t="shared" si="67"/>
        <v>0.91420580838323495</v>
      </c>
      <c r="AC186" s="8">
        <f t="shared" si="68"/>
        <v>2.1950245687869816</v>
      </c>
      <c r="AD186" s="8">
        <f t="shared" si="69"/>
        <v>5.7648872637957673</v>
      </c>
      <c r="AE186" s="8">
        <f t="shared" si="70"/>
        <v>0.83577226008164407</v>
      </c>
      <c r="AF186" s="8">
        <f t="shared" si="71"/>
        <v>-2.3742300000000007</v>
      </c>
      <c r="AG186" s="8">
        <f t="shared" si="72"/>
        <v>5.6369680929000037</v>
      </c>
      <c r="AH186" s="8">
        <f t="shared" si="73"/>
        <v>2.3742300000000007</v>
      </c>
      <c r="AS186" s="67">
        <v>42699.042361111111</v>
      </c>
      <c r="AT186" s="68">
        <v>47.42</v>
      </c>
      <c r="AU186" s="16">
        <v>44.314500000000002</v>
      </c>
      <c r="AV186" s="8">
        <f t="shared" si="74"/>
        <v>2248.6564000000003</v>
      </c>
      <c r="AW186" s="8">
        <f t="shared" si="75"/>
        <v>-13.900778443113794</v>
      </c>
      <c r="AX186" s="56">
        <f t="shared" si="76"/>
        <v>-15.352197005988025</v>
      </c>
      <c r="AY186" s="8">
        <f t="shared" si="77"/>
        <v>213.40748919527445</v>
      </c>
      <c r="AZ186" s="8">
        <f t="shared" si="78"/>
        <v>193.23164132453715</v>
      </c>
      <c r="BA186" s="8">
        <f t="shared" si="79"/>
        <v>235.68995291066767</v>
      </c>
      <c r="BB186" s="56">
        <f t="shared" si="80"/>
        <v>-3.1054999999999993</v>
      </c>
      <c r="BC186" s="57">
        <f t="shared" si="81"/>
        <v>9.6441302499999946</v>
      </c>
      <c r="BD186" s="8">
        <f t="shared" si="82"/>
        <v>3.1054999999999993</v>
      </c>
    </row>
    <row r="187" spans="1:56" x14ac:dyDescent="0.25">
      <c r="A187" s="36">
        <v>42699.084027777775</v>
      </c>
      <c r="B187" s="17">
        <v>1.39</v>
      </c>
      <c r="C187" s="10">
        <v>1.05145</v>
      </c>
      <c r="D187" s="8">
        <f t="shared" si="83"/>
        <v>1.9320999999999997</v>
      </c>
      <c r="E187" s="8">
        <f t="shared" si="84"/>
        <v>0.36787878787878836</v>
      </c>
      <c r="F187" s="8">
        <f t="shared" si="85"/>
        <v>-0.11750369264069227</v>
      </c>
      <c r="G187" s="8">
        <f t="shared" si="86"/>
        <v>-4.3227116019939574E-2</v>
      </c>
      <c r="H187" s="8">
        <f t="shared" si="87"/>
        <v>0.13533480257116656</v>
      </c>
      <c r="I187" s="8">
        <f t="shared" si="88"/>
        <v>1.3807117784198278E-2</v>
      </c>
      <c r="J187" s="8">
        <f t="shared" si="89"/>
        <v>-0.33854999999999991</v>
      </c>
      <c r="K187" s="8">
        <f t="shared" si="90"/>
        <v>0.11461610249999994</v>
      </c>
      <c r="L187" s="8">
        <f t="shared" si="64"/>
        <v>0.33854999999999991</v>
      </c>
      <c r="W187" s="9">
        <v>42699.084027777775</v>
      </c>
      <c r="X187" s="9">
        <v>9.64</v>
      </c>
      <c r="Y187">
        <v>7.6607500000000002</v>
      </c>
      <c r="Z187" s="8">
        <f t="shared" si="65"/>
        <v>92.929600000000008</v>
      </c>
      <c r="AA187" s="8">
        <f t="shared" si="66"/>
        <v>2.4110179640718572</v>
      </c>
      <c r="AB187" s="56">
        <f t="shared" si="67"/>
        <v>1.3191858083832351</v>
      </c>
      <c r="AC187" s="8">
        <f t="shared" si="68"/>
        <v>3.1805806819606346</v>
      </c>
      <c r="AD187" s="8">
        <f t="shared" si="69"/>
        <v>5.813007623077203</v>
      </c>
      <c r="AE187" s="8">
        <f t="shared" si="70"/>
        <v>1.7402511970397294</v>
      </c>
      <c r="AF187" s="8">
        <f t="shared" si="71"/>
        <v>-1.9792500000000004</v>
      </c>
      <c r="AG187" s="8">
        <f t="shared" si="72"/>
        <v>3.9174305625000017</v>
      </c>
      <c r="AH187" s="8">
        <f t="shared" si="73"/>
        <v>1.9792500000000004</v>
      </c>
      <c r="AS187" s="67">
        <v>42699.084027777775</v>
      </c>
      <c r="AT187" s="68">
        <v>18.52</v>
      </c>
      <c r="AU187" s="16">
        <v>43.879199999999997</v>
      </c>
      <c r="AV187" s="8">
        <f t="shared" si="74"/>
        <v>342.99039999999997</v>
      </c>
      <c r="AW187" s="8">
        <f t="shared" si="75"/>
        <v>-42.800778443113799</v>
      </c>
      <c r="AX187" s="56">
        <f t="shared" si="76"/>
        <v>-15.78749700598803</v>
      </c>
      <c r="AY187" s="8">
        <f t="shared" si="77"/>
        <v>675.71716152461613</v>
      </c>
      <c r="AZ187" s="8">
        <f t="shared" si="78"/>
        <v>1831.9066353365149</v>
      </c>
      <c r="BA187" s="8">
        <f t="shared" si="79"/>
        <v>249.245061714081</v>
      </c>
      <c r="BB187" s="56">
        <f t="shared" si="80"/>
        <v>25.359199999999998</v>
      </c>
      <c r="BC187" s="57">
        <f t="shared" si="81"/>
        <v>643.08902463999993</v>
      </c>
      <c r="BD187" s="8">
        <f t="shared" si="82"/>
        <v>25.359199999999998</v>
      </c>
    </row>
    <row r="188" spans="1:56" x14ac:dyDescent="0.25">
      <c r="A188" s="36">
        <v>42699.125694444447</v>
      </c>
      <c r="B188" s="17">
        <v>1.46</v>
      </c>
      <c r="C188" s="10">
        <v>1.1062799999999999</v>
      </c>
      <c r="D188" s="8">
        <f t="shared" si="83"/>
        <v>2.1315999999999997</v>
      </c>
      <c r="E188" s="8">
        <f t="shared" si="84"/>
        <v>0.43787878787878842</v>
      </c>
      <c r="F188" s="8">
        <f t="shared" si="85"/>
        <v>-6.2673692640692336E-2</v>
      </c>
      <c r="G188" s="8">
        <f t="shared" si="86"/>
        <v>-2.7443480565394102E-2</v>
      </c>
      <c r="H188" s="8">
        <f t="shared" si="87"/>
        <v>0.19173783287419699</v>
      </c>
      <c r="I188" s="8">
        <f t="shared" si="88"/>
        <v>3.927991749219973E-3</v>
      </c>
      <c r="J188" s="8">
        <f t="shared" si="89"/>
        <v>-0.35372000000000003</v>
      </c>
      <c r="K188" s="8">
        <f t="shared" si="90"/>
        <v>0.12511783840000001</v>
      </c>
      <c r="L188" s="8">
        <f t="shared" si="64"/>
        <v>0.35372000000000003</v>
      </c>
      <c r="W188" s="9">
        <v>42699.125694444447</v>
      </c>
      <c r="X188" s="9">
        <v>9.99</v>
      </c>
      <c r="Y188">
        <v>7.95939</v>
      </c>
      <c r="Z188" s="8">
        <f t="shared" si="65"/>
        <v>99.8001</v>
      </c>
      <c r="AA188" s="8">
        <f t="shared" si="66"/>
        <v>2.7610179640718568</v>
      </c>
      <c r="AB188" s="56">
        <f t="shared" si="67"/>
        <v>1.6178258083832349</v>
      </c>
      <c r="AC188" s="8">
        <f t="shared" si="68"/>
        <v>4.4668461196851847</v>
      </c>
      <c r="AD188" s="8">
        <f t="shared" si="69"/>
        <v>7.6232201979275009</v>
      </c>
      <c r="AE188" s="8">
        <f t="shared" si="70"/>
        <v>2.6173603462708672</v>
      </c>
      <c r="AF188" s="8">
        <f t="shared" si="71"/>
        <v>-2.0306100000000002</v>
      </c>
      <c r="AG188" s="8">
        <f t="shared" si="72"/>
        <v>4.1233769721000009</v>
      </c>
      <c r="AH188" s="8">
        <f t="shared" si="73"/>
        <v>2.0306100000000002</v>
      </c>
      <c r="AS188" s="67">
        <v>42699.125694444447</v>
      </c>
      <c r="AT188" s="68">
        <v>48.97</v>
      </c>
      <c r="AU188" s="16">
        <v>43.666699999999999</v>
      </c>
      <c r="AV188" s="8">
        <f t="shared" si="74"/>
        <v>2398.0608999999999</v>
      </c>
      <c r="AW188" s="8">
        <f t="shared" si="75"/>
        <v>-12.350778443113796</v>
      </c>
      <c r="AX188" s="56">
        <f t="shared" si="76"/>
        <v>-15.999997005988028</v>
      </c>
      <c r="AY188" s="8">
        <f t="shared" si="77"/>
        <v>197.61241811144222</v>
      </c>
      <c r="AZ188" s="8">
        <f t="shared" si="78"/>
        <v>152.54172815088444</v>
      </c>
      <c r="BA188" s="8">
        <f t="shared" si="79"/>
        <v>255.99990419162586</v>
      </c>
      <c r="BB188" s="56">
        <f t="shared" si="80"/>
        <v>-5.3033000000000001</v>
      </c>
      <c r="BC188" s="57">
        <f t="shared" si="81"/>
        <v>28.124990890000003</v>
      </c>
      <c r="BD188" s="8">
        <f t="shared" si="82"/>
        <v>5.3033000000000001</v>
      </c>
    </row>
    <row r="189" spans="1:56" x14ac:dyDescent="0.25">
      <c r="A189" s="36">
        <v>42699.167361111111</v>
      </c>
      <c r="B189" s="17">
        <v>1.69</v>
      </c>
      <c r="C189" s="10">
        <v>1.171</v>
      </c>
      <c r="D189" s="8">
        <f t="shared" si="83"/>
        <v>2.8560999999999996</v>
      </c>
      <c r="E189" s="8">
        <f t="shared" si="84"/>
        <v>0.6678787878787884</v>
      </c>
      <c r="F189" s="8">
        <f t="shared" si="85"/>
        <v>2.0463073593077752E-3</v>
      </c>
      <c r="G189" s="8">
        <f t="shared" si="86"/>
        <v>1.3666852787619212E-3</v>
      </c>
      <c r="H189" s="8">
        <f t="shared" si="87"/>
        <v>0.44606207529843966</v>
      </c>
      <c r="I189" s="8">
        <f t="shared" si="88"/>
        <v>4.18737380875716E-6</v>
      </c>
      <c r="J189" s="8">
        <f t="shared" si="89"/>
        <v>-0.51899999999999991</v>
      </c>
      <c r="K189" s="8">
        <f t="shared" si="90"/>
        <v>0.26936099999999991</v>
      </c>
      <c r="L189" s="8">
        <f t="shared" si="64"/>
        <v>0.51899999999999991</v>
      </c>
      <c r="W189" s="9">
        <v>42699.167361111111</v>
      </c>
      <c r="X189" s="9">
        <v>10.09</v>
      </c>
      <c r="Y189">
        <v>8.1944499999999998</v>
      </c>
      <c r="Z189" s="8">
        <f t="shared" si="65"/>
        <v>101.8081</v>
      </c>
      <c r="AA189" s="8">
        <f t="shared" si="66"/>
        <v>2.8610179640718565</v>
      </c>
      <c r="AB189" s="56">
        <f t="shared" si="67"/>
        <v>1.8528858083832347</v>
      </c>
      <c r="AC189" s="8">
        <f t="shared" si="68"/>
        <v>5.3011395831582382</v>
      </c>
      <c r="AD189" s="8">
        <f t="shared" si="69"/>
        <v>8.1854237907418703</v>
      </c>
      <c r="AE189" s="8">
        <f t="shared" si="70"/>
        <v>3.4331858189079929</v>
      </c>
      <c r="AF189" s="8">
        <f t="shared" si="71"/>
        <v>-1.8955500000000001</v>
      </c>
      <c r="AG189" s="8">
        <f t="shared" si="72"/>
        <v>3.5931098025000003</v>
      </c>
      <c r="AH189" s="8">
        <f t="shared" si="73"/>
        <v>1.8955500000000001</v>
      </c>
      <c r="AS189" s="67">
        <v>42699.167361111111</v>
      </c>
      <c r="AT189" s="68">
        <v>45.64</v>
      </c>
      <c r="AU189" s="16">
        <v>43.704700000000003</v>
      </c>
      <c r="AV189" s="8">
        <f t="shared" si="74"/>
        <v>2083.0095999999999</v>
      </c>
      <c r="AW189" s="8">
        <f t="shared" si="75"/>
        <v>-15.680778443113795</v>
      </c>
      <c r="AX189" s="56">
        <f t="shared" si="76"/>
        <v>-15.961997005988025</v>
      </c>
      <c r="AY189" s="8">
        <f t="shared" si="77"/>
        <v>250.29653856054395</v>
      </c>
      <c r="AZ189" s="8">
        <f t="shared" si="78"/>
        <v>245.88681258202229</v>
      </c>
      <c r="BA189" s="8">
        <f t="shared" si="79"/>
        <v>254.78534841917065</v>
      </c>
      <c r="BB189" s="56">
        <f t="shared" si="80"/>
        <v>-1.935299999999998</v>
      </c>
      <c r="BC189" s="57">
        <f t="shared" si="81"/>
        <v>3.7453860899999922</v>
      </c>
      <c r="BD189" s="8">
        <f t="shared" si="82"/>
        <v>1.935299999999998</v>
      </c>
    </row>
    <row r="190" spans="1:56" x14ac:dyDescent="0.25">
      <c r="A190" s="36">
        <v>42699.209027777775</v>
      </c>
      <c r="B190" s="17">
        <v>1.54</v>
      </c>
      <c r="C190" s="10">
        <v>1.2296800000000001</v>
      </c>
      <c r="D190" s="8">
        <f t="shared" si="83"/>
        <v>2.3715999999999999</v>
      </c>
      <c r="E190" s="8">
        <f t="shared" si="84"/>
        <v>0.51787878787878849</v>
      </c>
      <c r="F190" s="8">
        <f t="shared" si="85"/>
        <v>6.0726307359307841E-2</v>
      </c>
      <c r="G190" s="8">
        <f t="shared" si="86"/>
        <v>3.14488664475931E-2</v>
      </c>
      <c r="H190" s="8">
        <f t="shared" si="87"/>
        <v>0.26819843893480322</v>
      </c>
      <c r="I190" s="8">
        <f t="shared" si="88"/>
        <v>3.6876844054971256E-3</v>
      </c>
      <c r="J190" s="8">
        <f t="shared" si="89"/>
        <v>-0.31031999999999993</v>
      </c>
      <c r="K190" s="8">
        <f t="shared" si="90"/>
        <v>9.6298502399999958E-2</v>
      </c>
      <c r="L190" s="8">
        <f t="shared" si="64"/>
        <v>0.31031999999999993</v>
      </c>
      <c r="W190" s="9">
        <v>42699.209027777775</v>
      </c>
      <c r="X190" s="9">
        <v>9.6300000000000008</v>
      </c>
      <c r="Y190">
        <v>8.3198299999999996</v>
      </c>
      <c r="Z190" s="8">
        <f t="shared" si="65"/>
        <v>92.73690000000002</v>
      </c>
      <c r="AA190" s="8">
        <f t="shared" si="66"/>
        <v>2.4010179640718574</v>
      </c>
      <c r="AB190" s="56">
        <f t="shared" si="67"/>
        <v>1.9782658083832345</v>
      </c>
      <c r="AC190" s="8">
        <f t="shared" si="68"/>
        <v>4.7498517436372811</v>
      </c>
      <c r="AD190" s="8">
        <f t="shared" si="69"/>
        <v>5.7648872637957673</v>
      </c>
      <c r="AE190" s="8">
        <f t="shared" si="70"/>
        <v>3.9135356086181723</v>
      </c>
      <c r="AF190" s="8">
        <f t="shared" si="71"/>
        <v>-1.3101700000000012</v>
      </c>
      <c r="AG190" s="8">
        <f t="shared" si="72"/>
        <v>1.7165454289000031</v>
      </c>
      <c r="AH190" s="8">
        <f t="shared" si="73"/>
        <v>1.3101700000000012</v>
      </c>
      <c r="AS190" s="67">
        <v>42699.209027777775</v>
      </c>
      <c r="AT190" s="68">
        <v>152.16999999999999</v>
      </c>
      <c r="AU190" s="16">
        <v>43.820399999999999</v>
      </c>
      <c r="AV190" s="8">
        <f t="shared" si="74"/>
        <v>23155.708899999998</v>
      </c>
      <c r="AW190" s="8">
        <f t="shared" si="75"/>
        <v>90.849221556886192</v>
      </c>
      <c r="AX190" s="56">
        <f t="shared" si="76"/>
        <v>-15.846297005988028</v>
      </c>
      <c r="AY190" s="8">
        <f t="shared" si="77"/>
        <v>-1439.6237475532287</v>
      </c>
      <c r="AZ190" s="8">
        <f t="shared" si="78"/>
        <v>8253.5810574921943</v>
      </c>
      <c r="BA190" s="8">
        <f t="shared" si="79"/>
        <v>251.10512880198513</v>
      </c>
      <c r="BB190" s="56">
        <f t="shared" si="80"/>
        <v>-108.34959999999998</v>
      </c>
      <c r="BC190" s="57">
        <f t="shared" si="81"/>
        <v>11739.635820159996</v>
      </c>
      <c r="BD190" s="8">
        <f t="shared" si="82"/>
        <v>108.34959999999998</v>
      </c>
    </row>
    <row r="191" spans="1:56" x14ac:dyDescent="0.25">
      <c r="A191" s="36">
        <v>42699.250694444447</v>
      </c>
      <c r="B191" s="17">
        <v>1.48</v>
      </c>
      <c r="C191" s="10">
        <v>1.2833300000000001</v>
      </c>
      <c r="D191" s="8">
        <f t="shared" si="83"/>
        <v>2.1903999999999999</v>
      </c>
      <c r="E191" s="8">
        <f t="shared" si="84"/>
        <v>0.45787878787878844</v>
      </c>
      <c r="F191" s="8">
        <f t="shared" si="85"/>
        <v>0.11437630735930782</v>
      </c>
      <c r="G191" s="8">
        <f t="shared" si="86"/>
        <v>5.2370484975731615E-2</v>
      </c>
      <c r="H191" s="8">
        <f t="shared" si="87"/>
        <v>0.20965298438934854</v>
      </c>
      <c r="I191" s="8">
        <f t="shared" si="88"/>
        <v>1.3081939685150852E-2</v>
      </c>
      <c r="J191" s="8">
        <f t="shared" si="89"/>
        <v>-0.1966699999999999</v>
      </c>
      <c r="K191" s="8">
        <f t="shared" si="90"/>
        <v>3.8679088899999964E-2</v>
      </c>
      <c r="L191" s="8">
        <f t="shared" si="64"/>
        <v>0.1966699999999999</v>
      </c>
      <c r="W191" s="9">
        <v>42699.250694444447</v>
      </c>
      <c r="X191" s="9">
        <v>10.09</v>
      </c>
      <c r="Y191">
        <v>8.3680199999999996</v>
      </c>
      <c r="Z191" s="8">
        <f t="shared" si="65"/>
        <v>101.8081</v>
      </c>
      <c r="AA191" s="8">
        <f t="shared" si="66"/>
        <v>2.8610179640718565</v>
      </c>
      <c r="AB191" s="56">
        <f t="shared" si="67"/>
        <v>2.0264558083832345</v>
      </c>
      <c r="AC191" s="8">
        <f t="shared" si="68"/>
        <v>5.7977264711821892</v>
      </c>
      <c r="AD191" s="8">
        <f t="shared" si="69"/>
        <v>8.1854237907418703</v>
      </c>
      <c r="AE191" s="8">
        <f t="shared" si="70"/>
        <v>4.1065231433301479</v>
      </c>
      <c r="AF191" s="8">
        <f t="shared" si="71"/>
        <v>-1.7219800000000003</v>
      </c>
      <c r="AG191" s="8">
        <f t="shared" si="72"/>
        <v>2.9652151204000008</v>
      </c>
      <c r="AH191" s="8">
        <f t="shared" si="73"/>
        <v>1.7219800000000003</v>
      </c>
      <c r="AS191" s="67">
        <v>42699.250694444447</v>
      </c>
      <c r="AT191" s="68">
        <v>7.73</v>
      </c>
      <c r="AU191" s="16">
        <v>43.911499999999997</v>
      </c>
      <c r="AV191" s="8">
        <f t="shared" si="74"/>
        <v>59.752900000000004</v>
      </c>
      <c r="AW191" s="8">
        <f t="shared" si="75"/>
        <v>-53.590778443113791</v>
      </c>
      <c r="AX191" s="56">
        <f t="shared" si="76"/>
        <v>-15.75519700598803</v>
      </c>
      <c r="AY191" s="8">
        <f t="shared" si="77"/>
        <v>844.33327207551429</v>
      </c>
      <c r="AZ191" s="8">
        <f t="shared" si="78"/>
        <v>2871.9715341389096</v>
      </c>
      <c r="BA191" s="8">
        <f t="shared" si="79"/>
        <v>248.2262326974942</v>
      </c>
      <c r="BB191" s="56">
        <f t="shared" si="80"/>
        <v>36.1815</v>
      </c>
      <c r="BC191" s="57">
        <f t="shared" si="81"/>
        <v>1309.1009422499999</v>
      </c>
      <c r="BD191" s="8">
        <f t="shared" si="82"/>
        <v>36.1815</v>
      </c>
    </row>
    <row r="192" spans="1:56" x14ac:dyDescent="0.25">
      <c r="A192" s="36">
        <v>42699.292361111111</v>
      </c>
      <c r="B192" s="17">
        <v>1.52</v>
      </c>
      <c r="C192" s="10">
        <v>1.3427</v>
      </c>
      <c r="D192" s="8">
        <f t="shared" si="83"/>
        <v>2.3104</v>
      </c>
      <c r="E192" s="8">
        <f t="shared" si="84"/>
        <v>0.49787878787878848</v>
      </c>
      <c r="F192" s="8">
        <f t="shared" si="85"/>
        <v>0.17374630735930774</v>
      </c>
      <c r="G192" s="8">
        <f t="shared" si="86"/>
        <v>8.6504600906467569E-2</v>
      </c>
      <c r="H192" s="8">
        <f t="shared" si="87"/>
        <v>0.24788328741965165</v>
      </c>
      <c r="I192" s="8">
        <f t="shared" si="88"/>
        <v>3.0187779320995034E-2</v>
      </c>
      <c r="J192" s="8">
        <f t="shared" si="89"/>
        <v>-0.17730000000000001</v>
      </c>
      <c r="K192" s="8">
        <f t="shared" si="90"/>
        <v>3.1435290000000005E-2</v>
      </c>
      <c r="L192" s="8">
        <f t="shared" si="64"/>
        <v>0.17730000000000001</v>
      </c>
      <c r="W192" s="9">
        <v>42699.292361111111</v>
      </c>
      <c r="X192" s="9">
        <v>10.029999999999999</v>
      </c>
      <c r="Y192">
        <v>8.4161400000000004</v>
      </c>
      <c r="Z192" s="8">
        <f t="shared" si="65"/>
        <v>100.60089999999998</v>
      </c>
      <c r="AA192" s="8">
        <f t="shared" si="66"/>
        <v>2.801017964071856</v>
      </c>
      <c r="AB192" s="56">
        <f t="shared" si="67"/>
        <v>2.0745758083832353</v>
      </c>
      <c r="AC192" s="8">
        <f t="shared" si="68"/>
        <v>5.8109241071103348</v>
      </c>
      <c r="AD192" s="8">
        <f t="shared" si="69"/>
        <v>7.8457016350532456</v>
      </c>
      <c r="AE192" s="8">
        <f t="shared" si="70"/>
        <v>4.3038647847289546</v>
      </c>
      <c r="AF192" s="8">
        <f t="shared" si="71"/>
        <v>-1.613859999999999</v>
      </c>
      <c r="AG192" s="8">
        <f t="shared" si="72"/>
        <v>2.6045440995999964</v>
      </c>
      <c r="AH192" s="8">
        <f t="shared" si="73"/>
        <v>1.613859999999999</v>
      </c>
      <c r="AS192" s="67">
        <v>42699.292361111111</v>
      </c>
      <c r="AT192" s="68">
        <v>96.76</v>
      </c>
      <c r="AU192" s="16">
        <v>44.126600000000003</v>
      </c>
      <c r="AV192" s="8">
        <f t="shared" si="74"/>
        <v>9362.4976000000006</v>
      </c>
      <c r="AW192" s="8">
        <f t="shared" si="75"/>
        <v>35.43922155688621</v>
      </c>
      <c r="AX192" s="56">
        <f t="shared" si="76"/>
        <v>-15.540097005988024</v>
      </c>
      <c r="AY192" s="8">
        <f t="shared" si="77"/>
        <v>-550.72894081071365</v>
      </c>
      <c r="AZ192" s="8">
        <f t="shared" si="78"/>
        <v>1255.9384245580682</v>
      </c>
      <c r="BA192" s="8">
        <f t="shared" si="79"/>
        <v>241.49461495551793</v>
      </c>
      <c r="BB192" s="56">
        <f t="shared" si="80"/>
        <v>-52.633400000000002</v>
      </c>
      <c r="BC192" s="57">
        <f t="shared" si="81"/>
        <v>2770.2747955600003</v>
      </c>
      <c r="BD192" s="8">
        <f t="shared" si="82"/>
        <v>52.633400000000002</v>
      </c>
    </row>
    <row r="193" spans="1:56" x14ac:dyDescent="0.25">
      <c r="A193" s="36">
        <v>42699.334027777775</v>
      </c>
      <c r="B193" s="17">
        <v>1.84</v>
      </c>
      <c r="C193" s="10">
        <v>1.38978</v>
      </c>
      <c r="D193" s="8">
        <f t="shared" si="83"/>
        <v>3.3856000000000002</v>
      </c>
      <c r="E193" s="8">
        <f t="shared" si="84"/>
        <v>0.81787878787878854</v>
      </c>
      <c r="F193" s="8">
        <f t="shared" si="85"/>
        <v>0.22082630735930775</v>
      </c>
      <c r="G193" s="8">
        <f t="shared" si="86"/>
        <v>0.18060915259477942</v>
      </c>
      <c r="H193" s="8">
        <f t="shared" si="87"/>
        <v>0.66892571166207637</v>
      </c>
      <c r="I193" s="8">
        <f t="shared" si="88"/>
        <v>4.8764258021947456E-2</v>
      </c>
      <c r="J193" s="8">
        <f t="shared" si="89"/>
        <v>-0.45022000000000006</v>
      </c>
      <c r="K193" s="8">
        <f t="shared" si="90"/>
        <v>0.20269804840000005</v>
      </c>
      <c r="L193" s="8">
        <f t="shared" si="64"/>
        <v>0.45022000000000006</v>
      </c>
      <c r="W193" s="9">
        <v>42699.334027777775</v>
      </c>
      <c r="X193" s="9">
        <v>10.09</v>
      </c>
      <c r="Y193">
        <v>8.4304100000000002</v>
      </c>
      <c r="Z193" s="8">
        <f t="shared" si="65"/>
        <v>101.8081</v>
      </c>
      <c r="AA193" s="8">
        <f t="shared" si="66"/>
        <v>2.8610179640718565</v>
      </c>
      <c r="AB193" s="56">
        <f t="shared" si="67"/>
        <v>2.0888458083832351</v>
      </c>
      <c r="AC193" s="8">
        <f t="shared" si="68"/>
        <v>5.9762253819606341</v>
      </c>
      <c r="AD193" s="8">
        <f t="shared" si="69"/>
        <v>8.1854237907418703</v>
      </c>
      <c r="AE193" s="8">
        <f t="shared" si="70"/>
        <v>4.3632768112002109</v>
      </c>
      <c r="AF193" s="8">
        <f t="shared" si="71"/>
        <v>-1.6595899999999997</v>
      </c>
      <c r="AG193" s="8">
        <f t="shared" si="72"/>
        <v>2.7542389680999988</v>
      </c>
      <c r="AH193" s="8">
        <f t="shared" si="73"/>
        <v>1.6595899999999997</v>
      </c>
      <c r="AS193" s="67">
        <v>42699.334027777775</v>
      </c>
      <c r="AT193" s="68">
        <v>54.23</v>
      </c>
      <c r="AU193" s="16">
        <v>44.400300000000001</v>
      </c>
      <c r="AV193" s="8">
        <f t="shared" si="74"/>
        <v>2940.8928999999998</v>
      </c>
      <c r="AW193" s="8">
        <f t="shared" si="75"/>
        <v>-7.0907784431137983</v>
      </c>
      <c r="AX193" s="56">
        <f t="shared" si="76"/>
        <v>-15.266397005988026</v>
      </c>
      <c r="AY193" s="8">
        <f t="shared" si="77"/>
        <v>108.25063879407692</v>
      </c>
      <c r="AZ193" s="8">
        <f t="shared" si="78"/>
        <v>50.279138929327345</v>
      </c>
      <c r="BA193" s="8">
        <f t="shared" si="79"/>
        <v>233.06287754444014</v>
      </c>
      <c r="BB193" s="56">
        <f t="shared" si="80"/>
        <v>-9.8296999999999954</v>
      </c>
      <c r="BC193" s="57">
        <f t="shared" si="81"/>
        <v>96.623002089999915</v>
      </c>
      <c r="BD193" s="8">
        <f t="shared" si="82"/>
        <v>9.8296999999999954</v>
      </c>
    </row>
    <row r="194" spans="1:56" x14ac:dyDescent="0.25">
      <c r="A194" s="36">
        <v>42699.375694444447</v>
      </c>
      <c r="B194" s="17">
        <v>1.89</v>
      </c>
      <c r="C194" s="10">
        <v>1.4295199999999999</v>
      </c>
      <c r="D194" s="8">
        <f t="shared" si="83"/>
        <v>3.5720999999999998</v>
      </c>
      <c r="E194" s="8">
        <f t="shared" si="84"/>
        <v>0.86787878787878836</v>
      </c>
      <c r="F194" s="8">
        <f t="shared" si="85"/>
        <v>0.26056630735930764</v>
      </c>
      <c r="G194" s="8">
        <f t="shared" si="86"/>
        <v>0.22613997099304772</v>
      </c>
      <c r="H194" s="8">
        <f t="shared" si="87"/>
        <v>0.75321359044995495</v>
      </c>
      <c r="I194" s="8">
        <f t="shared" si="88"/>
        <v>6.7894800530865176E-2</v>
      </c>
      <c r="J194" s="8">
        <f t="shared" si="89"/>
        <v>-0.46048</v>
      </c>
      <c r="K194" s="8">
        <f t="shared" si="90"/>
        <v>0.21204183039999999</v>
      </c>
      <c r="L194" s="8">
        <f t="shared" si="64"/>
        <v>0.46048</v>
      </c>
      <c r="W194" s="9">
        <v>42699.375694444447</v>
      </c>
      <c r="X194" s="9">
        <v>10.210000000000001</v>
      </c>
      <c r="Y194">
        <v>8.4274199999999997</v>
      </c>
      <c r="Z194" s="8">
        <f t="shared" si="65"/>
        <v>104.24410000000002</v>
      </c>
      <c r="AA194" s="8">
        <f t="shared" si="66"/>
        <v>2.9810179640718575</v>
      </c>
      <c r="AB194" s="56">
        <f t="shared" si="67"/>
        <v>2.0858558083832346</v>
      </c>
      <c r="AC194" s="8">
        <f t="shared" si="68"/>
        <v>6.2179736352540482</v>
      </c>
      <c r="AD194" s="8">
        <f t="shared" si="69"/>
        <v>8.8864681021191227</v>
      </c>
      <c r="AE194" s="8">
        <f t="shared" si="70"/>
        <v>4.3507944533660767</v>
      </c>
      <c r="AF194" s="8">
        <f t="shared" si="71"/>
        <v>-1.7825800000000012</v>
      </c>
      <c r="AG194" s="8">
        <f t="shared" si="72"/>
        <v>3.1775914564000041</v>
      </c>
      <c r="AH194" s="8">
        <f t="shared" si="73"/>
        <v>1.7825800000000012</v>
      </c>
      <c r="AS194" s="67">
        <v>42699.375694444447</v>
      </c>
      <c r="AT194" s="68">
        <v>70.510000000000005</v>
      </c>
      <c r="AU194" s="16">
        <v>44.809100000000001</v>
      </c>
      <c r="AV194" s="8">
        <f t="shared" si="74"/>
        <v>4971.660100000001</v>
      </c>
      <c r="AW194" s="8">
        <f t="shared" si="75"/>
        <v>9.1892215568862099</v>
      </c>
      <c r="AX194" s="56">
        <f t="shared" si="76"/>
        <v>-14.857597005988026</v>
      </c>
      <c r="AY194" s="8">
        <f t="shared" si="77"/>
        <v>-136.52975069095319</v>
      </c>
      <c r="AZ194" s="8">
        <f t="shared" si="78"/>
        <v>84.441792821542222</v>
      </c>
      <c r="BA194" s="8">
        <f t="shared" si="79"/>
        <v>220.74818879234437</v>
      </c>
      <c r="BB194" s="56">
        <f t="shared" si="80"/>
        <v>-25.700900000000004</v>
      </c>
      <c r="BC194" s="57">
        <f t="shared" si="81"/>
        <v>660.53626081000027</v>
      </c>
      <c r="BD194" s="8">
        <f t="shared" si="82"/>
        <v>25.700900000000004</v>
      </c>
    </row>
    <row r="195" spans="1:56" x14ac:dyDescent="0.25">
      <c r="A195" s="36">
        <v>42699.417361111111</v>
      </c>
      <c r="B195" s="17">
        <v>1.92</v>
      </c>
      <c r="C195" s="10">
        <v>1.4755799999999999</v>
      </c>
      <c r="D195" s="8">
        <f t="shared" si="83"/>
        <v>3.6863999999999999</v>
      </c>
      <c r="E195" s="8">
        <f t="shared" si="84"/>
        <v>0.89787878787878839</v>
      </c>
      <c r="F195" s="8">
        <f t="shared" si="85"/>
        <v>0.30662630735930763</v>
      </c>
      <c r="G195" s="8">
        <f t="shared" si="86"/>
        <v>0.27531325718352395</v>
      </c>
      <c r="H195" s="8">
        <f t="shared" si="87"/>
        <v>0.80618631772268223</v>
      </c>
      <c r="I195" s="8">
        <f t="shared" si="88"/>
        <v>9.4019692364804591E-2</v>
      </c>
      <c r="J195" s="8">
        <f t="shared" si="89"/>
        <v>-0.44442000000000004</v>
      </c>
      <c r="K195" s="8">
        <f t="shared" si="90"/>
        <v>0.19750913640000003</v>
      </c>
      <c r="L195" s="8">
        <f t="shared" si="64"/>
        <v>0.44442000000000004</v>
      </c>
      <c r="W195" s="9">
        <v>42699.417361111111</v>
      </c>
      <c r="X195" s="9">
        <v>10.24</v>
      </c>
      <c r="Y195">
        <v>8.4435199999999995</v>
      </c>
      <c r="Z195" s="8">
        <f t="shared" si="65"/>
        <v>104.85760000000001</v>
      </c>
      <c r="AA195" s="8">
        <f t="shared" si="66"/>
        <v>3.0110179640718568</v>
      </c>
      <c r="AB195" s="56">
        <f t="shared" si="67"/>
        <v>2.1019558083832344</v>
      </c>
      <c r="AC195" s="8">
        <f t="shared" si="68"/>
        <v>6.3290266987271</v>
      </c>
      <c r="AD195" s="8">
        <f t="shared" si="69"/>
        <v>9.0662291799634289</v>
      </c>
      <c r="AE195" s="8">
        <f t="shared" si="70"/>
        <v>4.4182182203960165</v>
      </c>
      <c r="AF195" s="8">
        <f t="shared" si="71"/>
        <v>-1.7964800000000007</v>
      </c>
      <c r="AG195" s="8">
        <f t="shared" si="72"/>
        <v>3.2273403904000029</v>
      </c>
      <c r="AH195" s="8">
        <f t="shared" si="73"/>
        <v>1.7964800000000007</v>
      </c>
      <c r="AS195" s="67">
        <v>42699.417361111111</v>
      </c>
      <c r="AT195" s="68">
        <v>60.82</v>
      </c>
      <c r="AU195" s="16">
        <v>45.438699999999997</v>
      </c>
      <c r="AV195" s="8">
        <f t="shared" si="74"/>
        <v>3699.0724</v>
      </c>
      <c r="AW195" s="8">
        <f t="shared" si="75"/>
        <v>-0.50077844311379494</v>
      </c>
      <c r="AX195" s="56">
        <f t="shared" si="76"/>
        <v>-14.22799700598803</v>
      </c>
      <c r="AY195" s="8">
        <f t="shared" si="77"/>
        <v>7.1250741892864209</v>
      </c>
      <c r="AZ195" s="8">
        <f t="shared" si="78"/>
        <v>0.25077904908747634</v>
      </c>
      <c r="BA195" s="8">
        <f t="shared" si="79"/>
        <v>202.43589880240435</v>
      </c>
      <c r="BB195" s="56">
        <f t="shared" si="80"/>
        <v>-15.381300000000003</v>
      </c>
      <c r="BC195" s="57">
        <f t="shared" si="81"/>
        <v>236.58438969000011</v>
      </c>
      <c r="BD195" s="8">
        <f t="shared" si="82"/>
        <v>15.381300000000003</v>
      </c>
    </row>
    <row r="196" spans="1:56" x14ac:dyDescent="0.25">
      <c r="A196" s="36">
        <v>42699.459027777775</v>
      </c>
      <c r="B196" s="17">
        <v>1.48</v>
      </c>
      <c r="C196" s="10">
        <v>1.5196000000000001</v>
      </c>
      <c r="D196" s="8">
        <f t="shared" si="83"/>
        <v>2.1903999999999999</v>
      </c>
      <c r="E196" s="8">
        <f t="shared" si="84"/>
        <v>0.45787878787878844</v>
      </c>
      <c r="F196" s="8">
        <f t="shared" si="85"/>
        <v>0.3506463073593078</v>
      </c>
      <c r="G196" s="8">
        <f t="shared" si="86"/>
        <v>0.16055350618785294</v>
      </c>
      <c r="H196" s="8">
        <f t="shared" si="87"/>
        <v>0.20965298438934854</v>
      </c>
      <c r="I196" s="8">
        <f t="shared" si="88"/>
        <v>0.12295283286471816</v>
      </c>
      <c r="J196" s="8">
        <f t="shared" si="89"/>
        <v>3.960000000000008E-2</v>
      </c>
      <c r="K196" s="8">
        <f t="shared" si="90"/>
        <v>1.5681600000000064E-3</v>
      </c>
      <c r="L196" s="8">
        <f t="shared" ref="L196:L233" si="91">ABS(B196-C196)</f>
        <v>3.960000000000008E-2</v>
      </c>
      <c r="W196" s="9">
        <v>42699.459027777775</v>
      </c>
      <c r="X196" s="9">
        <v>10.29</v>
      </c>
      <c r="Y196">
        <v>8.4705399999999997</v>
      </c>
      <c r="Z196" s="8">
        <f t="shared" ref="Z196:Z233" si="92">X196^2</f>
        <v>105.88409999999999</v>
      </c>
      <c r="AA196" s="8">
        <f t="shared" ref="AA196:AA233" si="93">X196 - $X$1</f>
        <v>3.0610179640718558</v>
      </c>
      <c r="AB196" s="56">
        <f t="shared" ref="AB196:AB233" si="94">Y196 - $Y$1</f>
        <v>2.1289758083832346</v>
      </c>
      <c r="AC196" s="8">
        <f t="shared" ref="AC196:AC233" si="95">AA196*AB196</f>
        <v>6.516833194535482</v>
      </c>
      <c r="AD196" s="8">
        <f t="shared" ref="AD196:AD233" si="96">(X196-$X$1)^2</f>
        <v>9.3698309763706096</v>
      </c>
      <c r="AE196" s="8">
        <f t="shared" ref="AE196:AE233" si="97">(Y196-$Y$1)^2</f>
        <v>4.5325379926810472</v>
      </c>
      <c r="AF196" s="8">
        <f t="shared" ref="AF196:AF233" si="98">Y196-X196</f>
        <v>-1.8194599999999994</v>
      </c>
      <c r="AG196" s="8">
        <f t="shared" ref="AG196:AG233" si="99">AF196^2</f>
        <v>3.310434691599998</v>
      </c>
      <c r="AH196" s="8">
        <f t="shared" ref="AH196:AH233" si="100">ABS(AF196)</f>
        <v>1.8194599999999994</v>
      </c>
      <c r="AS196" s="67">
        <v>42699.459027777775</v>
      </c>
      <c r="AT196" s="68">
        <v>42.8</v>
      </c>
      <c r="AU196" s="16">
        <v>45.920299999999997</v>
      </c>
      <c r="AV196" s="8">
        <f t="shared" ref="AV196:AV233" si="101">AT196^2</f>
        <v>1831.8399999999997</v>
      </c>
      <c r="AW196" s="8">
        <f t="shared" ref="AW196:AW233" si="102">AT196 - $AT$1</f>
        <v>-18.520778443113798</v>
      </c>
      <c r="AX196" s="56">
        <f t="shared" ref="AX196:AX233" si="103">AU196 - $AU$1</f>
        <v>-13.74639700598803</v>
      </c>
      <c r="AY196" s="8">
        <f t="shared" ref="AY196:AY233" si="104">AW196*AX196</f>
        <v>254.59397333898715</v>
      </c>
      <c r="AZ196" s="8">
        <f t="shared" ref="AZ196:AZ233" si="105">(AT196-$AT$1)^2</f>
        <v>343.01923413890876</v>
      </c>
      <c r="BA196" s="8">
        <f t="shared" ref="BA196:BA233" si="106">(AU196-$AU$1)^2</f>
        <v>188.96343064623667</v>
      </c>
      <c r="BB196" s="56">
        <f t="shared" ref="BB196:BB233" si="107">AU196-AT196</f>
        <v>3.1203000000000003</v>
      </c>
      <c r="BC196" s="57">
        <f t="shared" ref="BC196:BC233" si="108">BB196^2</f>
        <v>9.7362720900000017</v>
      </c>
      <c r="BD196" s="8">
        <f t="shared" ref="BD196:BD233" si="109">ABS(AU196-AT196)</f>
        <v>3.1203000000000003</v>
      </c>
    </row>
    <row r="197" spans="1:56" x14ac:dyDescent="0.25">
      <c r="A197" s="36">
        <v>42699.500694444447</v>
      </c>
      <c r="B197" s="17">
        <v>1.54</v>
      </c>
      <c r="C197" s="10">
        <v>1.5509599999999999</v>
      </c>
      <c r="D197" s="8">
        <f t="shared" si="83"/>
        <v>2.3715999999999999</v>
      </c>
      <c r="E197" s="8">
        <f t="shared" si="84"/>
        <v>0.51787878787878849</v>
      </c>
      <c r="F197" s="8">
        <f t="shared" si="85"/>
        <v>0.38200630735930763</v>
      </c>
      <c r="G197" s="8">
        <f t="shared" si="86"/>
        <v>0.19783296341729015</v>
      </c>
      <c r="H197" s="8">
        <f t="shared" si="87"/>
        <v>0.26819843893480322</v>
      </c>
      <c r="I197" s="8">
        <f t="shared" si="88"/>
        <v>0.14592881886229381</v>
      </c>
      <c r="J197" s="8">
        <f t="shared" si="89"/>
        <v>1.0959999999999859E-2</v>
      </c>
      <c r="K197" s="8">
        <f t="shared" si="90"/>
        <v>1.2012159999999691E-4</v>
      </c>
      <c r="L197" s="8">
        <f t="shared" si="91"/>
        <v>1.0959999999999859E-2</v>
      </c>
      <c r="W197" s="9">
        <v>42699.500694444447</v>
      </c>
      <c r="X197" s="9">
        <v>10.52</v>
      </c>
      <c r="Y197">
        <v>8.4817300000000007</v>
      </c>
      <c r="Z197" s="8">
        <f t="shared" si="92"/>
        <v>110.67039999999999</v>
      </c>
      <c r="AA197" s="8">
        <f t="shared" si="93"/>
        <v>3.2910179640718562</v>
      </c>
      <c r="AB197" s="56">
        <f t="shared" si="94"/>
        <v>2.1401658083832356</v>
      </c>
      <c r="AC197" s="8">
        <f t="shared" si="95"/>
        <v>7.0433241214815938</v>
      </c>
      <c r="AD197" s="8">
        <f t="shared" si="96"/>
        <v>10.830799239843666</v>
      </c>
      <c r="AE197" s="8">
        <f t="shared" si="97"/>
        <v>4.5803096873726679</v>
      </c>
      <c r="AF197" s="8">
        <f t="shared" si="98"/>
        <v>-2.0382699999999989</v>
      </c>
      <c r="AG197" s="8">
        <f t="shared" si="99"/>
        <v>4.1545445928999953</v>
      </c>
      <c r="AH197" s="8">
        <f t="shared" si="100"/>
        <v>2.0382699999999989</v>
      </c>
      <c r="AS197" s="67">
        <v>42699.500694444447</v>
      </c>
      <c r="AT197" s="68">
        <v>41.67</v>
      </c>
      <c r="AU197" s="16">
        <v>46.338900000000002</v>
      </c>
      <c r="AV197" s="8">
        <f t="shared" si="101"/>
        <v>1736.3889000000001</v>
      </c>
      <c r="AW197" s="8">
        <f t="shared" si="102"/>
        <v>-19.650778443113794</v>
      </c>
      <c r="AX197" s="56">
        <f t="shared" si="103"/>
        <v>-13.327797005988025</v>
      </c>
      <c r="AY197" s="8">
        <f t="shared" si="104"/>
        <v>261.90158609946604</v>
      </c>
      <c r="AZ197" s="8">
        <f t="shared" si="105"/>
        <v>386.15309342034578</v>
      </c>
      <c r="BA197" s="8">
        <f t="shared" si="106"/>
        <v>177.63017303282336</v>
      </c>
      <c r="BB197" s="56">
        <f t="shared" si="107"/>
        <v>4.6689000000000007</v>
      </c>
      <c r="BC197" s="57">
        <f t="shared" si="108"/>
        <v>21.798627210000006</v>
      </c>
      <c r="BD197" s="8">
        <f t="shared" si="109"/>
        <v>4.6689000000000007</v>
      </c>
    </row>
    <row r="198" spans="1:56" x14ac:dyDescent="0.25">
      <c r="A198" s="36">
        <v>42699.542361111111</v>
      </c>
      <c r="B198" s="17">
        <v>1.99</v>
      </c>
      <c r="C198" s="10">
        <v>1.57741</v>
      </c>
      <c r="D198" s="8">
        <f t="shared" si="83"/>
        <v>3.9601000000000002</v>
      </c>
      <c r="E198" s="8">
        <f t="shared" si="84"/>
        <v>0.96787878787878845</v>
      </c>
      <c r="F198" s="8">
        <f t="shared" si="85"/>
        <v>0.40845630735930771</v>
      </c>
      <c r="G198" s="8">
        <f t="shared" si="86"/>
        <v>0.39533619566837258</v>
      </c>
      <c r="H198" s="8">
        <f t="shared" si="87"/>
        <v>0.93678934802571279</v>
      </c>
      <c r="I198" s="8">
        <f t="shared" si="88"/>
        <v>0.16683655502160125</v>
      </c>
      <c r="J198" s="8">
        <f t="shared" si="89"/>
        <v>-0.41259000000000001</v>
      </c>
      <c r="K198" s="8">
        <f t="shared" si="90"/>
        <v>0.17023050810000001</v>
      </c>
      <c r="L198" s="8">
        <f t="shared" si="91"/>
        <v>0.41259000000000001</v>
      </c>
      <c r="W198" s="9">
        <v>42699.542361111111</v>
      </c>
      <c r="X198" s="9">
        <v>10.35</v>
      </c>
      <c r="Y198">
        <v>8.4848199999999991</v>
      </c>
      <c r="Z198" s="8">
        <f t="shared" si="92"/>
        <v>107.12249999999999</v>
      </c>
      <c r="AA198" s="8">
        <f t="shared" si="93"/>
        <v>3.1210179640718563</v>
      </c>
      <c r="AB198" s="56">
        <f t="shared" si="94"/>
        <v>2.143255808383234</v>
      </c>
      <c r="AC198" s="8">
        <f t="shared" si="95"/>
        <v>6.6891398795654213</v>
      </c>
      <c r="AD198" s="8">
        <f t="shared" si="96"/>
        <v>9.7407531320592344</v>
      </c>
      <c r="AE198" s="8">
        <f t="shared" si="97"/>
        <v>4.5935454601684702</v>
      </c>
      <c r="AF198" s="8">
        <f t="shared" si="98"/>
        <v>-1.8651800000000005</v>
      </c>
      <c r="AG198" s="8">
        <f t="shared" si="99"/>
        <v>3.4788964324000018</v>
      </c>
      <c r="AH198" s="8">
        <f t="shared" si="100"/>
        <v>1.8651800000000005</v>
      </c>
      <c r="AS198" s="67">
        <v>42699.542361111111</v>
      </c>
      <c r="AT198" s="68">
        <v>14.26</v>
      </c>
      <c r="AU198" s="16">
        <v>46.770099999999999</v>
      </c>
      <c r="AV198" s="8">
        <f t="shared" si="101"/>
        <v>203.3476</v>
      </c>
      <c r="AW198" s="8">
        <f t="shared" si="102"/>
        <v>-47.060778443113797</v>
      </c>
      <c r="AX198" s="56">
        <f t="shared" si="103"/>
        <v>-12.896597005988028</v>
      </c>
      <c r="AY198" s="8">
        <f t="shared" si="104"/>
        <v>606.92389436892734</v>
      </c>
      <c r="AZ198" s="8">
        <f t="shared" si="105"/>
        <v>2214.7168676718443</v>
      </c>
      <c r="BA198" s="8">
        <f t="shared" si="106"/>
        <v>166.32221433485935</v>
      </c>
      <c r="BB198" s="56">
        <f t="shared" si="107"/>
        <v>32.510100000000001</v>
      </c>
      <c r="BC198" s="57">
        <f t="shared" si="108"/>
        <v>1056.9066020100001</v>
      </c>
      <c r="BD198" s="8">
        <f t="shared" si="109"/>
        <v>32.510100000000001</v>
      </c>
    </row>
    <row r="199" spans="1:56" x14ac:dyDescent="0.25">
      <c r="A199" s="36">
        <v>42699.584027777775</v>
      </c>
      <c r="B199" s="17">
        <v>1.85</v>
      </c>
      <c r="C199" s="10">
        <v>1.60301</v>
      </c>
      <c r="D199" s="8">
        <f t="shared" si="83"/>
        <v>3.4225000000000003</v>
      </c>
      <c r="E199" s="8">
        <f t="shared" si="84"/>
        <v>0.82787878787878855</v>
      </c>
      <c r="F199" s="8">
        <f t="shared" si="85"/>
        <v>0.43405630735930778</v>
      </c>
      <c r="G199" s="8">
        <f t="shared" si="86"/>
        <v>0.35934600960776664</v>
      </c>
      <c r="H199" s="8">
        <f t="shared" si="87"/>
        <v>0.68538328741965215</v>
      </c>
      <c r="I199" s="8">
        <f t="shared" si="88"/>
        <v>0.18840487795839786</v>
      </c>
      <c r="J199" s="8">
        <f t="shared" si="89"/>
        <v>-0.24699000000000004</v>
      </c>
      <c r="K199" s="8">
        <f t="shared" si="90"/>
        <v>6.1004060100000021E-2</v>
      </c>
      <c r="L199" s="8">
        <f t="shared" si="91"/>
        <v>0.24699000000000004</v>
      </c>
      <c r="W199" s="9">
        <v>42699.584027777775</v>
      </c>
      <c r="X199" s="9">
        <v>10.74</v>
      </c>
      <c r="Y199">
        <v>8.4904899999999994</v>
      </c>
      <c r="Z199" s="8">
        <f t="shared" si="92"/>
        <v>115.3476</v>
      </c>
      <c r="AA199" s="8">
        <f t="shared" si="93"/>
        <v>3.5110179640718568</v>
      </c>
      <c r="AB199" s="56">
        <f t="shared" si="94"/>
        <v>2.1489258083832343</v>
      </c>
      <c r="AC199" s="8">
        <f t="shared" si="95"/>
        <v>7.5449171166911722</v>
      </c>
      <c r="AD199" s="8">
        <f t="shared" si="96"/>
        <v>12.327247144035287</v>
      </c>
      <c r="AE199" s="8">
        <f t="shared" si="97"/>
        <v>4.6178821299355368</v>
      </c>
      <c r="AF199" s="8">
        <f t="shared" si="98"/>
        <v>-2.2495100000000008</v>
      </c>
      <c r="AG199" s="8">
        <f t="shared" si="99"/>
        <v>5.0602952401000039</v>
      </c>
      <c r="AH199" s="8">
        <f t="shared" si="100"/>
        <v>2.2495100000000008</v>
      </c>
      <c r="AS199" s="67">
        <v>42699.584027777775</v>
      </c>
      <c r="AT199" s="68">
        <v>106.87</v>
      </c>
      <c r="AU199" s="16">
        <v>47.188800000000001</v>
      </c>
      <c r="AV199" s="8">
        <f t="shared" si="101"/>
        <v>11421.196900000001</v>
      </c>
      <c r="AW199" s="8">
        <f t="shared" si="102"/>
        <v>45.549221556886209</v>
      </c>
      <c r="AX199" s="56">
        <f t="shared" si="103"/>
        <v>-12.477897005988027</v>
      </c>
      <c r="AY199" s="8">
        <f t="shared" si="104"/>
        <v>-568.35849528975575</v>
      </c>
      <c r="AZ199" s="8">
        <f t="shared" si="105"/>
        <v>2074.7315844383074</v>
      </c>
      <c r="BA199" s="8">
        <f t="shared" si="106"/>
        <v>155.69791369204495</v>
      </c>
      <c r="BB199" s="56">
        <f t="shared" si="107"/>
        <v>-59.681200000000004</v>
      </c>
      <c r="BC199" s="57">
        <f t="shared" si="108"/>
        <v>3561.8456334400003</v>
      </c>
      <c r="BD199" s="8">
        <f t="shared" si="109"/>
        <v>59.681200000000004</v>
      </c>
    </row>
    <row r="200" spans="1:56" x14ac:dyDescent="0.25">
      <c r="A200" s="36">
        <v>42699.625694444447</v>
      </c>
      <c r="B200" s="17">
        <v>1.7</v>
      </c>
      <c r="C200" s="10">
        <v>1.62781</v>
      </c>
      <c r="D200" s="8">
        <f t="shared" si="83"/>
        <v>2.8899999999999997</v>
      </c>
      <c r="E200" s="8">
        <f t="shared" si="84"/>
        <v>0.67787878787878841</v>
      </c>
      <c r="F200" s="8">
        <f t="shared" si="85"/>
        <v>0.45885630735930771</v>
      </c>
      <c r="G200" s="8">
        <f t="shared" si="86"/>
        <v>0.31104895744326427</v>
      </c>
      <c r="H200" s="8">
        <f t="shared" si="87"/>
        <v>0.45951965105601544</v>
      </c>
      <c r="I200" s="8">
        <f t="shared" si="88"/>
        <v>0.21054911080341948</v>
      </c>
      <c r="J200" s="8">
        <f t="shared" si="89"/>
        <v>-7.2189999999999976E-2</v>
      </c>
      <c r="K200" s="8">
        <f t="shared" si="90"/>
        <v>5.2113960999999962E-3</v>
      </c>
      <c r="L200" s="8">
        <f t="shared" si="91"/>
        <v>7.2189999999999976E-2</v>
      </c>
      <c r="W200" s="9">
        <v>42699.625694444447</v>
      </c>
      <c r="X200" s="9">
        <v>10.37</v>
      </c>
      <c r="Y200">
        <v>8.4977300000000007</v>
      </c>
      <c r="Z200" s="8">
        <f t="shared" si="92"/>
        <v>107.53689999999999</v>
      </c>
      <c r="AA200" s="8">
        <f t="shared" si="93"/>
        <v>3.1410179640718559</v>
      </c>
      <c r="AB200" s="56">
        <f t="shared" si="94"/>
        <v>2.1561658083832356</v>
      </c>
      <c r="AC200" s="8">
        <f t="shared" si="95"/>
        <v>6.7725555376492581</v>
      </c>
      <c r="AD200" s="8">
        <f t="shared" si="96"/>
        <v>9.8659938506221057</v>
      </c>
      <c r="AE200" s="8">
        <f t="shared" si="97"/>
        <v>4.6490509932409321</v>
      </c>
      <c r="AF200" s="8">
        <f t="shared" si="98"/>
        <v>-1.8722699999999985</v>
      </c>
      <c r="AG200" s="8">
        <f t="shared" si="99"/>
        <v>3.5053949528999944</v>
      </c>
      <c r="AH200" s="8">
        <f t="shared" si="100"/>
        <v>1.8722699999999985</v>
      </c>
      <c r="AS200" s="67">
        <v>42699.625694444447</v>
      </c>
      <c r="AT200" s="68">
        <v>99.42</v>
      </c>
      <c r="AU200" s="16">
        <v>47.616</v>
      </c>
      <c r="AV200" s="8">
        <f t="shared" si="101"/>
        <v>9884.3364000000001</v>
      </c>
      <c r="AW200" s="8">
        <f t="shared" si="102"/>
        <v>38.099221556886206</v>
      </c>
      <c r="AX200" s="56">
        <f t="shared" si="103"/>
        <v>-12.050697005988027</v>
      </c>
      <c r="AY200" s="8">
        <f t="shared" si="104"/>
        <v>-459.12217514604311</v>
      </c>
      <c r="AZ200" s="8">
        <f t="shared" si="105"/>
        <v>1451.5506832407027</v>
      </c>
      <c r="BA200" s="8">
        <f t="shared" si="106"/>
        <v>145.21929833012879</v>
      </c>
      <c r="BB200" s="56">
        <f t="shared" si="107"/>
        <v>-51.804000000000002</v>
      </c>
      <c r="BC200" s="57">
        <f t="shared" si="108"/>
        <v>2683.6544160000003</v>
      </c>
      <c r="BD200" s="8">
        <f t="shared" si="109"/>
        <v>51.804000000000002</v>
      </c>
    </row>
    <row r="201" spans="1:56" x14ac:dyDescent="0.25">
      <c r="A201" s="36">
        <v>42699.667361111111</v>
      </c>
      <c r="B201" s="17">
        <v>1.7</v>
      </c>
      <c r="C201" s="10">
        <v>1.65215</v>
      </c>
      <c r="D201" s="8">
        <f t="shared" si="83"/>
        <v>2.8899999999999997</v>
      </c>
      <c r="E201" s="8">
        <f t="shared" si="84"/>
        <v>0.67787878787878841</v>
      </c>
      <c r="F201" s="8">
        <f t="shared" si="85"/>
        <v>0.48319630735930774</v>
      </c>
      <c r="G201" s="8">
        <f t="shared" si="86"/>
        <v>0.32754852714023402</v>
      </c>
      <c r="H201" s="8">
        <f t="shared" si="87"/>
        <v>0.45951965105601544</v>
      </c>
      <c r="I201" s="8">
        <f t="shared" si="88"/>
        <v>0.23347867144567061</v>
      </c>
      <c r="J201" s="8">
        <f t="shared" si="89"/>
        <v>-4.7849999999999948E-2</v>
      </c>
      <c r="K201" s="8">
        <f t="shared" si="90"/>
        <v>2.2896224999999952E-3</v>
      </c>
      <c r="L201" s="8">
        <f t="shared" si="91"/>
        <v>4.7849999999999948E-2</v>
      </c>
      <c r="W201" s="9">
        <v>42699.667361111111</v>
      </c>
      <c r="X201" s="9">
        <v>10.81</v>
      </c>
      <c r="Y201">
        <v>8.5056399999999996</v>
      </c>
      <c r="Z201" s="8">
        <f t="shared" si="92"/>
        <v>116.85610000000001</v>
      </c>
      <c r="AA201" s="8">
        <f t="shared" si="93"/>
        <v>3.5810179640718571</v>
      </c>
      <c r="AB201" s="56">
        <f t="shared" si="94"/>
        <v>2.1640758083832345</v>
      </c>
      <c r="AC201" s="8">
        <f t="shared" si="95"/>
        <v>7.7495943454336889</v>
      </c>
      <c r="AD201" s="8">
        <f t="shared" si="96"/>
        <v>12.823689659005348</v>
      </c>
      <c r="AE201" s="8">
        <f t="shared" si="97"/>
        <v>4.6832241044295504</v>
      </c>
      <c r="AF201" s="8">
        <f t="shared" si="98"/>
        <v>-2.3043600000000009</v>
      </c>
      <c r="AG201" s="8">
        <f t="shared" si="99"/>
        <v>5.3100750096000038</v>
      </c>
      <c r="AH201" s="8">
        <f t="shared" si="100"/>
        <v>2.3043600000000009</v>
      </c>
      <c r="AS201" s="67">
        <v>42699.667361111111</v>
      </c>
      <c r="AT201" s="68">
        <v>103.64</v>
      </c>
      <c r="AU201" s="16">
        <v>48.049100000000003</v>
      </c>
      <c r="AV201" s="8">
        <f t="shared" si="101"/>
        <v>10741.249600000001</v>
      </c>
      <c r="AW201" s="8">
        <f t="shared" si="102"/>
        <v>42.319221556886205</v>
      </c>
      <c r="AX201" s="56">
        <f t="shared" si="103"/>
        <v>-11.617597005988024</v>
      </c>
      <c r="AY201" s="8">
        <f t="shared" si="104"/>
        <v>-491.64766165502505</v>
      </c>
      <c r="AZ201" s="8">
        <f t="shared" si="105"/>
        <v>1790.916513180822</v>
      </c>
      <c r="BA201" s="8">
        <f t="shared" si="106"/>
        <v>134.96856019354192</v>
      </c>
      <c r="BB201" s="56">
        <f t="shared" si="107"/>
        <v>-55.590899999999998</v>
      </c>
      <c r="BC201" s="57">
        <f t="shared" si="108"/>
        <v>3090.3481628099998</v>
      </c>
      <c r="BD201" s="8">
        <f t="shared" si="109"/>
        <v>55.590899999999998</v>
      </c>
    </row>
    <row r="202" spans="1:56" x14ac:dyDescent="0.25">
      <c r="A202" s="36">
        <v>42699.709027777775</v>
      </c>
      <c r="B202" s="17">
        <v>2.08</v>
      </c>
      <c r="C202" s="10">
        <v>1.6794899999999999</v>
      </c>
      <c r="D202" s="8">
        <f t="shared" si="83"/>
        <v>4.3264000000000005</v>
      </c>
      <c r="E202" s="8">
        <f t="shared" si="84"/>
        <v>1.0578787878787885</v>
      </c>
      <c r="F202" s="8">
        <f t="shared" si="85"/>
        <v>0.51053630735930766</v>
      </c>
      <c r="G202" s="8">
        <f t="shared" si="86"/>
        <v>0.54008552999737702</v>
      </c>
      <c r="H202" s="8">
        <f t="shared" si="87"/>
        <v>1.1191075298438948</v>
      </c>
      <c r="I202" s="8">
        <f t="shared" si="88"/>
        <v>0.26064732113207745</v>
      </c>
      <c r="J202" s="8">
        <f t="shared" si="89"/>
        <v>-0.40051000000000014</v>
      </c>
      <c r="K202" s="8">
        <f t="shared" si="90"/>
        <v>0.16040826010000012</v>
      </c>
      <c r="L202" s="8">
        <f t="shared" si="91"/>
        <v>0.40051000000000014</v>
      </c>
      <c r="W202" s="9">
        <v>42699.709027777775</v>
      </c>
      <c r="X202" s="9">
        <v>10.43</v>
      </c>
      <c r="Y202">
        <v>8.5247299999999999</v>
      </c>
      <c r="Z202" s="8">
        <f t="shared" si="92"/>
        <v>108.78489999999999</v>
      </c>
      <c r="AA202" s="8">
        <f t="shared" si="93"/>
        <v>3.2010179640718563</v>
      </c>
      <c r="AB202" s="56">
        <f t="shared" si="94"/>
        <v>2.1831658083832348</v>
      </c>
      <c r="AC202" s="8">
        <f t="shared" si="95"/>
        <v>6.9883529711821906</v>
      </c>
      <c r="AD202" s="8">
        <f t="shared" si="96"/>
        <v>10.246516006310733</v>
      </c>
      <c r="AE202" s="8">
        <f t="shared" si="97"/>
        <v>4.7662129468936234</v>
      </c>
      <c r="AF202" s="8">
        <f t="shared" si="98"/>
        <v>-1.9052699999999998</v>
      </c>
      <c r="AG202" s="8">
        <f t="shared" si="99"/>
        <v>3.6300537728999993</v>
      </c>
      <c r="AH202" s="8">
        <f t="shared" si="100"/>
        <v>1.9052699999999998</v>
      </c>
      <c r="AS202" s="67">
        <v>42699.709027777775</v>
      </c>
      <c r="AT202" s="68">
        <v>103.03</v>
      </c>
      <c r="AU202" s="16">
        <v>48.552</v>
      </c>
      <c r="AV202" s="8">
        <f t="shared" si="101"/>
        <v>10615.180899999999</v>
      </c>
      <c r="AW202" s="8">
        <f t="shared" si="102"/>
        <v>41.709221556886206</v>
      </c>
      <c r="AX202" s="56">
        <f t="shared" si="103"/>
        <v>-11.114697005988027</v>
      </c>
      <c r="AY202" s="8">
        <f t="shared" si="104"/>
        <v>-463.58535996041439</v>
      </c>
      <c r="AZ202" s="8">
        <f t="shared" si="105"/>
        <v>1739.659162881421</v>
      </c>
      <c r="BA202" s="8">
        <f t="shared" si="106"/>
        <v>123.53648953491923</v>
      </c>
      <c r="BB202" s="56">
        <f t="shared" si="107"/>
        <v>-54.478000000000002</v>
      </c>
      <c r="BC202" s="57">
        <f t="shared" si="108"/>
        <v>2967.852484</v>
      </c>
      <c r="BD202" s="8">
        <f t="shared" si="109"/>
        <v>54.478000000000002</v>
      </c>
    </row>
    <row r="203" spans="1:56" x14ac:dyDescent="0.25">
      <c r="A203" s="36">
        <v>42699.750694444447</v>
      </c>
      <c r="B203" s="17">
        <v>1.79</v>
      </c>
      <c r="C203" s="10">
        <v>1.7109799999999999</v>
      </c>
      <c r="D203" s="8">
        <f t="shared" si="83"/>
        <v>3.2040999999999999</v>
      </c>
      <c r="E203" s="8">
        <f t="shared" si="84"/>
        <v>0.76787878787878849</v>
      </c>
      <c r="F203" s="8">
        <f t="shared" si="85"/>
        <v>0.54202630735930768</v>
      </c>
      <c r="G203" s="8">
        <f t="shared" si="86"/>
        <v>0.41621050389348085</v>
      </c>
      <c r="H203" s="8">
        <f t="shared" si="87"/>
        <v>0.58963783287419747</v>
      </c>
      <c r="I203" s="8">
        <f t="shared" si="88"/>
        <v>0.29379251786956667</v>
      </c>
      <c r="J203" s="8">
        <f t="shared" si="89"/>
        <v>-7.902000000000009E-2</v>
      </c>
      <c r="K203" s="8">
        <f t="shared" si="90"/>
        <v>6.2441604000000143E-3</v>
      </c>
      <c r="L203" s="8">
        <f t="shared" si="91"/>
        <v>7.902000000000009E-2</v>
      </c>
      <c r="W203" s="9">
        <v>42699.750694444447</v>
      </c>
      <c r="X203" s="9">
        <v>10.25</v>
      </c>
      <c r="Y203">
        <v>8.5661400000000008</v>
      </c>
      <c r="Z203" s="8">
        <f t="shared" si="92"/>
        <v>105.0625</v>
      </c>
      <c r="AA203" s="8">
        <f t="shared" si="93"/>
        <v>3.0210179640718566</v>
      </c>
      <c r="AB203" s="56">
        <f t="shared" si="94"/>
        <v>2.2245758083832357</v>
      </c>
      <c r="AC203" s="8">
        <f t="shared" si="95"/>
        <v>6.7204834795654271</v>
      </c>
      <c r="AD203" s="8">
        <f t="shared" si="96"/>
        <v>9.1265495392448663</v>
      </c>
      <c r="AE203" s="8">
        <f t="shared" si="97"/>
        <v>4.9487375272439262</v>
      </c>
      <c r="AF203" s="8">
        <f t="shared" si="98"/>
        <v>-1.6838599999999992</v>
      </c>
      <c r="AG203" s="8">
        <f t="shared" si="99"/>
        <v>2.8353844995999973</v>
      </c>
      <c r="AH203" s="8">
        <f t="shared" si="100"/>
        <v>1.6838599999999992</v>
      </c>
      <c r="AS203" s="67">
        <v>42699.750694444447</v>
      </c>
      <c r="AT203" s="68">
        <v>54.08</v>
      </c>
      <c r="AU203" s="16">
        <v>48.986800000000002</v>
      </c>
      <c r="AV203" s="8">
        <f t="shared" si="101"/>
        <v>2924.6463999999996</v>
      </c>
      <c r="AW203" s="8">
        <f t="shared" si="102"/>
        <v>-7.2407784431137969</v>
      </c>
      <c r="AX203" s="56">
        <f t="shared" si="103"/>
        <v>-10.679897005988025</v>
      </c>
      <c r="AY203" s="8">
        <f t="shared" si="104"/>
        <v>77.330768015633666</v>
      </c>
      <c r="AZ203" s="8">
        <f t="shared" si="105"/>
        <v>52.428872462261459</v>
      </c>
      <c r="BA203" s="8">
        <f t="shared" si="106"/>
        <v>114.06020005851198</v>
      </c>
      <c r="BB203" s="56">
        <f t="shared" si="107"/>
        <v>-5.093199999999996</v>
      </c>
      <c r="BC203" s="57">
        <f t="shared" si="108"/>
        <v>25.940686239999959</v>
      </c>
      <c r="BD203" s="8">
        <f t="shared" si="109"/>
        <v>5.093199999999996</v>
      </c>
    </row>
    <row r="204" spans="1:56" x14ac:dyDescent="0.25">
      <c r="A204" s="36">
        <v>42699.792361111111</v>
      </c>
      <c r="B204" s="17">
        <v>1.92</v>
      </c>
      <c r="C204" s="10">
        <v>1.73495</v>
      </c>
      <c r="D204" s="8">
        <f t="shared" si="83"/>
        <v>3.6863999999999999</v>
      </c>
      <c r="E204" s="8">
        <f t="shared" si="84"/>
        <v>0.89787878787878839</v>
      </c>
      <c r="F204" s="8">
        <f t="shared" si="85"/>
        <v>0.56599630735930773</v>
      </c>
      <c r="G204" s="8">
        <f t="shared" si="86"/>
        <v>0.5081960783956454</v>
      </c>
      <c r="H204" s="8">
        <f t="shared" si="87"/>
        <v>0.80618631772268223</v>
      </c>
      <c r="I204" s="8">
        <f t="shared" si="88"/>
        <v>0.32035181994437195</v>
      </c>
      <c r="J204" s="8">
        <f t="shared" si="89"/>
        <v>-0.18504999999999994</v>
      </c>
      <c r="K204" s="8">
        <f t="shared" si="90"/>
        <v>3.4243502499999974E-2</v>
      </c>
      <c r="L204" s="8">
        <f t="shared" si="91"/>
        <v>0.18504999999999994</v>
      </c>
      <c r="W204" s="9">
        <v>42699.792361111111</v>
      </c>
      <c r="X204" s="9">
        <v>10.36</v>
      </c>
      <c r="Y204">
        <v>8.5915999999999997</v>
      </c>
      <c r="Z204" s="8">
        <f t="shared" si="92"/>
        <v>107.32959999999999</v>
      </c>
      <c r="AA204" s="8">
        <f t="shared" si="93"/>
        <v>3.1310179640718561</v>
      </c>
      <c r="AB204" s="56">
        <f t="shared" si="94"/>
        <v>2.2500358083832346</v>
      </c>
      <c r="AC204" s="8">
        <f t="shared" si="95"/>
        <v>7.0449025358528479</v>
      </c>
      <c r="AD204" s="8">
        <f t="shared" si="96"/>
        <v>9.8032734913406703</v>
      </c>
      <c r="AE204" s="8">
        <f t="shared" si="97"/>
        <v>5.0626611390067957</v>
      </c>
      <c r="AF204" s="8">
        <f t="shared" si="98"/>
        <v>-1.7683999999999997</v>
      </c>
      <c r="AG204" s="8">
        <f t="shared" si="99"/>
        <v>3.127238559999999</v>
      </c>
      <c r="AH204" s="8">
        <f t="shared" si="100"/>
        <v>1.7683999999999997</v>
      </c>
      <c r="AS204" s="67">
        <v>42699.792361111111</v>
      </c>
      <c r="AT204" s="68">
        <v>89.18</v>
      </c>
      <c r="AU204" s="16">
        <v>49.466500000000003</v>
      </c>
      <c r="AV204" s="8">
        <f t="shared" si="101"/>
        <v>7953.0724000000009</v>
      </c>
      <c r="AW204" s="8">
        <f t="shared" si="102"/>
        <v>27.859221556886212</v>
      </c>
      <c r="AX204" s="56">
        <f t="shared" si="103"/>
        <v>-10.200197005988024</v>
      </c>
      <c r="AY204" s="8">
        <f t="shared" si="104"/>
        <v>-284.16954831370776</v>
      </c>
      <c r="AZ204" s="8">
        <f t="shared" si="105"/>
        <v>776.13622575567342</v>
      </c>
      <c r="BA204" s="8">
        <f t="shared" si="106"/>
        <v>104.04401896096704</v>
      </c>
      <c r="BB204" s="56">
        <f t="shared" si="107"/>
        <v>-39.713500000000003</v>
      </c>
      <c r="BC204" s="57">
        <f t="shared" si="108"/>
        <v>1577.1620822500004</v>
      </c>
      <c r="BD204" s="8">
        <f t="shared" si="109"/>
        <v>39.713500000000003</v>
      </c>
    </row>
    <row r="205" spans="1:56" x14ac:dyDescent="0.25">
      <c r="A205" s="36">
        <v>42699.834027777775</v>
      </c>
      <c r="B205" s="17">
        <v>1.96</v>
      </c>
      <c r="C205" s="10">
        <v>1.7618</v>
      </c>
      <c r="D205" s="8">
        <f t="shared" si="83"/>
        <v>3.8415999999999997</v>
      </c>
      <c r="E205" s="8">
        <f t="shared" si="84"/>
        <v>0.93787878787878842</v>
      </c>
      <c r="F205" s="8">
        <f t="shared" si="85"/>
        <v>0.59284630735930777</v>
      </c>
      <c r="G205" s="8">
        <f t="shared" si="86"/>
        <v>0.55601797614456316</v>
      </c>
      <c r="H205" s="8">
        <f t="shared" si="87"/>
        <v>0.87961662075298541</v>
      </c>
      <c r="I205" s="8">
        <f t="shared" si="88"/>
        <v>0.3514667441495668</v>
      </c>
      <c r="J205" s="8">
        <f t="shared" si="89"/>
        <v>-0.19819999999999993</v>
      </c>
      <c r="K205" s="8">
        <f t="shared" si="90"/>
        <v>3.9283239999999976E-2</v>
      </c>
      <c r="L205" s="8">
        <f t="shared" si="91"/>
        <v>0.19819999999999993</v>
      </c>
      <c r="W205" s="9">
        <v>42699.834027777775</v>
      </c>
      <c r="X205" s="9">
        <v>10.130000000000001</v>
      </c>
      <c r="Y205">
        <v>8.6185700000000001</v>
      </c>
      <c r="Z205" s="8">
        <f t="shared" si="92"/>
        <v>102.61690000000002</v>
      </c>
      <c r="AA205" s="8">
        <f t="shared" si="93"/>
        <v>2.9010179640718574</v>
      </c>
      <c r="AB205" s="56">
        <f t="shared" si="94"/>
        <v>2.277005808383235</v>
      </c>
      <c r="AC205" s="8">
        <f t="shared" si="95"/>
        <v>6.6056347544157266</v>
      </c>
      <c r="AD205" s="8">
        <f t="shared" si="96"/>
        <v>8.4159052278676239</v>
      </c>
      <c r="AE205" s="8">
        <f t="shared" si="97"/>
        <v>5.1847554514109895</v>
      </c>
      <c r="AF205" s="8">
        <f t="shared" si="98"/>
        <v>-1.5114300000000007</v>
      </c>
      <c r="AG205" s="8">
        <f t="shared" si="99"/>
        <v>2.2844206449000022</v>
      </c>
      <c r="AH205" s="8">
        <f t="shared" si="100"/>
        <v>1.5114300000000007</v>
      </c>
      <c r="AS205" s="67">
        <v>42699.834027777775</v>
      </c>
      <c r="AT205" s="68">
        <v>50.87</v>
      </c>
      <c r="AU205" s="16">
        <v>49.964700000000001</v>
      </c>
      <c r="AV205" s="8">
        <f t="shared" si="101"/>
        <v>2587.7568999999999</v>
      </c>
      <c r="AW205" s="8">
        <f t="shared" si="102"/>
        <v>-10.450778443113798</v>
      </c>
      <c r="AX205" s="56">
        <f t="shared" si="103"/>
        <v>-9.7019970059880265</v>
      </c>
      <c r="AY205" s="8">
        <f t="shared" si="104"/>
        <v>101.39342116533427</v>
      </c>
      <c r="AZ205" s="8">
        <f t="shared" si="105"/>
        <v>109.21877006705205</v>
      </c>
      <c r="BA205" s="8">
        <f t="shared" si="106"/>
        <v>94.128745904200628</v>
      </c>
      <c r="BB205" s="56">
        <f t="shared" si="107"/>
        <v>-0.90529999999999688</v>
      </c>
      <c r="BC205" s="57">
        <f t="shared" si="108"/>
        <v>0.81956808999999431</v>
      </c>
      <c r="BD205" s="8">
        <f t="shared" si="109"/>
        <v>0.90529999999999688</v>
      </c>
    </row>
    <row r="206" spans="1:56" x14ac:dyDescent="0.25">
      <c r="A206" s="36">
        <v>42699.875694444447</v>
      </c>
      <c r="B206" s="17">
        <v>1.84</v>
      </c>
      <c r="C206" s="10">
        <v>1.7932399999999999</v>
      </c>
      <c r="D206" s="8">
        <f t="shared" si="83"/>
        <v>3.3856000000000002</v>
      </c>
      <c r="E206" s="8">
        <f t="shared" si="84"/>
        <v>0.81787878787878854</v>
      </c>
      <c r="F206" s="8">
        <f t="shared" si="85"/>
        <v>0.62428630735930768</v>
      </c>
      <c r="G206" s="8">
        <f t="shared" si="86"/>
        <v>0.51059052835235541</v>
      </c>
      <c r="H206" s="8">
        <f t="shared" si="87"/>
        <v>0.66892571166207637</v>
      </c>
      <c r="I206" s="8">
        <f t="shared" si="88"/>
        <v>0.38973339355631997</v>
      </c>
      <c r="J206" s="8">
        <f t="shared" si="89"/>
        <v>-4.6760000000000135E-2</v>
      </c>
      <c r="K206" s="8">
        <f t="shared" si="90"/>
        <v>2.1864976000000127E-3</v>
      </c>
      <c r="L206" s="8">
        <f t="shared" si="91"/>
        <v>4.6760000000000135E-2</v>
      </c>
      <c r="W206" s="9">
        <v>42699.875694444447</v>
      </c>
      <c r="X206" s="9">
        <v>10.36</v>
      </c>
      <c r="Y206">
        <v>8.6742899999999992</v>
      </c>
      <c r="Z206" s="8">
        <f t="shared" si="92"/>
        <v>107.32959999999999</v>
      </c>
      <c r="AA206" s="8">
        <f t="shared" si="93"/>
        <v>3.1310179640718561</v>
      </c>
      <c r="AB206" s="56">
        <f t="shared" si="94"/>
        <v>2.3327258083832341</v>
      </c>
      <c r="AC206" s="8">
        <f t="shared" si="95"/>
        <v>7.3038064113019479</v>
      </c>
      <c r="AD206" s="8">
        <f t="shared" si="96"/>
        <v>9.8032734913406703</v>
      </c>
      <c r="AE206" s="8">
        <f t="shared" si="97"/>
        <v>5.4416096970972125</v>
      </c>
      <c r="AF206" s="8">
        <f t="shared" si="98"/>
        <v>-1.6857100000000003</v>
      </c>
      <c r="AG206" s="8">
        <f t="shared" si="99"/>
        <v>2.8416182041000009</v>
      </c>
      <c r="AH206" s="8">
        <f t="shared" si="100"/>
        <v>1.6857100000000003</v>
      </c>
      <c r="AS206" s="67">
        <v>42699.875694444447</v>
      </c>
      <c r="AT206" s="68">
        <v>2.0499999999999998</v>
      </c>
      <c r="AU206" s="16">
        <v>50.259900000000002</v>
      </c>
      <c r="AV206" s="8">
        <f t="shared" si="101"/>
        <v>4.2024999999999997</v>
      </c>
      <c r="AW206" s="8">
        <f t="shared" si="102"/>
        <v>-59.270778443113798</v>
      </c>
      <c r="AX206" s="56">
        <f t="shared" si="103"/>
        <v>-9.4067970059880253</v>
      </c>
      <c r="AY206" s="8">
        <f t="shared" si="104"/>
        <v>557.54818120126242</v>
      </c>
      <c r="AZ206" s="8">
        <f t="shared" si="105"/>
        <v>3513.0251772526831</v>
      </c>
      <c r="BA206" s="8">
        <f t="shared" si="106"/>
        <v>88.487829911865276</v>
      </c>
      <c r="BB206" s="56">
        <f t="shared" si="107"/>
        <v>48.209900000000005</v>
      </c>
      <c r="BC206" s="57">
        <f t="shared" si="108"/>
        <v>2324.1944580100003</v>
      </c>
      <c r="BD206" s="8">
        <f t="shared" si="109"/>
        <v>48.209900000000005</v>
      </c>
    </row>
    <row r="207" spans="1:56" x14ac:dyDescent="0.25">
      <c r="A207" s="36">
        <v>42699.917361111111</v>
      </c>
      <c r="B207" s="17">
        <v>1.62</v>
      </c>
      <c r="C207" s="10">
        <v>1.81986</v>
      </c>
      <c r="D207" s="8">
        <f t="shared" si="83"/>
        <v>2.6244000000000005</v>
      </c>
      <c r="E207" s="8">
        <f t="shared" si="84"/>
        <v>0.59787878787878856</v>
      </c>
      <c r="F207" s="8">
        <f t="shared" si="85"/>
        <v>0.65090630735930777</v>
      </c>
      <c r="G207" s="8">
        <f t="shared" si="86"/>
        <v>0.38916307406664113</v>
      </c>
      <c r="H207" s="8">
        <f t="shared" si="87"/>
        <v>0.35745904499540943</v>
      </c>
      <c r="I207" s="8">
        <f t="shared" si="88"/>
        <v>0.42367902096012966</v>
      </c>
      <c r="J207" s="8">
        <f t="shared" si="89"/>
        <v>0.19985999999999993</v>
      </c>
      <c r="K207" s="8">
        <f t="shared" si="90"/>
        <v>3.9944019599999971E-2</v>
      </c>
      <c r="L207" s="8">
        <f t="shared" si="91"/>
        <v>0.19985999999999993</v>
      </c>
      <c r="W207" s="9">
        <v>42699.917361111111</v>
      </c>
      <c r="X207" s="9">
        <v>10.18</v>
      </c>
      <c r="Y207">
        <v>8.7302400000000002</v>
      </c>
      <c r="Z207" s="8">
        <f t="shared" si="92"/>
        <v>103.63239999999999</v>
      </c>
      <c r="AA207" s="8">
        <f t="shared" si="93"/>
        <v>2.9510179640718563</v>
      </c>
      <c r="AB207" s="56">
        <f t="shared" si="94"/>
        <v>2.3886758083832351</v>
      </c>
      <c r="AC207" s="8">
        <f t="shared" si="95"/>
        <v>7.0490252208827906</v>
      </c>
      <c r="AD207" s="8">
        <f t="shared" si="96"/>
        <v>8.7085070242748035</v>
      </c>
      <c r="AE207" s="8">
        <f t="shared" si="97"/>
        <v>5.705772117555302</v>
      </c>
      <c r="AF207" s="8">
        <f t="shared" si="98"/>
        <v>-1.4497599999999995</v>
      </c>
      <c r="AG207" s="8">
        <f t="shared" si="99"/>
        <v>2.1018040575999986</v>
      </c>
      <c r="AH207" s="8">
        <f t="shared" si="100"/>
        <v>1.4497599999999995</v>
      </c>
      <c r="AS207" s="67">
        <v>42699.917361111111</v>
      </c>
      <c r="AT207" s="68">
        <v>61.57</v>
      </c>
      <c r="AU207" s="16">
        <v>50.4788</v>
      </c>
      <c r="AV207" s="8">
        <f t="shared" si="101"/>
        <v>3790.8649</v>
      </c>
      <c r="AW207" s="8">
        <f t="shared" si="102"/>
        <v>0.24922155688620506</v>
      </c>
      <c r="AX207" s="56">
        <f t="shared" si="103"/>
        <v>-9.1878970059880274</v>
      </c>
      <c r="AY207" s="8">
        <f t="shared" si="104"/>
        <v>-2.2898219963424382</v>
      </c>
      <c r="AZ207" s="8">
        <f t="shared" si="105"/>
        <v>6.2111384416783946E-2</v>
      </c>
      <c r="BA207" s="8">
        <f t="shared" si="106"/>
        <v>84.417451392643756</v>
      </c>
      <c r="BB207" s="56">
        <f t="shared" si="107"/>
        <v>-11.091200000000001</v>
      </c>
      <c r="BC207" s="57">
        <f t="shared" si="108"/>
        <v>123.01471744000001</v>
      </c>
      <c r="BD207" s="8">
        <f t="shared" si="109"/>
        <v>11.091200000000001</v>
      </c>
    </row>
    <row r="208" spans="1:56" x14ac:dyDescent="0.25">
      <c r="A208" s="36">
        <v>42699.959027777775</v>
      </c>
      <c r="B208" s="17">
        <v>1.84</v>
      </c>
      <c r="C208" s="10">
        <v>1.83138</v>
      </c>
      <c r="D208" s="8">
        <f t="shared" si="83"/>
        <v>3.3856000000000002</v>
      </c>
      <c r="E208" s="8">
        <f t="shared" si="84"/>
        <v>0.81787878787878854</v>
      </c>
      <c r="F208" s="8">
        <f t="shared" si="85"/>
        <v>0.66242630735930774</v>
      </c>
      <c r="G208" s="8">
        <f t="shared" si="86"/>
        <v>0.5417844253220524</v>
      </c>
      <c r="H208" s="8">
        <f t="shared" si="87"/>
        <v>0.66892571166207637</v>
      </c>
      <c r="I208" s="8">
        <f t="shared" si="88"/>
        <v>0.43880861268168803</v>
      </c>
      <c r="J208" s="8">
        <f t="shared" si="89"/>
        <v>-8.620000000000072E-3</v>
      </c>
      <c r="K208" s="8">
        <f t="shared" si="90"/>
        <v>7.4304400000001246E-5</v>
      </c>
      <c r="L208" s="8">
        <f t="shared" si="91"/>
        <v>8.620000000000072E-3</v>
      </c>
      <c r="W208" s="9">
        <v>42699.959027777775</v>
      </c>
      <c r="X208" s="9">
        <v>10.4</v>
      </c>
      <c r="Y208">
        <v>8.7551600000000001</v>
      </c>
      <c r="Z208" s="8">
        <f t="shared" si="92"/>
        <v>108.16000000000001</v>
      </c>
      <c r="AA208" s="8">
        <f t="shared" si="93"/>
        <v>3.171017964071857</v>
      </c>
      <c r="AB208" s="56">
        <f t="shared" si="94"/>
        <v>2.413595808383235</v>
      </c>
      <c r="AC208" s="8">
        <f t="shared" si="95"/>
        <v>7.6535556663917736</v>
      </c>
      <c r="AD208" s="8">
        <f t="shared" si="96"/>
        <v>10.055354928466425</v>
      </c>
      <c r="AE208" s="8">
        <f t="shared" si="97"/>
        <v>5.825444726245121</v>
      </c>
      <c r="AF208" s="8">
        <f t="shared" si="98"/>
        <v>-1.6448400000000003</v>
      </c>
      <c r="AG208" s="8">
        <f t="shared" si="99"/>
        <v>2.7054986256000011</v>
      </c>
      <c r="AH208" s="8">
        <f t="shared" si="100"/>
        <v>1.6448400000000003</v>
      </c>
      <c r="AS208" s="67">
        <v>42699.959027777775</v>
      </c>
      <c r="AT208" s="68">
        <v>114.82</v>
      </c>
      <c r="AU208" s="16">
        <v>50.706000000000003</v>
      </c>
      <c r="AV208" s="8">
        <f t="shared" si="101"/>
        <v>13183.632399999999</v>
      </c>
      <c r="AW208" s="8">
        <f t="shared" si="102"/>
        <v>53.499221556886198</v>
      </c>
      <c r="AX208" s="56">
        <f t="shared" si="103"/>
        <v>-8.960697005988024</v>
      </c>
      <c r="AY208" s="8">
        <f t="shared" si="104"/>
        <v>-479.39031442748012</v>
      </c>
      <c r="AZ208" s="8">
        <f t="shared" si="105"/>
        <v>2862.1667071927968</v>
      </c>
      <c r="BA208" s="8">
        <f t="shared" si="106"/>
        <v>80.294090833122738</v>
      </c>
      <c r="BB208" s="56">
        <f t="shared" si="107"/>
        <v>-64.11399999999999</v>
      </c>
      <c r="BC208" s="57">
        <f t="shared" si="108"/>
        <v>4110.6049959999991</v>
      </c>
      <c r="BD208" s="8">
        <f t="shared" si="109"/>
        <v>64.11399999999999</v>
      </c>
    </row>
    <row r="209" spans="1:56" x14ac:dyDescent="0.25">
      <c r="A209" s="36">
        <v>42700.000694444447</v>
      </c>
      <c r="B209" s="17">
        <v>1.75</v>
      </c>
      <c r="C209" s="10">
        <v>1.84659</v>
      </c>
      <c r="D209" s="8">
        <f t="shared" si="83"/>
        <v>3.0625</v>
      </c>
      <c r="E209" s="8">
        <f t="shared" si="84"/>
        <v>0.72787878787878846</v>
      </c>
      <c r="F209" s="8">
        <f t="shared" si="85"/>
        <v>0.67763630735930769</v>
      </c>
      <c r="G209" s="8">
        <f t="shared" si="86"/>
        <v>0.49323709402335103</v>
      </c>
      <c r="H209" s="8">
        <f t="shared" si="87"/>
        <v>0.52980752984389434</v>
      </c>
      <c r="I209" s="8">
        <f t="shared" si="88"/>
        <v>0.4591909650515581</v>
      </c>
      <c r="J209" s="8">
        <f t="shared" si="89"/>
        <v>9.6589999999999954E-2</v>
      </c>
      <c r="K209" s="8">
        <f t="shared" si="90"/>
        <v>9.3296280999999905E-3</v>
      </c>
      <c r="L209" s="8">
        <f t="shared" si="91"/>
        <v>9.6589999999999954E-2</v>
      </c>
      <c r="W209" s="9">
        <v>42700.000694444447</v>
      </c>
      <c r="X209" s="9">
        <v>10.26</v>
      </c>
      <c r="Y209">
        <v>8.79847</v>
      </c>
      <c r="Z209" s="8">
        <f t="shared" si="92"/>
        <v>105.2676</v>
      </c>
      <c r="AA209" s="8">
        <f t="shared" si="93"/>
        <v>3.0310179640718564</v>
      </c>
      <c r="AB209" s="56">
        <f t="shared" si="94"/>
        <v>2.4569058083832349</v>
      </c>
      <c r="AC209" s="8">
        <f t="shared" si="95"/>
        <v>7.4469256412420712</v>
      </c>
      <c r="AD209" s="8">
        <f t="shared" si="96"/>
        <v>9.1870698985263015</v>
      </c>
      <c r="AE209" s="8">
        <f t="shared" si="97"/>
        <v>6.0363861512672772</v>
      </c>
      <c r="AF209" s="8">
        <f t="shared" si="98"/>
        <v>-1.4615299999999998</v>
      </c>
      <c r="AG209" s="8">
        <f t="shared" si="99"/>
        <v>2.1360699408999992</v>
      </c>
      <c r="AH209" s="8">
        <f t="shared" si="100"/>
        <v>1.4615299999999998</v>
      </c>
      <c r="AS209" s="67">
        <v>42700.000694444447</v>
      </c>
      <c r="AT209" s="68">
        <v>88.61</v>
      </c>
      <c r="AU209" s="16">
        <v>50.728999999999999</v>
      </c>
      <c r="AV209" s="8">
        <f t="shared" si="101"/>
        <v>7851.7321000000002</v>
      </c>
      <c r="AW209" s="8">
        <f t="shared" si="102"/>
        <v>27.289221556886204</v>
      </c>
      <c r="AX209" s="56">
        <f t="shared" si="103"/>
        <v>-8.9376970059880279</v>
      </c>
      <c r="AY209" s="8">
        <f t="shared" si="104"/>
        <v>-243.90279380472577</v>
      </c>
      <c r="AZ209" s="8">
        <f t="shared" si="105"/>
        <v>744.70161318082273</v>
      </c>
      <c r="BA209" s="8">
        <f t="shared" si="106"/>
        <v>79.882427770847357</v>
      </c>
      <c r="BB209" s="56">
        <f t="shared" si="107"/>
        <v>-37.881</v>
      </c>
      <c r="BC209" s="57">
        <f t="shared" si="108"/>
        <v>1434.970161</v>
      </c>
      <c r="BD209" s="8">
        <f t="shared" si="109"/>
        <v>37.881</v>
      </c>
    </row>
    <row r="210" spans="1:56" x14ac:dyDescent="0.25">
      <c r="A210" s="36">
        <v>42700.042361111111</v>
      </c>
      <c r="B210" s="17">
        <v>1.94</v>
      </c>
      <c r="C210" s="10">
        <v>1.8518399999999999</v>
      </c>
      <c r="D210" s="8">
        <f t="shared" si="83"/>
        <v>3.7635999999999998</v>
      </c>
      <c r="E210" s="8">
        <f t="shared" si="84"/>
        <v>0.9178787878787884</v>
      </c>
      <c r="F210" s="8">
        <f t="shared" si="85"/>
        <v>0.68288630735930766</v>
      </c>
      <c r="G210" s="8">
        <f t="shared" si="86"/>
        <v>0.62680685605798303</v>
      </c>
      <c r="H210" s="8">
        <f t="shared" si="87"/>
        <v>0.84250146923783387</v>
      </c>
      <c r="I210" s="8">
        <f t="shared" si="88"/>
        <v>0.46633370877883079</v>
      </c>
      <c r="J210" s="8">
        <f t="shared" si="89"/>
        <v>-8.8160000000000016E-2</v>
      </c>
      <c r="K210" s="8">
        <f t="shared" si="90"/>
        <v>7.7721856000000028E-3</v>
      </c>
      <c r="L210" s="8">
        <f t="shared" si="91"/>
        <v>8.8160000000000016E-2</v>
      </c>
      <c r="W210" s="9">
        <v>42700.042361111111</v>
      </c>
      <c r="X210" s="9">
        <v>10.19</v>
      </c>
      <c r="Y210">
        <v>8.8196600000000007</v>
      </c>
      <c r="Z210" s="8">
        <f t="shared" si="92"/>
        <v>103.83609999999999</v>
      </c>
      <c r="AA210" s="8">
        <f t="shared" si="93"/>
        <v>2.9610179640718561</v>
      </c>
      <c r="AB210" s="56">
        <f t="shared" si="94"/>
        <v>2.4780958083832356</v>
      </c>
      <c r="AC210" s="8">
        <f t="shared" si="95"/>
        <v>7.3376862053139291</v>
      </c>
      <c r="AD210" s="8">
        <f t="shared" si="96"/>
        <v>8.7676273835562402</v>
      </c>
      <c r="AE210" s="8">
        <f t="shared" si="97"/>
        <v>6.1409588355265621</v>
      </c>
      <c r="AF210" s="8">
        <f t="shared" si="98"/>
        <v>-1.3703399999999988</v>
      </c>
      <c r="AG210" s="8">
        <f t="shared" si="99"/>
        <v>1.8778317155999966</v>
      </c>
      <c r="AH210" s="8">
        <f t="shared" si="100"/>
        <v>1.3703399999999988</v>
      </c>
      <c r="AS210" s="67">
        <v>42700.042361111111</v>
      </c>
      <c r="AT210" s="68">
        <v>74.64</v>
      </c>
      <c r="AU210" s="16">
        <v>50.817900000000002</v>
      </c>
      <c r="AV210" s="8">
        <f t="shared" si="101"/>
        <v>5571.1296000000002</v>
      </c>
      <c r="AW210" s="8">
        <f t="shared" si="102"/>
        <v>13.319221556886205</v>
      </c>
      <c r="AX210" s="56">
        <f t="shared" si="103"/>
        <v>-8.8487970059880254</v>
      </c>
      <c r="AY210" s="8">
        <f t="shared" si="104"/>
        <v>-117.85908783466581</v>
      </c>
      <c r="AZ210" s="8">
        <f t="shared" si="105"/>
        <v>177.4016628814222</v>
      </c>
      <c r="BA210" s="8">
        <f t="shared" si="106"/>
        <v>78.301208453182639</v>
      </c>
      <c r="BB210" s="56">
        <f t="shared" si="107"/>
        <v>-23.822099999999999</v>
      </c>
      <c r="BC210" s="57">
        <f t="shared" si="108"/>
        <v>567.49244840999995</v>
      </c>
      <c r="BD210" s="8">
        <f t="shared" si="109"/>
        <v>23.822099999999999</v>
      </c>
    </row>
    <row r="211" spans="1:56" x14ac:dyDescent="0.25">
      <c r="A211" s="36">
        <v>42700.084027777775</v>
      </c>
      <c r="B211" s="17">
        <v>2.0299999999999998</v>
      </c>
      <c r="C211" s="10">
        <v>1.8653</v>
      </c>
      <c r="D211" s="8">
        <f t="shared" si="83"/>
        <v>4.1208999999999989</v>
      </c>
      <c r="E211" s="8">
        <f t="shared" si="84"/>
        <v>1.0078787878787883</v>
      </c>
      <c r="F211" s="8">
        <f t="shared" si="85"/>
        <v>0.69634630735930769</v>
      </c>
      <c r="G211" s="8">
        <f t="shared" si="86"/>
        <v>0.70183267220516921</v>
      </c>
      <c r="H211" s="8">
        <f t="shared" si="87"/>
        <v>1.0158196510560156</v>
      </c>
      <c r="I211" s="8">
        <f t="shared" si="88"/>
        <v>0.48489817977294342</v>
      </c>
      <c r="J211" s="8">
        <f t="shared" si="89"/>
        <v>-0.16469999999999985</v>
      </c>
      <c r="K211" s="8">
        <f t="shared" si="90"/>
        <v>2.712608999999995E-2</v>
      </c>
      <c r="L211" s="8">
        <f t="shared" si="91"/>
        <v>0.16469999999999985</v>
      </c>
      <c r="W211" s="9">
        <v>42700.084027777775</v>
      </c>
      <c r="X211" s="9">
        <v>10.39</v>
      </c>
      <c r="Y211">
        <v>8.8508399999999998</v>
      </c>
      <c r="Z211" s="8">
        <f t="shared" si="92"/>
        <v>107.95210000000002</v>
      </c>
      <c r="AA211" s="8">
        <f t="shared" si="93"/>
        <v>3.1610179640718572</v>
      </c>
      <c r="AB211" s="56">
        <f t="shared" si="94"/>
        <v>2.5092758083832347</v>
      </c>
      <c r="AC211" s="8">
        <f t="shared" si="95"/>
        <v>7.9318659071103363</v>
      </c>
      <c r="AD211" s="8">
        <f t="shared" si="96"/>
        <v>9.9920345691849892</v>
      </c>
      <c r="AE211" s="8">
        <f t="shared" si="97"/>
        <v>6.2964650825373365</v>
      </c>
      <c r="AF211" s="8">
        <f t="shared" si="98"/>
        <v>-1.5391600000000007</v>
      </c>
      <c r="AG211" s="8">
        <f t="shared" si="99"/>
        <v>2.3690135056000021</v>
      </c>
      <c r="AH211" s="8">
        <f t="shared" si="100"/>
        <v>1.5391600000000007</v>
      </c>
      <c r="AS211" s="67">
        <v>42700.084027777775</v>
      </c>
      <c r="AT211" s="68">
        <v>80.73</v>
      </c>
      <c r="AU211" s="16">
        <v>51.128300000000003</v>
      </c>
      <c r="AV211" s="8">
        <f t="shared" si="101"/>
        <v>6517.3329000000003</v>
      </c>
      <c r="AW211" s="8">
        <f t="shared" si="102"/>
        <v>19.409221556886209</v>
      </c>
      <c r="AX211" s="56">
        <f t="shared" si="103"/>
        <v>-8.5383970059880241</v>
      </c>
      <c r="AY211" s="8">
        <f t="shared" si="104"/>
        <v>-165.72363922987543</v>
      </c>
      <c r="AZ211" s="8">
        <f t="shared" si="105"/>
        <v>376.71788144429632</v>
      </c>
      <c r="BA211" s="8">
        <f t="shared" si="106"/>
        <v>72.904223431865248</v>
      </c>
      <c r="BB211" s="56">
        <f t="shared" si="107"/>
        <v>-29.601700000000001</v>
      </c>
      <c r="BC211" s="57">
        <f t="shared" si="108"/>
        <v>876.2606428900001</v>
      </c>
      <c r="BD211" s="8">
        <f t="shared" si="109"/>
        <v>29.601700000000001</v>
      </c>
    </row>
    <row r="212" spans="1:56" x14ac:dyDescent="0.25">
      <c r="A212" s="36">
        <v>42700.125694444447</v>
      </c>
      <c r="B212" s="17">
        <v>1.77</v>
      </c>
      <c r="C212" s="10">
        <v>1.87401</v>
      </c>
      <c r="D212" s="8">
        <f t="shared" si="83"/>
        <v>3.1329000000000002</v>
      </c>
      <c r="E212" s="8">
        <f t="shared" si="84"/>
        <v>0.74787878787878848</v>
      </c>
      <c r="F212" s="8">
        <f t="shared" si="85"/>
        <v>0.70505630735930769</v>
      </c>
      <c r="G212" s="8">
        <f t="shared" si="86"/>
        <v>0.52729665653417357</v>
      </c>
      <c r="H212" s="8">
        <f t="shared" si="87"/>
        <v>0.55932268135904584</v>
      </c>
      <c r="I212" s="8">
        <f t="shared" si="88"/>
        <v>0.49710439654714256</v>
      </c>
      <c r="J212" s="8">
        <f t="shared" si="89"/>
        <v>0.10400999999999994</v>
      </c>
      <c r="K212" s="8">
        <f t="shared" si="90"/>
        <v>1.0818080099999986E-2</v>
      </c>
      <c r="L212" s="8">
        <f t="shared" si="91"/>
        <v>0.10400999999999994</v>
      </c>
      <c r="W212" s="9">
        <v>42700.125694444447</v>
      </c>
      <c r="X212" s="9">
        <v>10.25</v>
      </c>
      <c r="Y212">
        <v>8.8860200000000003</v>
      </c>
      <c r="Z212" s="8">
        <f t="shared" si="92"/>
        <v>105.0625</v>
      </c>
      <c r="AA212" s="8">
        <f t="shared" si="93"/>
        <v>3.0210179640718566</v>
      </c>
      <c r="AB212" s="56">
        <f t="shared" si="94"/>
        <v>2.5444558083832352</v>
      </c>
      <c r="AC212" s="8">
        <f t="shared" si="95"/>
        <v>7.686846705912731</v>
      </c>
      <c r="AD212" s="8">
        <f t="shared" si="96"/>
        <v>9.1265495392448663</v>
      </c>
      <c r="AE212" s="8">
        <f t="shared" si="97"/>
        <v>6.4742553608151825</v>
      </c>
      <c r="AF212" s="8">
        <f t="shared" si="98"/>
        <v>-1.3639799999999997</v>
      </c>
      <c r="AG212" s="8">
        <f t="shared" si="99"/>
        <v>1.8604414403999994</v>
      </c>
      <c r="AH212" s="8">
        <f t="shared" si="100"/>
        <v>1.3639799999999997</v>
      </c>
      <c r="AS212" s="67">
        <v>42700.125694444447</v>
      </c>
      <c r="AT212" s="68">
        <v>16.690000000000001</v>
      </c>
      <c r="AU212" s="16">
        <v>51.232700000000001</v>
      </c>
      <c r="AV212" s="8">
        <f t="shared" si="101"/>
        <v>278.55610000000001</v>
      </c>
      <c r="AW212" s="8">
        <f t="shared" si="102"/>
        <v>-44.630778443113797</v>
      </c>
      <c r="AX212" s="56">
        <f t="shared" si="103"/>
        <v>-8.4339970059880258</v>
      </c>
      <c r="AY212" s="8">
        <f t="shared" si="104"/>
        <v>376.41585176413668</v>
      </c>
      <c r="AZ212" s="8">
        <f t="shared" si="105"/>
        <v>1991.9063844383113</v>
      </c>
      <c r="BA212" s="8">
        <f t="shared" si="106"/>
        <v>71.132305497014983</v>
      </c>
      <c r="BB212" s="56">
        <f t="shared" si="107"/>
        <v>34.542699999999996</v>
      </c>
      <c r="BC212" s="57">
        <f t="shared" si="108"/>
        <v>1193.1981232899998</v>
      </c>
      <c r="BD212" s="8">
        <f t="shared" si="109"/>
        <v>34.542699999999996</v>
      </c>
    </row>
    <row r="213" spans="1:56" x14ac:dyDescent="0.25">
      <c r="A213" s="36">
        <v>42700.167361111111</v>
      </c>
      <c r="B213" s="17">
        <v>1.62</v>
      </c>
      <c r="C213" s="10">
        <v>1.8732800000000001</v>
      </c>
      <c r="D213" s="8">
        <f t="shared" si="83"/>
        <v>2.6244000000000005</v>
      </c>
      <c r="E213" s="8">
        <f t="shared" si="84"/>
        <v>0.59787878787878856</v>
      </c>
      <c r="F213" s="8">
        <f t="shared" si="85"/>
        <v>0.70432630735930779</v>
      </c>
      <c r="G213" s="8">
        <f t="shared" si="86"/>
        <v>0.42110175891512602</v>
      </c>
      <c r="H213" s="8">
        <f t="shared" si="87"/>
        <v>0.35745904499540943</v>
      </c>
      <c r="I213" s="8">
        <f t="shared" si="88"/>
        <v>0.49607554723839808</v>
      </c>
      <c r="J213" s="8">
        <f t="shared" si="89"/>
        <v>0.25327999999999995</v>
      </c>
      <c r="K213" s="8">
        <f t="shared" si="90"/>
        <v>6.415075839999998E-2</v>
      </c>
      <c r="L213" s="8">
        <f t="shared" si="91"/>
        <v>0.25327999999999995</v>
      </c>
      <c r="W213" s="9">
        <v>42700.167361111111</v>
      </c>
      <c r="X213" s="9">
        <v>10.220000000000001</v>
      </c>
      <c r="Y213">
        <v>8.8974100000000007</v>
      </c>
      <c r="Z213" s="8">
        <f t="shared" si="92"/>
        <v>104.44840000000001</v>
      </c>
      <c r="AA213" s="8">
        <f t="shared" si="93"/>
        <v>2.9910179640718573</v>
      </c>
      <c r="AB213" s="56">
        <f t="shared" si="94"/>
        <v>2.5558458083832356</v>
      </c>
      <c r="AC213" s="8">
        <f t="shared" si="95"/>
        <v>7.6445807262720153</v>
      </c>
      <c r="AD213" s="8">
        <f t="shared" si="96"/>
        <v>8.946188461400558</v>
      </c>
      <c r="AE213" s="8">
        <f t="shared" si="97"/>
        <v>6.5323477962301553</v>
      </c>
      <c r="AF213" s="8">
        <f t="shared" si="98"/>
        <v>-1.3225899999999999</v>
      </c>
      <c r="AG213" s="8">
        <f t="shared" si="99"/>
        <v>1.7492443080999998</v>
      </c>
      <c r="AH213" s="8">
        <f t="shared" si="100"/>
        <v>1.3225899999999999</v>
      </c>
      <c r="AS213" s="67">
        <v>42700.167361111111</v>
      </c>
      <c r="AT213" s="68">
        <v>73.709999999999994</v>
      </c>
      <c r="AU213" s="16">
        <v>51.468600000000002</v>
      </c>
      <c r="AV213" s="8">
        <f t="shared" si="101"/>
        <v>5433.1640999999991</v>
      </c>
      <c r="AW213" s="8">
        <f t="shared" si="102"/>
        <v>12.389221556886199</v>
      </c>
      <c r="AX213" s="56">
        <f t="shared" si="103"/>
        <v>-8.1980970059880249</v>
      </c>
      <c r="AY213" s="8">
        <f t="shared" si="104"/>
        <v>-101.56804015203105</v>
      </c>
      <c r="AZ213" s="8">
        <f t="shared" si="105"/>
        <v>153.49281078561367</v>
      </c>
      <c r="BA213" s="8">
        <f t="shared" si="106"/>
        <v>67.208794519589816</v>
      </c>
      <c r="BB213" s="56">
        <f t="shared" si="107"/>
        <v>-22.241399999999992</v>
      </c>
      <c r="BC213" s="57">
        <f t="shared" si="108"/>
        <v>494.67987395999961</v>
      </c>
      <c r="BD213" s="8">
        <f t="shared" si="109"/>
        <v>22.241399999999992</v>
      </c>
    </row>
    <row r="214" spans="1:56" x14ac:dyDescent="0.25">
      <c r="A214" s="36">
        <v>42700.209027777775</v>
      </c>
      <c r="B214" s="17">
        <v>1.59</v>
      </c>
      <c r="C214" s="10">
        <v>1.86568</v>
      </c>
      <c r="D214" s="8">
        <f t="shared" si="83"/>
        <v>2.5281000000000002</v>
      </c>
      <c r="E214" s="8">
        <f t="shared" si="84"/>
        <v>0.56787878787878854</v>
      </c>
      <c r="F214" s="8">
        <f t="shared" si="85"/>
        <v>0.69672630735930774</v>
      </c>
      <c r="G214" s="8">
        <f t="shared" si="86"/>
        <v>0.39565609090646797</v>
      </c>
      <c r="H214" s="8">
        <f t="shared" si="87"/>
        <v>0.3224863177226821</v>
      </c>
      <c r="I214" s="8">
        <f t="shared" si="88"/>
        <v>0.48542754736653654</v>
      </c>
      <c r="J214" s="8">
        <f t="shared" si="89"/>
        <v>0.27567999999999993</v>
      </c>
      <c r="K214" s="8">
        <f t="shared" si="90"/>
        <v>7.5999462399999954E-2</v>
      </c>
      <c r="L214" s="8">
        <f t="shared" si="91"/>
        <v>0.27567999999999993</v>
      </c>
      <c r="W214" s="9">
        <v>42700.209027777775</v>
      </c>
      <c r="X214" s="9">
        <v>10.26</v>
      </c>
      <c r="Y214">
        <v>8.8918300000000006</v>
      </c>
      <c r="Z214" s="8">
        <f t="shared" si="92"/>
        <v>105.2676</v>
      </c>
      <c r="AA214" s="8">
        <f t="shared" si="93"/>
        <v>3.0310179640718564</v>
      </c>
      <c r="AB214" s="56">
        <f t="shared" si="94"/>
        <v>2.5502658083832355</v>
      </c>
      <c r="AC214" s="8">
        <f t="shared" si="95"/>
        <v>7.7299014783678217</v>
      </c>
      <c r="AD214" s="8">
        <f t="shared" si="96"/>
        <v>9.1870698985263015</v>
      </c>
      <c r="AE214" s="8">
        <f t="shared" si="97"/>
        <v>6.5038556934085978</v>
      </c>
      <c r="AF214" s="8">
        <f t="shared" si="98"/>
        <v>-1.3681699999999992</v>
      </c>
      <c r="AG214" s="8">
        <f t="shared" si="99"/>
        <v>1.8718891488999978</v>
      </c>
      <c r="AH214" s="8">
        <f t="shared" si="100"/>
        <v>1.3681699999999992</v>
      </c>
      <c r="AS214" s="67">
        <v>42700.209027777775</v>
      </c>
      <c r="AT214" s="68">
        <v>89.74</v>
      </c>
      <c r="AU214" s="16">
        <v>51.657600000000002</v>
      </c>
      <c r="AV214" s="8">
        <f t="shared" si="101"/>
        <v>8053.2675999999992</v>
      </c>
      <c r="AW214" s="8">
        <f t="shared" si="102"/>
        <v>28.4192215568862</v>
      </c>
      <c r="AX214" s="56">
        <f t="shared" si="103"/>
        <v>-8.0090970059880249</v>
      </c>
      <c r="AY214" s="8">
        <f t="shared" si="104"/>
        <v>-227.6123022837676</v>
      </c>
      <c r="AZ214" s="8">
        <f t="shared" si="105"/>
        <v>807.65215389938533</v>
      </c>
      <c r="BA214" s="8">
        <f t="shared" si="106"/>
        <v>64.145634851326349</v>
      </c>
      <c r="BB214" s="56">
        <f t="shared" si="107"/>
        <v>-38.082399999999993</v>
      </c>
      <c r="BC214" s="57">
        <f t="shared" si="108"/>
        <v>1450.2691897599993</v>
      </c>
      <c r="BD214" s="8">
        <f t="shared" si="109"/>
        <v>38.082399999999993</v>
      </c>
    </row>
    <row r="215" spans="1:56" x14ac:dyDescent="0.25">
      <c r="A215" s="36">
        <v>42700.250694444447</v>
      </c>
      <c r="B215" s="17">
        <v>1.83</v>
      </c>
      <c r="C215" s="10">
        <v>1.8622799999999999</v>
      </c>
      <c r="D215" s="8">
        <f t="shared" si="83"/>
        <v>3.3489000000000004</v>
      </c>
      <c r="E215" s="8">
        <f t="shared" si="84"/>
        <v>0.80787878787878853</v>
      </c>
      <c r="F215" s="8">
        <f t="shared" si="85"/>
        <v>0.69332630735930767</v>
      </c>
      <c r="G215" s="8">
        <f t="shared" si="86"/>
        <v>0.56012361679391387</v>
      </c>
      <c r="H215" s="8">
        <f t="shared" si="87"/>
        <v>0.65266813590450057</v>
      </c>
      <c r="I215" s="8">
        <f t="shared" si="88"/>
        <v>0.4807013684764932</v>
      </c>
      <c r="J215" s="8">
        <f t="shared" si="89"/>
        <v>3.2279999999999864E-2</v>
      </c>
      <c r="K215" s="8">
        <f t="shared" si="90"/>
        <v>1.0419983999999912E-3</v>
      </c>
      <c r="L215" s="8">
        <f t="shared" si="91"/>
        <v>3.2279999999999864E-2</v>
      </c>
      <c r="W215" s="9">
        <v>42700.250694444447</v>
      </c>
      <c r="X215" s="9">
        <v>10.16</v>
      </c>
      <c r="Y215">
        <v>8.8928600000000007</v>
      </c>
      <c r="Z215" s="8">
        <f t="shared" si="92"/>
        <v>103.2256</v>
      </c>
      <c r="AA215" s="8">
        <f t="shared" si="93"/>
        <v>2.9310179640718568</v>
      </c>
      <c r="AB215" s="56">
        <f t="shared" si="94"/>
        <v>2.5512958083832356</v>
      </c>
      <c r="AC215" s="8">
        <f t="shared" si="95"/>
        <v>7.4778938460324929</v>
      </c>
      <c r="AD215" s="8">
        <f t="shared" si="96"/>
        <v>8.5908663057119323</v>
      </c>
      <c r="AE215" s="8">
        <f t="shared" si="97"/>
        <v>6.509110301873867</v>
      </c>
      <c r="AF215" s="8">
        <f t="shared" si="98"/>
        <v>-1.2671399999999995</v>
      </c>
      <c r="AG215" s="8">
        <f t="shared" si="99"/>
        <v>1.6056437795999987</v>
      </c>
      <c r="AH215" s="8">
        <f t="shared" si="100"/>
        <v>1.2671399999999995</v>
      </c>
      <c r="AS215" s="67">
        <v>42700.250694444447</v>
      </c>
      <c r="AT215" s="68">
        <v>77.81</v>
      </c>
      <c r="AU215" s="16">
        <v>51.900500000000001</v>
      </c>
      <c r="AV215" s="8">
        <f t="shared" si="101"/>
        <v>6054.3960999999999</v>
      </c>
      <c r="AW215" s="8">
        <f t="shared" si="102"/>
        <v>16.489221556886207</v>
      </c>
      <c r="AX215" s="56">
        <f t="shared" si="103"/>
        <v>-7.7661970059880261</v>
      </c>
      <c r="AY215" s="8">
        <f t="shared" si="104"/>
        <v>-128.05854308616287</v>
      </c>
      <c r="AZ215" s="8">
        <f t="shared" si="105"/>
        <v>271.8944275520808</v>
      </c>
      <c r="BA215" s="8">
        <f t="shared" si="106"/>
        <v>60.313815935817381</v>
      </c>
      <c r="BB215" s="56">
        <f t="shared" si="107"/>
        <v>-25.909500000000001</v>
      </c>
      <c r="BC215" s="57">
        <f t="shared" si="108"/>
        <v>671.30219025000008</v>
      </c>
      <c r="BD215" s="8">
        <f t="shared" si="109"/>
        <v>25.909500000000001</v>
      </c>
    </row>
    <row r="216" spans="1:56" x14ac:dyDescent="0.25">
      <c r="A216" s="36">
        <v>42700.292361111111</v>
      </c>
      <c r="B216" s="17">
        <v>1.73</v>
      </c>
      <c r="C216" s="10">
        <v>1.8539600000000001</v>
      </c>
      <c r="D216" s="8">
        <f t="shared" si="83"/>
        <v>2.9929000000000001</v>
      </c>
      <c r="E216" s="8">
        <f t="shared" si="84"/>
        <v>0.70787878787878844</v>
      </c>
      <c r="F216" s="8">
        <f t="shared" si="85"/>
        <v>0.68500630735930779</v>
      </c>
      <c r="G216" s="8">
        <f t="shared" si="86"/>
        <v>0.48490143454283158</v>
      </c>
      <c r="H216" s="8">
        <f t="shared" si="87"/>
        <v>0.50109237832874276</v>
      </c>
      <c r="I216" s="8">
        <f t="shared" si="88"/>
        <v>0.46923364112203447</v>
      </c>
      <c r="J216" s="8">
        <f t="shared" si="89"/>
        <v>0.12396000000000007</v>
      </c>
      <c r="K216" s="8">
        <f t="shared" si="90"/>
        <v>1.5366081600000017E-2</v>
      </c>
      <c r="L216" s="8">
        <f t="shared" si="91"/>
        <v>0.12396000000000007</v>
      </c>
      <c r="W216" s="9">
        <v>42700.292361111111</v>
      </c>
      <c r="X216" s="9">
        <v>10.26</v>
      </c>
      <c r="Y216">
        <v>8.8859100000000009</v>
      </c>
      <c r="Z216" s="8">
        <f t="shared" si="92"/>
        <v>105.2676</v>
      </c>
      <c r="AA216" s="8">
        <f t="shared" si="93"/>
        <v>3.0310179640718564</v>
      </c>
      <c r="AB216" s="56">
        <f t="shared" si="94"/>
        <v>2.5443458083832358</v>
      </c>
      <c r="AC216" s="8">
        <f t="shared" si="95"/>
        <v>7.7119578520205172</v>
      </c>
      <c r="AD216" s="8">
        <f t="shared" si="96"/>
        <v>9.1870698985263015</v>
      </c>
      <c r="AE216" s="8">
        <f t="shared" si="97"/>
        <v>6.4736955926373412</v>
      </c>
      <c r="AF216" s="8">
        <f t="shared" si="98"/>
        <v>-1.3740899999999989</v>
      </c>
      <c r="AG216" s="8">
        <f t="shared" si="99"/>
        <v>1.8881233280999969</v>
      </c>
      <c r="AH216" s="8">
        <f t="shared" si="100"/>
        <v>1.3740899999999989</v>
      </c>
      <c r="AS216" s="67">
        <v>42700.292361111111</v>
      </c>
      <c r="AT216" s="68">
        <v>67.17</v>
      </c>
      <c r="AU216" s="16">
        <v>52.094000000000001</v>
      </c>
      <c r="AV216" s="8">
        <f t="shared" si="101"/>
        <v>4511.8089</v>
      </c>
      <c r="AW216" s="8">
        <f t="shared" si="102"/>
        <v>5.8492215568862065</v>
      </c>
      <c r="AX216" s="56">
        <f t="shared" si="103"/>
        <v>-7.5726970059880259</v>
      </c>
      <c r="AY216" s="8">
        <f t="shared" si="104"/>
        <v>-44.294382571192799</v>
      </c>
      <c r="AZ216" s="8">
        <f t="shared" si="105"/>
        <v>34.2133928215423</v>
      </c>
      <c r="BA216" s="8">
        <f t="shared" si="106"/>
        <v>57.345739944500011</v>
      </c>
      <c r="BB216" s="56">
        <f t="shared" si="107"/>
        <v>-15.076000000000001</v>
      </c>
      <c r="BC216" s="57">
        <f t="shared" si="108"/>
        <v>227.28577600000003</v>
      </c>
      <c r="BD216" s="8">
        <f t="shared" si="109"/>
        <v>15.076000000000001</v>
      </c>
    </row>
    <row r="217" spans="1:56" x14ac:dyDescent="0.25">
      <c r="A217" s="36">
        <v>42700.334027777775</v>
      </c>
      <c r="B217" s="17">
        <v>1.6</v>
      </c>
      <c r="C217" s="10">
        <v>1.85009</v>
      </c>
      <c r="D217" s="8">
        <f t="shared" si="83"/>
        <v>2.5600000000000005</v>
      </c>
      <c r="E217" s="8">
        <f t="shared" si="84"/>
        <v>0.57787878787878855</v>
      </c>
      <c r="F217" s="8">
        <f t="shared" si="85"/>
        <v>0.68113630735930775</v>
      </c>
      <c r="G217" s="8">
        <f t="shared" si="86"/>
        <v>0.39361422367703069</v>
      </c>
      <c r="H217" s="8">
        <f t="shared" si="87"/>
        <v>0.33394389348025788</v>
      </c>
      <c r="I217" s="8">
        <f t="shared" si="88"/>
        <v>0.46394666920307337</v>
      </c>
      <c r="J217" s="8">
        <f t="shared" si="89"/>
        <v>0.25008999999999992</v>
      </c>
      <c r="K217" s="8">
        <f t="shared" si="90"/>
        <v>6.2545008099999966E-2</v>
      </c>
      <c r="L217" s="8">
        <f t="shared" si="91"/>
        <v>0.25008999999999992</v>
      </c>
      <c r="W217" s="9">
        <v>42700.334027777775</v>
      </c>
      <c r="X217" s="9">
        <v>10.24</v>
      </c>
      <c r="Y217">
        <v>8.8857099999999996</v>
      </c>
      <c r="Z217" s="8">
        <f t="shared" si="92"/>
        <v>104.85760000000001</v>
      </c>
      <c r="AA217" s="8">
        <f t="shared" si="93"/>
        <v>3.0110179640718568</v>
      </c>
      <c r="AB217" s="56">
        <f t="shared" si="94"/>
        <v>2.5441458083832345</v>
      </c>
      <c r="AC217" s="8">
        <f t="shared" si="95"/>
        <v>7.6604687322600347</v>
      </c>
      <c r="AD217" s="8">
        <f t="shared" si="96"/>
        <v>9.0662291799634289</v>
      </c>
      <c r="AE217" s="8">
        <f t="shared" si="97"/>
        <v>6.4726778943139811</v>
      </c>
      <c r="AF217" s="8">
        <f t="shared" si="98"/>
        <v>-1.3542900000000007</v>
      </c>
      <c r="AG217" s="8">
        <f t="shared" si="99"/>
        <v>1.8341014041000019</v>
      </c>
      <c r="AH217" s="8">
        <f t="shared" si="100"/>
        <v>1.3542900000000007</v>
      </c>
      <c r="AS217" s="67">
        <v>42700.334027777775</v>
      </c>
      <c r="AT217" s="68">
        <v>88.01</v>
      </c>
      <c r="AU217" s="16">
        <v>52.342100000000002</v>
      </c>
      <c r="AV217" s="8">
        <f t="shared" si="101"/>
        <v>7745.7601000000013</v>
      </c>
      <c r="AW217" s="8">
        <f t="shared" si="102"/>
        <v>26.68922155688621</v>
      </c>
      <c r="AX217" s="56">
        <f t="shared" si="103"/>
        <v>-7.324597005988025</v>
      </c>
      <c r="AY217" s="8">
        <f t="shared" si="104"/>
        <v>-195.48779230771979</v>
      </c>
      <c r="AZ217" s="8">
        <f t="shared" si="105"/>
        <v>712.31454731255951</v>
      </c>
      <c r="BA217" s="8">
        <f t="shared" si="106"/>
        <v>53.649721300128739</v>
      </c>
      <c r="BB217" s="56">
        <f t="shared" si="107"/>
        <v>-35.667900000000003</v>
      </c>
      <c r="BC217" s="57">
        <f t="shared" si="108"/>
        <v>1272.1990904100003</v>
      </c>
      <c r="BD217" s="8">
        <f t="shared" si="109"/>
        <v>35.667900000000003</v>
      </c>
    </row>
    <row r="218" spans="1:56" x14ac:dyDescent="0.25">
      <c r="A218" s="36">
        <v>42700.375694444447</v>
      </c>
      <c r="B218" s="17">
        <v>1.5</v>
      </c>
      <c r="C218" s="10">
        <v>1.8378300000000001</v>
      </c>
      <c r="D218" s="8">
        <f t="shared" si="83"/>
        <v>2.25</v>
      </c>
      <c r="E218" s="8">
        <f t="shared" si="84"/>
        <v>0.47787878787878846</v>
      </c>
      <c r="F218" s="8">
        <f t="shared" si="85"/>
        <v>0.66887630735930781</v>
      </c>
      <c r="G218" s="8">
        <f t="shared" si="86"/>
        <v>0.31964179900170597</v>
      </c>
      <c r="H218" s="8">
        <f t="shared" si="87"/>
        <v>0.22836813590450009</v>
      </c>
      <c r="I218" s="8">
        <f t="shared" si="88"/>
        <v>0.44739551454662319</v>
      </c>
      <c r="J218" s="8">
        <f t="shared" si="89"/>
        <v>0.33783000000000007</v>
      </c>
      <c r="K218" s="8">
        <f t="shared" si="90"/>
        <v>0.11412910890000005</v>
      </c>
      <c r="L218" s="8">
        <f t="shared" si="91"/>
        <v>0.33783000000000007</v>
      </c>
      <c r="W218" s="9">
        <v>42700.375694444447</v>
      </c>
      <c r="X218" s="9">
        <v>10.28</v>
      </c>
      <c r="Y218">
        <v>8.8697900000000001</v>
      </c>
      <c r="Z218" s="8">
        <f t="shared" si="92"/>
        <v>105.67839999999998</v>
      </c>
      <c r="AA218" s="8">
        <f t="shared" si="93"/>
        <v>3.051017964071856</v>
      </c>
      <c r="AB218" s="56">
        <f t="shared" si="94"/>
        <v>2.528225808383235</v>
      </c>
      <c r="AC218" s="8">
        <f t="shared" si="95"/>
        <v>7.7136623586073396</v>
      </c>
      <c r="AD218" s="8">
        <f t="shared" si="96"/>
        <v>9.308710617089174</v>
      </c>
      <c r="AE218" s="8">
        <f t="shared" si="97"/>
        <v>6.391925738175062</v>
      </c>
      <c r="AF218" s="8">
        <f t="shared" si="98"/>
        <v>-1.4102099999999993</v>
      </c>
      <c r="AG218" s="8">
        <f t="shared" si="99"/>
        <v>1.9886922440999981</v>
      </c>
      <c r="AH218" s="8">
        <f t="shared" si="100"/>
        <v>1.4102099999999993</v>
      </c>
      <c r="AS218" s="67">
        <v>42700.375694444447</v>
      </c>
      <c r="AT218" s="68">
        <v>106.42</v>
      </c>
      <c r="AU218" s="16">
        <v>52.444699999999997</v>
      </c>
      <c r="AV218" s="8">
        <f t="shared" si="101"/>
        <v>11325.216400000001</v>
      </c>
      <c r="AW218" s="8">
        <f t="shared" si="102"/>
        <v>45.099221556886206</v>
      </c>
      <c r="AX218" s="56">
        <f t="shared" si="103"/>
        <v>-7.2219970059880296</v>
      </c>
      <c r="AY218" s="8">
        <f t="shared" si="104"/>
        <v>-325.70644305622301</v>
      </c>
      <c r="AZ218" s="8">
        <f t="shared" si="105"/>
        <v>2033.9397850371095</v>
      </c>
      <c r="BA218" s="8">
        <f t="shared" si="106"/>
        <v>52.157240754500066</v>
      </c>
      <c r="BB218" s="56">
        <f t="shared" si="107"/>
        <v>-53.975300000000004</v>
      </c>
      <c r="BC218" s="57">
        <f t="shared" si="108"/>
        <v>2913.3330100900002</v>
      </c>
      <c r="BD218" s="8">
        <f t="shared" si="109"/>
        <v>53.975300000000004</v>
      </c>
    </row>
    <row r="219" spans="1:56" x14ac:dyDescent="0.25">
      <c r="A219" s="36">
        <v>42700.417361111111</v>
      </c>
      <c r="B219" s="17">
        <v>1.59</v>
      </c>
      <c r="C219" s="10">
        <v>1.82193</v>
      </c>
      <c r="D219" s="8">
        <f t="shared" si="83"/>
        <v>2.5281000000000002</v>
      </c>
      <c r="E219" s="8">
        <f t="shared" si="84"/>
        <v>0.56787878787878854</v>
      </c>
      <c r="F219" s="8">
        <f t="shared" si="85"/>
        <v>0.65297630735930778</v>
      </c>
      <c r="G219" s="8">
        <f t="shared" si="86"/>
        <v>0.37081139393677098</v>
      </c>
      <c r="H219" s="8">
        <f t="shared" si="87"/>
        <v>0.3224863177226821</v>
      </c>
      <c r="I219" s="8">
        <f t="shared" si="88"/>
        <v>0.4263780579725972</v>
      </c>
      <c r="J219" s="8">
        <f t="shared" si="89"/>
        <v>0.23192999999999997</v>
      </c>
      <c r="K219" s="8">
        <f t="shared" si="90"/>
        <v>5.3791524899999985E-2</v>
      </c>
      <c r="L219" s="8">
        <f t="shared" si="91"/>
        <v>0.23192999999999997</v>
      </c>
      <c r="W219" s="9">
        <v>42700.417361111111</v>
      </c>
      <c r="X219" s="9">
        <v>10.039999999999999</v>
      </c>
      <c r="Y219">
        <v>8.8448899999999995</v>
      </c>
      <c r="Z219" s="8">
        <f t="shared" si="92"/>
        <v>100.80159999999998</v>
      </c>
      <c r="AA219" s="8">
        <f t="shared" si="93"/>
        <v>2.8110179640718558</v>
      </c>
      <c r="AB219" s="56">
        <f t="shared" si="94"/>
        <v>2.5033258083832344</v>
      </c>
      <c r="AC219" s="8">
        <f t="shared" si="95"/>
        <v>7.0368938172899718</v>
      </c>
      <c r="AD219" s="8">
        <f t="shared" si="96"/>
        <v>7.9018219943346812</v>
      </c>
      <c r="AE219" s="8">
        <f t="shared" si="97"/>
        <v>6.2666401029175738</v>
      </c>
      <c r="AF219" s="8">
        <f t="shared" si="98"/>
        <v>-1.1951099999999997</v>
      </c>
      <c r="AG219" s="8">
        <f t="shared" si="99"/>
        <v>1.4282879120999992</v>
      </c>
      <c r="AH219" s="8">
        <f t="shared" si="100"/>
        <v>1.1951099999999997</v>
      </c>
      <c r="AS219" s="67">
        <v>42700.417361111111</v>
      </c>
      <c r="AT219" s="68">
        <v>55.38</v>
      </c>
      <c r="AU219" s="16">
        <v>52.411299999999997</v>
      </c>
      <c r="AV219" s="8">
        <f t="shared" si="101"/>
        <v>3066.9444000000003</v>
      </c>
      <c r="AW219" s="8">
        <f t="shared" si="102"/>
        <v>-5.9407784431137927</v>
      </c>
      <c r="AX219" s="56">
        <f t="shared" si="103"/>
        <v>-7.2553970059880299</v>
      </c>
      <c r="AY219" s="8">
        <f t="shared" si="104"/>
        <v>43.102706129406045</v>
      </c>
      <c r="AZ219" s="8">
        <f t="shared" si="105"/>
        <v>35.292848510165541</v>
      </c>
      <c r="BA219" s="8">
        <f t="shared" si="106"/>
        <v>52.640785714500069</v>
      </c>
      <c r="BB219" s="56">
        <f t="shared" si="107"/>
        <v>-2.9687000000000054</v>
      </c>
      <c r="BC219" s="57">
        <f t="shared" si="108"/>
        <v>8.8131796900000321</v>
      </c>
      <c r="BD219" s="8">
        <f t="shared" si="109"/>
        <v>2.9687000000000054</v>
      </c>
    </row>
    <row r="220" spans="1:56" x14ac:dyDescent="0.25">
      <c r="A220" s="36">
        <v>42700.459027777775</v>
      </c>
      <c r="B220" s="17">
        <v>1.88</v>
      </c>
      <c r="C220" s="10">
        <v>1.80863</v>
      </c>
      <c r="D220" s="8">
        <f t="shared" si="83"/>
        <v>3.5343999999999998</v>
      </c>
      <c r="E220" s="8">
        <f t="shared" si="84"/>
        <v>0.85787878787878835</v>
      </c>
      <c r="F220" s="8">
        <f t="shared" si="85"/>
        <v>0.63967630735930769</v>
      </c>
      <c r="G220" s="8">
        <f t="shared" si="86"/>
        <v>0.54876473519218216</v>
      </c>
      <c r="H220" s="8">
        <f t="shared" si="87"/>
        <v>0.73595601469237915</v>
      </c>
      <c r="I220" s="8">
        <f t="shared" si="88"/>
        <v>0.40918577819683949</v>
      </c>
      <c r="J220" s="8">
        <f t="shared" si="89"/>
        <v>-7.1369999999999933E-2</v>
      </c>
      <c r="K220" s="8">
        <f t="shared" si="90"/>
        <v>5.0936768999999904E-3</v>
      </c>
      <c r="L220" s="8">
        <f t="shared" si="91"/>
        <v>7.1369999999999933E-2</v>
      </c>
      <c r="W220" s="9">
        <v>42700.459027777775</v>
      </c>
      <c r="X220" s="9">
        <v>10.27</v>
      </c>
      <c r="Y220">
        <v>8.8124300000000009</v>
      </c>
      <c r="Z220" s="8">
        <f t="shared" si="92"/>
        <v>105.4729</v>
      </c>
      <c r="AA220" s="8">
        <f t="shared" si="93"/>
        <v>3.0410179640718562</v>
      </c>
      <c r="AB220" s="56">
        <f t="shared" si="94"/>
        <v>2.4708658083832358</v>
      </c>
      <c r="AC220" s="8">
        <f t="shared" si="95"/>
        <v>7.5139473101043492</v>
      </c>
      <c r="AD220" s="8">
        <f t="shared" si="96"/>
        <v>9.247790257807738</v>
      </c>
      <c r="AE220" s="8">
        <f t="shared" si="97"/>
        <v>6.1051778430373416</v>
      </c>
      <c r="AF220" s="8">
        <f t="shared" si="98"/>
        <v>-1.4575699999999987</v>
      </c>
      <c r="AG220" s="8">
        <f t="shared" si="99"/>
        <v>2.1245103048999963</v>
      </c>
      <c r="AH220" s="8">
        <f t="shared" si="100"/>
        <v>1.4575699999999987</v>
      </c>
      <c r="AS220" s="67">
        <v>42700.459027777775</v>
      </c>
      <c r="AT220" s="68">
        <v>96.81</v>
      </c>
      <c r="AU220" s="16">
        <v>52.584299999999999</v>
      </c>
      <c r="AV220" s="8">
        <f t="shared" si="101"/>
        <v>9372.1761000000006</v>
      </c>
      <c r="AW220" s="8">
        <f t="shared" si="102"/>
        <v>35.489221556886207</v>
      </c>
      <c r="AX220" s="56">
        <f t="shared" si="103"/>
        <v>-7.0823970059880281</v>
      </c>
      <c r="AY220" s="8">
        <f t="shared" si="104"/>
        <v>-251.34875649933667</v>
      </c>
      <c r="AZ220" s="8">
        <f t="shared" si="105"/>
        <v>1259.4848467137567</v>
      </c>
      <c r="BA220" s="8">
        <f t="shared" si="106"/>
        <v>50.160347350428182</v>
      </c>
      <c r="BB220" s="56">
        <f t="shared" si="107"/>
        <v>-44.225700000000003</v>
      </c>
      <c r="BC220" s="57">
        <f t="shared" si="108"/>
        <v>1955.9125404900003</v>
      </c>
      <c r="BD220" s="8">
        <f t="shared" si="109"/>
        <v>44.225700000000003</v>
      </c>
    </row>
    <row r="221" spans="1:56" x14ac:dyDescent="0.25">
      <c r="A221" s="36">
        <v>42700.500694444447</v>
      </c>
      <c r="B221" s="17">
        <v>1.43</v>
      </c>
      <c r="C221" s="10">
        <v>1.8139700000000001</v>
      </c>
      <c r="D221" s="8">
        <f t="shared" si="83"/>
        <v>2.0448999999999997</v>
      </c>
      <c r="E221" s="8">
        <f t="shared" si="84"/>
        <v>0.4078787878787884</v>
      </c>
      <c r="F221" s="8">
        <f t="shared" si="85"/>
        <v>0.64501630735930782</v>
      </c>
      <c r="G221" s="8">
        <f t="shared" si="86"/>
        <v>0.2630884696077665</v>
      </c>
      <c r="H221" s="8">
        <f t="shared" si="87"/>
        <v>0.16636510560146966</v>
      </c>
      <c r="I221" s="8">
        <f t="shared" si="88"/>
        <v>0.41604603675943708</v>
      </c>
      <c r="J221" s="8">
        <f t="shared" si="89"/>
        <v>0.38397000000000014</v>
      </c>
      <c r="K221" s="8">
        <f t="shared" si="90"/>
        <v>0.1474329609000001</v>
      </c>
      <c r="L221" s="8">
        <f t="shared" si="91"/>
        <v>0.38397000000000014</v>
      </c>
      <c r="W221" s="9">
        <v>42700.500694444447</v>
      </c>
      <c r="X221" s="9">
        <v>10.17</v>
      </c>
      <c r="Y221">
        <v>8.8139599999999998</v>
      </c>
      <c r="Z221" s="8">
        <f t="shared" si="92"/>
        <v>103.4289</v>
      </c>
      <c r="AA221" s="8">
        <f t="shared" si="93"/>
        <v>2.9410179640718566</v>
      </c>
      <c r="AB221" s="56">
        <f t="shared" si="94"/>
        <v>2.4723958083832347</v>
      </c>
      <c r="AC221" s="8">
        <f t="shared" si="95"/>
        <v>7.2713604867510533</v>
      </c>
      <c r="AD221" s="8">
        <f t="shared" si="96"/>
        <v>8.6495866649933681</v>
      </c>
      <c r="AE221" s="8">
        <f t="shared" si="97"/>
        <v>6.1127410333109884</v>
      </c>
      <c r="AF221" s="8">
        <f t="shared" si="98"/>
        <v>-1.3560400000000001</v>
      </c>
      <c r="AG221" s="8">
        <f t="shared" si="99"/>
        <v>1.8388444816000005</v>
      </c>
      <c r="AH221" s="8">
        <f t="shared" si="100"/>
        <v>1.3560400000000001</v>
      </c>
      <c r="AS221" s="67">
        <v>42700.500694444447</v>
      </c>
      <c r="AT221" s="68">
        <v>94.17</v>
      </c>
      <c r="AU221" s="16">
        <v>52.836500000000001</v>
      </c>
      <c r="AV221" s="8">
        <f t="shared" si="101"/>
        <v>8867.9889000000003</v>
      </c>
      <c r="AW221" s="8">
        <f t="shared" si="102"/>
        <v>32.849221556886206</v>
      </c>
      <c r="AX221" s="56">
        <f t="shared" si="103"/>
        <v>-6.8301970059880261</v>
      </c>
      <c r="AY221" s="8">
        <f t="shared" si="104"/>
        <v>-224.36665472688151</v>
      </c>
      <c r="AZ221" s="8">
        <f t="shared" si="105"/>
        <v>1079.0713568933975</v>
      </c>
      <c r="BA221" s="8">
        <f t="shared" si="106"/>
        <v>46.651591140607799</v>
      </c>
      <c r="BB221" s="56">
        <f t="shared" si="107"/>
        <v>-41.333500000000001</v>
      </c>
      <c r="BC221" s="57">
        <f t="shared" si="108"/>
        <v>1708.4582222500001</v>
      </c>
      <c r="BD221" s="8">
        <f t="shared" si="109"/>
        <v>41.333500000000001</v>
      </c>
    </row>
    <row r="222" spans="1:56" x14ac:dyDescent="0.25">
      <c r="A222" s="36">
        <v>42700.542361111111</v>
      </c>
      <c r="B222" s="17">
        <v>1.22</v>
      </c>
      <c r="C222" s="10">
        <v>1.8056000000000001</v>
      </c>
      <c r="D222" s="8">
        <f t="shared" si="83"/>
        <v>1.4883999999999999</v>
      </c>
      <c r="E222" s="8">
        <f t="shared" si="84"/>
        <v>0.19787878787878843</v>
      </c>
      <c r="F222" s="8">
        <f t="shared" si="85"/>
        <v>0.63664630735930783</v>
      </c>
      <c r="G222" s="8">
        <f t="shared" si="86"/>
        <v>0.12597879960776642</v>
      </c>
      <c r="H222" s="8">
        <f t="shared" si="87"/>
        <v>3.9156014692378546E-2</v>
      </c>
      <c r="I222" s="8">
        <f t="shared" si="88"/>
        <v>0.40531852067424223</v>
      </c>
      <c r="J222" s="8">
        <f t="shared" si="89"/>
        <v>0.58560000000000012</v>
      </c>
      <c r="K222" s="8">
        <f t="shared" si="90"/>
        <v>0.34292736000000013</v>
      </c>
      <c r="L222" s="8">
        <f t="shared" si="91"/>
        <v>0.58560000000000012</v>
      </c>
      <c r="W222" s="9">
        <v>42700.542361111111</v>
      </c>
      <c r="X222" s="9">
        <v>10.119999999999999</v>
      </c>
      <c r="Y222">
        <v>8.7825699999999998</v>
      </c>
      <c r="Z222" s="8">
        <f t="shared" si="92"/>
        <v>102.41439999999999</v>
      </c>
      <c r="AA222" s="8">
        <f t="shared" si="93"/>
        <v>2.8910179640718559</v>
      </c>
      <c r="AB222" s="56">
        <f t="shared" si="94"/>
        <v>2.4410058083832347</v>
      </c>
      <c r="AC222" s="8">
        <f t="shared" si="95"/>
        <v>7.0569916424396739</v>
      </c>
      <c r="AD222" s="8">
        <f t="shared" si="96"/>
        <v>8.3579848685861791</v>
      </c>
      <c r="AE222" s="8">
        <f t="shared" si="97"/>
        <v>5.9585093565606888</v>
      </c>
      <c r="AF222" s="8">
        <f t="shared" si="98"/>
        <v>-1.3374299999999995</v>
      </c>
      <c r="AG222" s="8">
        <f t="shared" si="99"/>
        <v>1.7887190048999986</v>
      </c>
      <c r="AH222" s="8">
        <f t="shared" si="100"/>
        <v>1.3374299999999995</v>
      </c>
      <c r="AS222" s="67">
        <v>42700.542361111111</v>
      </c>
      <c r="AT222" s="68">
        <v>26.75</v>
      </c>
      <c r="AU222" s="16">
        <v>52.7866</v>
      </c>
      <c r="AV222" s="8">
        <f t="shared" si="101"/>
        <v>715.5625</v>
      </c>
      <c r="AW222" s="8">
        <f t="shared" si="102"/>
        <v>-34.570778443113795</v>
      </c>
      <c r="AX222" s="56">
        <f t="shared" si="103"/>
        <v>-6.8800970059880271</v>
      </c>
      <c r="AY222" s="8">
        <f t="shared" si="104"/>
        <v>237.85030926114266</v>
      </c>
      <c r="AZ222" s="8">
        <f t="shared" si="105"/>
        <v>1195.1387221628615</v>
      </c>
      <c r="BA222" s="8">
        <f t="shared" si="106"/>
        <v>47.335734811805416</v>
      </c>
      <c r="BB222" s="56">
        <f t="shared" si="107"/>
        <v>26.0366</v>
      </c>
      <c r="BC222" s="57">
        <f t="shared" si="108"/>
        <v>677.90453955999999</v>
      </c>
      <c r="BD222" s="8">
        <f t="shared" si="109"/>
        <v>26.0366</v>
      </c>
    </row>
    <row r="223" spans="1:56" x14ac:dyDescent="0.25">
      <c r="A223" s="36">
        <v>42700.584027777775</v>
      </c>
      <c r="B223" s="17">
        <v>1.53</v>
      </c>
      <c r="C223" s="10">
        <v>1.7977399999999999</v>
      </c>
      <c r="D223" s="8">
        <f t="shared" si="83"/>
        <v>2.3409</v>
      </c>
      <c r="E223" s="8">
        <f t="shared" si="84"/>
        <v>0.50787878787878848</v>
      </c>
      <c r="F223" s="8">
        <f t="shared" si="85"/>
        <v>0.62878630735930763</v>
      </c>
      <c r="G223" s="8">
        <f t="shared" si="86"/>
        <v>0.31934722761642448</v>
      </c>
      <c r="H223" s="8">
        <f t="shared" si="87"/>
        <v>0.25794086317722742</v>
      </c>
      <c r="I223" s="8">
        <f t="shared" si="88"/>
        <v>0.3953722203225537</v>
      </c>
      <c r="J223" s="8">
        <f t="shared" si="89"/>
        <v>0.26773999999999987</v>
      </c>
      <c r="K223" s="8">
        <f t="shared" si="90"/>
        <v>7.1684707599999925E-2</v>
      </c>
      <c r="L223" s="8">
        <f t="shared" si="91"/>
        <v>0.26773999999999987</v>
      </c>
      <c r="W223" s="9">
        <v>42700.584027777775</v>
      </c>
      <c r="X223" s="9">
        <v>10.17</v>
      </c>
      <c r="Y223">
        <v>8.7486700000000006</v>
      </c>
      <c r="Z223" s="8">
        <f t="shared" si="92"/>
        <v>103.4289</v>
      </c>
      <c r="AA223" s="8">
        <f t="shared" si="93"/>
        <v>2.9410179640718566</v>
      </c>
      <c r="AB223" s="56">
        <f t="shared" si="94"/>
        <v>2.4071058083832355</v>
      </c>
      <c r="AC223" s="8">
        <f t="shared" si="95"/>
        <v>7.0793414238768042</v>
      </c>
      <c r="AD223" s="8">
        <f t="shared" si="96"/>
        <v>8.6495866649933681</v>
      </c>
      <c r="AE223" s="8">
        <f t="shared" si="97"/>
        <v>5.7941583727523094</v>
      </c>
      <c r="AF223" s="8">
        <f t="shared" si="98"/>
        <v>-1.4213299999999993</v>
      </c>
      <c r="AG223" s="8">
        <f t="shared" si="99"/>
        <v>2.020178968899998</v>
      </c>
      <c r="AH223" s="8">
        <f t="shared" si="100"/>
        <v>1.4213299999999993</v>
      </c>
      <c r="AS223" s="67">
        <v>42700.584027777775</v>
      </c>
      <c r="AT223" s="68">
        <v>88.77</v>
      </c>
      <c r="AU223" s="16">
        <v>52.7378</v>
      </c>
      <c r="AV223" s="8">
        <f t="shared" si="101"/>
        <v>7880.1128999999992</v>
      </c>
      <c r="AW223" s="8">
        <f t="shared" si="102"/>
        <v>27.449221556886201</v>
      </c>
      <c r="AX223" s="56">
        <f t="shared" si="103"/>
        <v>-6.928897005988027</v>
      </c>
      <c r="AY223" s="8">
        <f t="shared" si="104"/>
        <v>-190.19282906221082</v>
      </c>
      <c r="AZ223" s="8">
        <f t="shared" si="105"/>
        <v>753.45976407902606</v>
      </c>
      <c r="BA223" s="8">
        <f t="shared" si="106"/>
        <v>48.009613719589844</v>
      </c>
      <c r="BB223" s="56">
        <f t="shared" si="107"/>
        <v>-36.032199999999996</v>
      </c>
      <c r="BC223" s="57">
        <f t="shared" si="108"/>
        <v>1298.3194368399998</v>
      </c>
      <c r="BD223" s="8">
        <f t="shared" si="109"/>
        <v>36.032199999999996</v>
      </c>
    </row>
    <row r="224" spans="1:56" x14ac:dyDescent="0.25">
      <c r="A224" s="36">
        <v>42700.625694444447</v>
      </c>
      <c r="B224" s="17">
        <v>1.82</v>
      </c>
      <c r="C224" s="10">
        <v>1.8155399999999999</v>
      </c>
      <c r="D224" s="8">
        <f t="shared" si="83"/>
        <v>3.3124000000000002</v>
      </c>
      <c r="E224" s="8">
        <f t="shared" si="84"/>
        <v>0.79787878787878852</v>
      </c>
      <c r="F224" s="8">
        <f t="shared" si="85"/>
        <v>0.64658630735930767</v>
      </c>
      <c r="G224" s="8">
        <f t="shared" si="86"/>
        <v>0.51589749917486616</v>
      </c>
      <c r="H224" s="8">
        <f t="shared" si="87"/>
        <v>0.63661056014692485</v>
      </c>
      <c r="I224" s="8">
        <f t="shared" si="88"/>
        <v>0.41807385286454507</v>
      </c>
      <c r="J224" s="8">
        <f t="shared" si="89"/>
        <v>-4.4600000000001305E-3</v>
      </c>
      <c r="K224" s="8">
        <f t="shared" si="90"/>
        <v>1.9891600000001163E-5</v>
      </c>
      <c r="L224" s="8">
        <f t="shared" si="91"/>
        <v>4.4600000000001305E-3</v>
      </c>
      <c r="W224" s="9">
        <v>42700.625694444447</v>
      </c>
      <c r="X224" s="9">
        <v>9.76</v>
      </c>
      <c r="Y224">
        <v>8.7669099999999993</v>
      </c>
      <c r="Z224" s="8">
        <f t="shared" si="92"/>
        <v>95.257599999999996</v>
      </c>
      <c r="AA224" s="8">
        <f t="shared" si="93"/>
        <v>2.5310179640718564</v>
      </c>
      <c r="AB224" s="56">
        <f t="shared" si="94"/>
        <v>2.4253458083832342</v>
      </c>
      <c r="AC224" s="8">
        <f t="shared" si="95"/>
        <v>6.1385938101043447</v>
      </c>
      <c r="AD224" s="8">
        <f t="shared" si="96"/>
        <v>6.4060519344544451</v>
      </c>
      <c r="AE224" s="8">
        <f t="shared" si="97"/>
        <v>5.8823022902421238</v>
      </c>
      <c r="AF224" s="8">
        <f t="shared" si="98"/>
        <v>-0.99309000000000047</v>
      </c>
      <c r="AG224" s="8">
        <f t="shared" si="99"/>
        <v>0.98622774810000091</v>
      </c>
      <c r="AH224" s="8">
        <f t="shared" si="100"/>
        <v>0.99309000000000047</v>
      </c>
      <c r="AS224" s="67">
        <v>42700.625694444447</v>
      </c>
      <c r="AT224" s="68">
        <v>67.709999999999994</v>
      </c>
      <c r="AU224" s="16">
        <v>52.707700000000003</v>
      </c>
      <c r="AV224" s="8">
        <f t="shared" si="101"/>
        <v>4584.6440999999995</v>
      </c>
      <c r="AW224" s="8">
        <f t="shared" si="102"/>
        <v>6.3892215568861985</v>
      </c>
      <c r="AX224" s="56">
        <f t="shared" si="103"/>
        <v>-6.9589970059880244</v>
      </c>
      <c r="AY224" s="8">
        <f t="shared" si="104"/>
        <v>-44.4625736849652</v>
      </c>
      <c r="AZ224" s="8">
        <f t="shared" si="105"/>
        <v>40.822152102979295</v>
      </c>
      <c r="BA224" s="8">
        <f t="shared" si="106"/>
        <v>48.427639329350285</v>
      </c>
      <c r="BB224" s="56">
        <f t="shared" si="107"/>
        <v>-15.002299999999991</v>
      </c>
      <c r="BC224" s="57">
        <f t="shared" si="108"/>
        <v>225.06900528999972</v>
      </c>
      <c r="BD224" s="8">
        <f t="shared" si="109"/>
        <v>15.002299999999991</v>
      </c>
    </row>
    <row r="225" spans="1:56" x14ac:dyDescent="0.25">
      <c r="A225" s="36">
        <v>42700.667361111111</v>
      </c>
      <c r="B225" s="17">
        <v>1.82</v>
      </c>
      <c r="C225" s="10">
        <v>1.8284100000000001</v>
      </c>
      <c r="D225" s="8">
        <f t="shared" si="83"/>
        <v>3.3124000000000002</v>
      </c>
      <c r="E225" s="8">
        <f t="shared" si="84"/>
        <v>0.79787878787878852</v>
      </c>
      <c r="F225" s="8">
        <f t="shared" si="85"/>
        <v>0.65945630735930783</v>
      </c>
      <c r="G225" s="8">
        <f t="shared" si="86"/>
        <v>0.52616619917486629</v>
      </c>
      <c r="H225" s="8">
        <f t="shared" si="87"/>
        <v>0.63661056014692485</v>
      </c>
      <c r="I225" s="8">
        <f t="shared" si="88"/>
        <v>0.43488262131597388</v>
      </c>
      <c r="J225" s="8">
        <f t="shared" si="89"/>
        <v>8.4100000000000286E-3</v>
      </c>
      <c r="K225" s="8">
        <f t="shared" si="90"/>
        <v>7.0728100000000486E-5</v>
      </c>
      <c r="L225" s="8">
        <f t="shared" si="91"/>
        <v>8.4100000000000286E-3</v>
      </c>
      <c r="W225" s="9">
        <v>42700.667361111111</v>
      </c>
      <c r="X225" s="9">
        <v>10.119999999999999</v>
      </c>
      <c r="Y225">
        <v>8.7637900000000002</v>
      </c>
      <c r="Z225" s="8">
        <f t="shared" si="92"/>
        <v>102.41439999999999</v>
      </c>
      <c r="AA225" s="8">
        <f t="shared" si="93"/>
        <v>2.8910179640718559</v>
      </c>
      <c r="AB225" s="56">
        <f t="shared" si="94"/>
        <v>2.4222258083832351</v>
      </c>
      <c r="AC225" s="8">
        <f t="shared" si="95"/>
        <v>7.0026983250744053</v>
      </c>
      <c r="AD225" s="8">
        <f t="shared" si="96"/>
        <v>8.3579848685861791</v>
      </c>
      <c r="AE225" s="8">
        <f t="shared" si="97"/>
        <v>5.8671778667978165</v>
      </c>
      <c r="AF225" s="8">
        <f t="shared" si="98"/>
        <v>-1.356209999999999</v>
      </c>
      <c r="AG225" s="8">
        <f t="shared" si="99"/>
        <v>1.8393055640999973</v>
      </c>
      <c r="AH225" s="8">
        <f t="shared" si="100"/>
        <v>1.356209999999999</v>
      </c>
      <c r="AS225" s="67">
        <v>42700.667361111111</v>
      </c>
      <c r="AT225" s="68">
        <v>104.4</v>
      </c>
      <c r="AU225" s="16">
        <v>52.594900000000003</v>
      </c>
      <c r="AV225" s="8">
        <f t="shared" si="101"/>
        <v>10899.36</v>
      </c>
      <c r="AW225" s="8">
        <f t="shared" si="102"/>
        <v>43.07922155688621</v>
      </c>
      <c r="AX225" s="56">
        <f t="shared" si="103"/>
        <v>-7.0717970059880244</v>
      </c>
      <c r="AY225" s="8">
        <f t="shared" si="104"/>
        <v>-304.64751002628265</v>
      </c>
      <c r="AZ225" s="8">
        <f t="shared" si="105"/>
        <v>1855.8193299472896</v>
      </c>
      <c r="BA225" s="8">
        <f t="shared" si="106"/>
        <v>50.010312893901187</v>
      </c>
      <c r="BB225" s="56">
        <f t="shared" si="107"/>
        <v>-51.805100000000003</v>
      </c>
      <c r="BC225" s="57">
        <f t="shared" si="108"/>
        <v>2683.7683860100005</v>
      </c>
      <c r="BD225" s="8">
        <f t="shared" si="109"/>
        <v>51.805100000000003</v>
      </c>
    </row>
    <row r="226" spans="1:56" x14ac:dyDescent="0.25">
      <c r="A226" s="36">
        <v>42700.709027777775</v>
      </c>
      <c r="B226" s="17">
        <v>1.8</v>
      </c>
      <c r="C226" s="10">
        <v>1.8397699999999999</v>
      </c>
      <c r="D226" s="8">
        <f t="shared" si="83"/>
        <v>3.24</v>
      </c>
      <c r="E226" s="8">
        <f t="shared" si="84"/>
        <v>0.7778787878787885</v>
      </c>
      <c r="F226" s="8">
        <f t="shared" si="85"/>
        <v>0.67081630735930764</v>
      </c>
      <c r="G226" s="8">
        <f t="shared" si="86"/>
        <v>0.52181377605798307</v>
      </c>
      <c r="H226" s="8">
        <f t="shared" si="87"/>
        <v>0.60509540863177325</v>
      </c>
      <c r="I226" s="8">
        <f t="shared" si="88"/>
        <v>0.44999451821917708</v>
      </c>
      <c r="J226" s="8">
        <f t="shared" si="89"/>
        <v>3.9769999999999861E-2</v>
      </c>
      <c r="K226" s="8">
        <f t="shared" si="90"/>
        <v>1.581652899999989E-3</v>
      </c>
      <c r="L226" s="8">
        <f t="shared" si="91"/>
        <v>3.9769999999999861E-2</v>
      </c>
      <c r="W226" s="9">
        <v>42700.709027777775</v>
      </c>
      <c r="X226" s="9">
        <v>10.06</v>
      </c>
      <c r="Y226">
        <v>8.7405299999999997</v>
      </c>
      <c r="Z226" s="8">
        <f t="shared" si="92"/>
        <v>101.20360000000001</v>
      </c>
      <c r="AA226" s="8">
        <f t="shared" si="93"/>
        <v>2.8310179640718571</v>
      </c>
      <c r="AB226" s="56">
        <f t="shared" si="94"/>
        <v>2.3989658083832346</v>
      </c>
      <c r="AC226" s="8">
        <f t="shared" si="95"/>
        <v>6.7915152987271021</v>
      </c>
      <c r="AD226" s="8">
        <f t="shared" si="96"/>
        <v>8.0146627128975627</v>
      </c>
      <c r="AE226" s="8">
        <f t="shared" si="97"/>
        <v>5.7550369497918261</v>
      </c>
      <c r="AF226" s="8">
        <f t="shared" si="98"/>
        <v>-1.3194700000000008</v>
      </c>
      <c r="AG226" s="8">
        <f t="shared" si="99"/>
        <v>1.7410010809000021</v>
      </c>
      <c r="AH226" s="8">
        <f t="shared" si="100"/>
        <v>1.3194700000000008</v>
      </c>
      <c r="AS226" s="67">
        <v>42700.709027777775</v>
      </c>
      <c r="AT226" s="68">
        <v>56.87</v>
      </c>
      <c r="AU226" s="16">
        <v>52.671599999999998</v>
      </c>
      <c r="AV226" s="8">
        <f t="shared" si="101"/>
        <v>3234.1968999999999</v>
      </c>
      <c r="AW226" s="8">
        <f t="shared" si="102"/>
        <v>-4.4507784431137978</v>
      </c>
      <c r="AX226" s="56">
        <f t="shared" si="103"/>
        <v>-6.9950970059880291</v>
      </c>
      <c r="AY226" s="8">
        <f t="shared" si="104"/>
        <v>31.133626961741388</v>
      </c>
      <c r="AZ226" s="8">
        <f t="shared" si="105"/>
        <v>19.809428749686482</v>
      </c>
      <c r="BA226" s="8">
        <f t="shared" si="106"/>
        <v>48.931382123182686</v>
      </c>
      <c r="BB226" s="56">
        <f t="shared" si="107"/>
        <v>-4.1983999999999995</v>
      </c>
      <c r="BC226" s="57">
        <f t="shared" si="108"/>
        <v>17.626562559999996</v>
      </c>
      <c r="BD226" s="8">
        <f t="shared" si="109"/>
        <v>4.1983999999999995</v>
      </c>
    </row>
    <row r="227" spans="1:56" x14ac:dyDescent="0.25">
      <c r="A227" s="36">
        <v>42700.750694444447</v>
      </c>
      <c r="B227" s="17">
        <v>1.7</v>
      </c>
      <c r="C227" s="10">
        <v>1.8616200000000001</v>
      </c>
      <c r="D227" s="8">
        <f t="shared" si="83"/>
        <v>2.8899999999999997</v>
      </c>
      <c r="E227" s="8">
        <f t="shared" si="84"/>
        <v>0.67787878787878841</v>
      </c>
      <c r="F227" s="8">
        <f t="shared" si="85"/>
        <v>0.69266630735930779</v>
      </c>
      <c r="G227" s="8">
        <f t="shared" si="86"/>
        <v>0.46954379683720388</v>
      </c>
      <c r="H227" s="8">
        <f t="shared" si="87"/>
        <v>0.45951965105601544</v>
      </c>
      <c r="I227" s="8">
        <f t="shared" si="88"/>
        <v>0.47978661335077905</v>
      </c>
      <c r="J227" s="8">
        <f t="shared" si="89"/>
        <v>0.1616200000000001</v>
      </c>
      <c r="K227" s="8">
        <f t="shared" si="90"/>
        <v>2.6121024400000033E-2</v>
      </c>
      <c r="L227" s="8">
        <f t="shared" si="91"/>
        <v>0.1616200000000001</v>
      </c>
      <c r="W227" s="9">
        <v>42700.750694444447</v>
      </c>
      <c r="X227" s="9">
        <v>9.94</v>
      </c>
      <c r="Y227">
        <v>8.7389899999999994</v>
      </c>
      <c r="Z227" s="8">
        <f t="shared" si="92"/>
        <v>98.803599999999989</v>
      </c>
      <c r="AA227" s="8">
        <f t="shared" si="93"/>
        <v>2.7110179640718561</v>
      </c>
      <c r="AB227" s="56">
        <f t="shared" si="94"/>
        <v>2.3974258083832343</v>
      </c>
      <c r="AC227" s="8">
        <f t="shared" si="95"/>
        <v>6.4994644340564394</v>
      </c>
      <c r="AD227" s="8">
        <f t="shared" si="96"/>
        <v>7.3496184015203117</v>
      </c>
      <c r="AE227" s="8">
        <f t="shared" si="97"/>
        <v>5.7476505067020041</v>
      </c>
      <c r="AF227" s="8">
        <f t="shared" si="98"/>
        <v>-1.2010100000000001</v>
      </c>
      <c r="AG227" s="8">
        <f t="shared" si="99"/>
        <v>1.4424250201000004</v>
      </c>
      <c r="AH227" s="8">
        <f t="shared" si="100"/>
        <v>1.2010100000000001</v>
      </c>
      <c r="AS227" s="67">
        <v>42700.750694444447</v>
      </c>
      <c r="AT227" s="68">
        <v>71.64</v>
      </c>
      <c r="AU227" s="16">
        <v>52.669499999999999</v>
      </c>
      <c r="AV227" s="8">
        <f t="shared" si="101"/>
        <v>5132.2896000000001</v>
      </c>
      <c r="AW227" s="8">
        <f t="shared" si="102"/>
        <v>10.319221556886205</v>
      </c>
      <c r="AX227" s="56">
        <f t="shared" si="103"/>
        <v>-6.9971970059880277</v>
      </c>
      <c r="AY227" s="8">
        <f t="shared" si="104"/>
        <v>-72.205626181971269</v>
      </c>
      <c r="AZ227" s="8">
        <f t="shared" si="105"/>
        <v>106.48633354010497</v>
      </c>
      <c r="BA227" s="8">
        <f t="shared" si="106"/>
        <v>48.960765940607821</v>
      </c>
      <c r="BB227" s="56">
        <f t="shared" si="107"/>
        <v>-18.970500000000001</v>
      </c>
      <c r="BC227" s="57">
        <f t="shared" si="108"/>
        <v>359.87987025000007</v>
      </c>
      <c r="BD227" s="8">
        <f t="shared" si="109"/>
        <v>18.970500000000001</v>
      </c>
    </row>
    <row r="228" spans="1:56" x14ac:dyDescent="0.25">
      <c r="A228" s="36">
        <v>42700.792361111111</v>
      </c>
      <c r="B228" s="17">
        <v>1.93</v>
      </c>
      <c r="C228" s="10">
        <v>1.8801600000000001</v>
      </c>
      <c r="D228" s="8">
        <f t="shared" si="83"/>
        <v>3.7248999999999999</v>
      </c>
      <c r="E228" s="8">
        <f t="shared" si="84"/>
        <v>0.9078787878787884</v>
      </c>
      <c r="F228" s="8">
        <f t="shared" si="85"/>
        <v>0.71120630735930779</v>
      </c>
      <c r="G228" s="8">
        <f t="shared" si="86"/>
        <v>0.64568912025711733</v>
      </c>
      <c r="H228" s="8">
        <f t="shared" si="87"/>
        <v>0.82424389348025806</v>
      </c>
      <c r="I228" s="8">
        <f t="shared" si="88"/>
        <v>0.50581441162766216</v>
      </c>
      <c r="J228" s="8">
        <f t="shared" si="89"/>
        <v>-4.9839999999999884E-2</v>
      </c>
      <c r="K228" s="8">
        <f t="shared" si="90"/>
        <v>2.4840255999999884E-3</v>
      </c>
      <c r="L228" s="8">
        <f t="shared" si="91"/>
        <v>4.9839999999999884E-2</v>
      </c>
      <c r="W228" s="9">
        <v>42700.792361111111</v>
      </c>
      <c r="X228" s="9">
        <v>9.75</v>
      </c>
      <c r="Y228">
        <v>8.7372399999999999</v>
      </c>
      <c r="Z228" s="8">
        <f t="shared" si="92"/>
        <v>95.0625</v>
      </c>
      <c r="AA228" s="8">
        <f t="shared" si="93"/>
        <v>2.5210179640718566</v>
      </c>
      <c r="AB228" s="56">
        <f t="shared" si="94"/>
        <v>2.3956758083832348</v>
      </c>
      <c r="AC228" s="8">
        <f t="shared" si="95"/>
        <v>6.039541749026502</v>
      </c>
      <c r="AD228" s="8">
        <f t="shared" si="96"/>
        <v>6.3555315751730088</v>
      </c>
      <c r="AE228" s="8">
        <f t="shared" si="97"/>
        <v>5.7392625788726654</v>
      </c>
      <c r="AF228" s="8">
        <f t="shared" si="98"/>
        <v>-1.0127600000000001</v>
      </c>
      <c r="AG228" s="8">
        <f t="shared" si="99"/>
        <v>1.0256828176000001</v>
      </c>
      <c r="AH228" s="8">
        <f t="shared" si="100"/>
        <v>1.0127600000000001</v>
      </c>
      <c r="AS228" s="67">
        <v>42700.792361111111</v>
      </c>
      <c r="AT228" s="68">
        <v>79.03</v>
      </c>
      <c r="AU228" s="16">
        <v>52.6325</v>
      </c>
      <c r="AV228" s="8">
        <f t="shared" si="101"/>
        <v>6245.7408999999998</v>
      </c>
      <c r="AW228" s="8">
        <f t="shared" si="102"/>
        <v>17.709221556886206</v>
      </c>
      <c r="AX228" s="56">
        <f t="shared" si="103"/>
        <v>-7.0341970059880268</v>
      </c>
      <c r="AY228" s="8">
        <f t="shared" si="104"/>
        <v>-124.57015325382757</v>
      </c>
      <c r="AZ228" s="8">
        <f t="shared" si="105"/>
        <v>313.61652815088308</v>
      </c>
      <c r="BA228" s="8">
        <f t="shared" si="106"/>
        <v>49.479927519050918</v>
      </c>
      <c r="BB228" s="56">
        <f t="shared" si="107"/>
        <v>-26.397500000000001</v>
      </c>
      <c r="BC228" s="57">
        <f t="shared" si="108"/>
        <v>696.82800625000004</v>
      </c>
      <c r="BD228" s="8">
        <f t="shared" si="109"/>
        <v>26.397500000000001</v>
      </c>
    </row>
    <row r="229" spans="1:56" x14ac:dyDescent="0.25">
      <c r="A229" s="36">
        <v>42700.834027777775</v>
      </c>
      <c r="B229" s="17">
        <v>1.91</v>
      </c>
      <c r="C229" s="10">
        <v>1.8980300000000001</v>
      </c>
      <c r="D229" s="8">
        <f t="shared" si="83"/>
        <v>3.6480999999999999</v>
      </c>
      <c r="E229" s="8">
        <f t="shared" si="84"/>
        <v>0.88787878787878838</v>
      </c>
      <c r="F229" s="8">
        <f t="shared" si="85"/>
        <v>0.72907630735930784</v>
      </c>
      <c r="G229" s="8">
        <f t="shared" si="86"/>
        <v>0.64733138804932522</v>
      </c>
      <c r="H229" s="8">
        <f t="shared" si="87"/>
        <v>0.78832874196510649</v>
      </c>
      <c r="I229" s="8">
        <f t="shared" si="88"/>
        <v>0.5315522619526839</v>
      </c>
      <c r="J229" s="8">
        <f t="shared" si="89"/>
        <v>-1.1969999999999814E-2</v>
      </c>
      <c r="K229" s="8">
        <f t="shared" si="90"/>
        <v>1.4328089999999556E-4</v>
      </c>
      <c r="L229" s="8">
        <f t="shared" si="91"/>
        <v>1.1969999999999814E-2</v>
      </c>
      <c r="W229" s="9">
        <v>42700.834027777775</v>
      </c>
      <c r="X229" s="9">
        <v>9.82</v>
      </c>
      <c r="Y229">
        <v>8.7392900000000004</v>
      </c>
      <c r="Z229" s="8">
        <f t="shared" si="92"/>
        <v>96.432400000000001</v>
      </c>
      <c r="AA229" s="8">
        <f t="shared" si="93"/>
        <v>2.5910179640718569</v>
      </c>
      <c r="AB229" s="56">
        <f t="shared" si="94"/>
        <v>2.3977258083832353</v>
      </c>
      <c r="AC229" s="8">
        <f t="shared" si="95"/>
        <v>6.2125506424396777</v>
      </c>
      <c r="AD229" s="8">
        <f t="shared" si="96"/>
        <v>6.7133740901430707</v>
      </c>
      <c r="AE229" s="8">
        <f t="shared" si="97"/>
        <v>5.7490890521870393</v>
      </c>
      <c r="AF229" s="8">
        <f t="shared" si="98"/>
        <v>-1.0807099999999998</v>
      </c>
      <c r="AG229" s="8">
        <f t="shared" si="99"/>
        <v>1.1679341040999998</v>
      </c>
      <c r="AH229" s="8">
        <f t="shared" si="100"/>
        <v>1.0807099999999998</v>
      </c>
      <c r="AS229" s="67">
        <v>42700.834027777775</v>
      </c>
      <c r="AT229" s="68">
        <v>80.180000000000007</v>
      </c>
      <c r="AU229" s="16">
        <v>52.6511</v>
      </c>
      <c r="AV229" s="8">
        <f t="shared" si="101"/>
        <v>6428.8324000000011</v>
      </c>
      <c r="AW229" s="8">
        <f t="shared" si="102"/>
        <v>18.859221556886212</v>
      </c>
      <c r="AX229" s="56">
        <f t="shared" si="103"/>
        <v>-7.0155970059880275</v>
      </c>
      <c r="AY229" s="8">
        <f t="shared" si="104"/>
        <v>-132.30869828975577</v>
      </c>
      <c r="AZ229" s="8">
        <f t="shared" si="105"/>
        <v>355.67023773172156</v>
      </c>
      <c r="BA229" s="8">
        <f t="shared" si="106"/>
        <v>49.218601350428173</v>
      </c>
      <c r="BB229" s="56">
        <f t="shared" si="107"/>
        <v>-27.528900000000007</v>
      </c>
      <c r="BC229" s="57">
        <f t="shared" si="108"/>
        <v>757.84033521000038</v>
      </c>
      <c r="BD229" s="8">
        <f t="shared" si="109"/>
        <v>27.528900000000007</v>
      </c>
    </row>
    <row r="230" spans="1:56" x14ac:dyDescent="0.25">
      <c r="A230" s="36">
        <v>42700.875694444447</v>
      </c>
      <c r="B230" s="17">
        <v>1.53</v>
      </c>
      <c r="C230" s="10">
        <v>1.91743</v>
      </c>
      <c r="D230" s="8">
        <f t="shared" si="83"/>
        <v>2.3409</v>
      </c>
      <c r="E230" s="8">
        <f t="shared" si="84"/>
        <v>0.50787878787878848</v>
      </c>
      <c r="F230" s="8">
        <f t="shared" si="85"/>
        <v>0.7484763073593077</v>
      </c>
      <c r="G230" s="8">
        <f t="shared" si="86"/>
        <v>0.38013523973763674</v>
      </c>
      <c r="H230" s="8">
        <f t="shared" si="87"/>
        <v>0.25794086317722742</v>
      </c>
      <c r="I230" s="8">
        <f t="shared" si="88"/>
        <v>0.56021678267822483</v>
      </c>
      <c r="J230" s="8">
        <f t="shared" si="89"/>
        <v>0.38742999999999994</v>
      </c>
      <c r="K230" s="8">
        <f t="shared" si="90"/>
        <v>0.15010200489999995</v>
      </c>
      <c r="L230" s="8">
        <f t="shared" si="91"/>
        <v>0.38742999999999994</v>
      </c>
      <c r="W230" s="9">
        <v>42700.875694444447</v>
      </c>
      <c r="X230" s="9">
        <v>10.039999999999999</v>
      </c>
      <c r="Y230">
        <v>8.7472600000000007</v>
      </c>
      <c r="Z230" s="8">
        <f t="shared" si="92"/>
        <v>100.80159999999998</v>
      </c>
      <c r="AA230" s="8">
        <f t="shared" si="93"/>
        <v>2.8110179640718558</v>
      </c>
      <c r="AB230" s="56">
        <f t="shared" si="94"/>
        <v>2.4056958083832356</v>
      </c>
      <c r="AC230" s="8">
        <f t="shared" si="95"/>
        <v>6.7624541334576405</v>
      </c>
      <c r="AD230" s="8">
        <f t="shared" si="96"/>
        <v>7.9018219943346812</v>
      </c>
      <c r="AE230" s="8">
        <f t="shared" si="97"/>
        <v>5.7873723224726694</v>
      </c>
      <c r="AF230" s="8">
        <f t="shared" si="98"/>
        <v>-1.2927399999999984</v>
      </c>
      <c r="AG230" s="8">
        <f t="shared" si="99"/>
        <v>1.6711767075999959</v>
      </c>
      <c r="AH230" s="8">
        <f t="shared" si="100"/>
        <v>1.2927399999999984</v>
      </c>
      <c r="AS230" s="67">
        <v>42700.875694444447</v>
      </c>
      <c r="AT230" s="68">
        <v>22.38</v>
      </c>
      <c r="AU230" s="16">
        <v>52.677999999999997</v>
      </c>
      <c r="AV230" s="8">
        <f t="shared" si="101"/>
        <v>500.86439999999993</v>
      </c>
      <c r="AW230" s="8">
        <f t="shared" si="102"/>
        <v>-38.9407784431138</v>
      </c>
      <c r="AX230" s="56">
        <f t="shared" si="103"/>
        <v>-6.9886970059880298</v>
      </c>
      <c r="AY230" s="8">
        <f t="shared" si="104"/>
        <v>272.14530171623261</v>
      </c>
      <c r="AZ230" s="8">
        <f t="shared" si="105"/>
        <v>1516.3842257556764</v>
      </c>
      <c r="BA230" s="8">
        <f t="shared" si="106"/>
        <v>48.841885841506048</v>
      </c>
      <c r="BB230" s="56">
        <f t="shared" si="107"/>
        <v>30.297999999999998</v>
      </c>
      <c r="BC230" s="57">
        <f t="shared" si="108"/>
        <v>917.96880399999986</v>
      </c>
      <c r="BD230" s="8">
        <f t="shared" si="109"/>
        <v>30.297999999999998</v>
      </c>
    </row>
    <row r="231" spans="1:56" x14ac:dyDescent="0.25">
      <c r="A231" s="36">
        <v>42700.917361111111</v>
      </c>
      <c r="B231" s="17">
        <v>2.14</v>
      </c>
      <c r="C231" s="10">
        <v>1.9404300000000001</v>
      </c>
      <c r="D231" s="8">
        <f t="shared" si="83"/>
        <v>4.5796000000000001</v>
      </c>
      <c r="E231" s="8">
        <f t="shared" si="84"/>
        <v>1.1178787878787886</v>
      </c>
      <c r="F231" s="8">
        <f t="shared" si="85"/>
        <v>0.77147630735930783</v>
      </c>
      <c r="G231" s="8">
        <f t="shared" si="86"/>
        <v>0.86241699934802674</v>
      </c>
      <c r="H231" s="8">
        <f t="shared" si="87"/>
        <v>1.2496529843893496</v>
      </c>
      <c r="I231" s="8">
        <f t="shared" si="88"/>
        <v>0.5951756928167532</v>
      </c>
      <c r="J231" s="8">
        <f t="shared" si="89"/>
        <v>-0.19957000000000003</v>
      </c>
      <c r="K231" s="8">
        <f t="shared" si="90"/>
        <v>3.9828184900000008E-2</v>
      </c>
      <c r="L231" s="8">
        <f t="shared" si="91"/>
        <v>0.19957000000000003</v>
      </c>
      <c r="W231" s="9">
        <v>42700.917361111111</v>
      </c>
      <c r="X231" s="9">
        <v>8.86</v>
      </c>
      <c r="Y231">
        <v>8.7629099999999998</v>
      </c>
      <c r="Z231" s="8">
        <f t="shared" si="92"/>
        <v>78.499599999999987</v>
      </c>
      <c r="AA231" s="8">
        <f t="shared" si="93"/>
        <v>1.6310179640718561</v>
      </c>
      <c r="AB231" s="56">
        <f t="shared" si="94"/>
        <v>2.4213458083832347</v>
      </c>
      <c r="AC231" s="8">
        <f t="shared" si="95"/>
        <v>3.9492585107031459</v>
      </c>
      <c r="AD231" s="8">
        <f t="shared" si="96"/>
        <v>2.6602195991251025</v>
      </c>
      <c r="AE231" s="8">
        <f t="shared" si="97"/>
        <v>5.8629155237750599</v>
      </c>
      <c r="AF231" s="8">
        <f t="shared" si="98"/>
        <v>-9.7089999999999677E-2</v>
      </c>
      <c r="AG231" s="8">
        <f t="shared" si="99"/>
        <v>9.4264680999999375E-3</v>
      </c>
      <c r="AH231" s="8">
        <f t="shared" si="100"/>
        <v>9.7089999999999677E-2</v>
      </c>
      <c r="AS231" s="67">
        <v>42700.917361111111</v>
      </c>
      <c r="AT231" s="68">
        <v>45.03</v>
      </c>
      <c r="AU231" s="16">
        <v>52.735599999999998</v>
      </c>
      <c r="AV231" s="8">
        <f t="shared" si="101"/>
        <v>2027.7009</v>
      </c>
      <c r="AW231" s="8">
        <f t="shared" si="102"/>
        <v>-16.290778443113794</v>
      </c>
      <c r="AX231" s="56">
        <f t="shared" si="103"/>
        <v>-6.931097005988029</v>
      </c>
      <c r="AY231" s="8">
        <f t="shared" si="104"/>
        <v>112.91296569228034</v>
      </c>
      <c r="AZ231" s="8">
        <f t="shared" si="105"/>
        <v>265.38946228262108</v>
      </c>
      <c r="BA231" s="8">
        <f t="shared" si="106"/>
        <v>48.04010570641622</v>
      </c>
      <c r="BB231" s="56">
        <f t="shared" si="107"/>
        <v>7.7055999999999969</v>
      </c>
      <c r="BC231" s="57">
        <f t="shared" si="108"/>
        <v>59.376271359999954</v>
      </c>
      <c r="BD231" s="8">
        <f t="shared" si="109"/>
        <v>7.7055999999999969</v>
      </c>
    </row>
    <row r="232" spans="1:56" x14ac:dyDescent="0.25">
      <c r="A232" s="36">
        <v>42700.959027777775</v>
      </c>
      <c r="B232" s="17">
        <v>2.25</v>
      </c>
      <c r="C232" s="10">
        <v>1.9686600000000001</v>
      </c>
      <c r="D232" s="8">
        <f t="shared" si="83"/>
        <v>5.0625</v>
      </c>
      <c r="E232" s="8">
        <f t="shared" si="84"/>
        <v>1.2278787878787885</v>
      </c>
      <c r="F232" s="8">
        <f t="shared" si="85"/>
        <v>0.79970630735930781</v>
      </c>
      <c r="G232" s="8">
        <f t="shared" si="86"/>
        <v>0.98194241133936877</v>
      </c>
      <c r="H232" s="8">
        <f t="shared" si="87"/>
        <v>1.5076863177226827</v>
      </c>
      <c r="I232" s="8">
        <f t="shared" si="88"/>
        <v>0.63953017803025969</v>
      </c>
      <c r="J232" s="8">
        <f t="shared" si="89"/>
        <v>-0.28133999999999992</v>
      </c>
      <c r="K232" s="8">
        <f t="shared" si="90"/>
        <v>7.9152195599999961E-2</v>
      </c>
      <c r="L232" s="8">
        <f t="shared" si="91"/>
        <v>0.28133999999999992</v>
      </c>
      <c r="W232" s="9">
        <v>42700.959027777775</v>
      </c>
      <c r="X232" s="9">
        <v>8.51</v>
      </c>
      <c r="Y232">
        <v>8.78566</v>
      </c>
      <c r="Z232" s="8">
        <f t="shared" si="92"/>
        <v>72.420099999999991</v>
      </c>
      <c r="AA232" s="8">
        <f t="shared" si="93"/>
        <v>1.2810179640718564</v>
      </c>
      <c r="AB232" s="56">
        <f t="shared" si="94"/>
        <v>2.4440958083832349</v>
      </c>
      <c r="AC232" s="8">
        <f t="shared" si="95"/>
        <v>3.1309306364516498</v>
      </c>
      <c r="AD232" s="8">
        <f t="shared" si="96"/>
        <v>1.641007024274804</v>
      </c>
      <c r="AE232" s="8">
        <f t="shared" si="97"/>
        <v>5.9736043205564986</v>
      </c>
      <c r="AF232" s="8">
        <f t="shared" si="98"/>
        <v>0.27566000000000024</v>
      </c>
      <c r="AG232" s="8">
        <f t="shared" si="99"/>
        <v>7.5988435600000126E-2</v>
      </c>
      <c r="AH232" s="8">
        <f t="shared" si="100"/>
        <v>0.27566000000000024</v>
      </c>
      <c r="AS232" s="67">
        <v>42700.959027777775</v>
      </c>
      <c r="AT232" s="68">
        <v>50.92</v>
      </c>
      <c r="AU232" s="16">
        <v>52.808500000000002</v>
      </c>
      <c r="AV232" s="8">
        <f t="shared" si="101"/>
        <v>2592.8464000000004</v>
      </c>
      <c r="AW232" s="8">
        <f t="shared" si="102"/>
        <v>-10.400778443113794</v>
      </c>
      <c r="AX232" s="56">
        <f t="shared" si="103"/>
        <v>-6.8581970059880248</v>
      </c>
      <c r="AY232" s="8">
        <f t="shared" si="104"/>
        <v>71.330587578507803</v>
      </c>
      <c r="AZ232" s="8">
        <f t="shared" si="105"/>
        <v>108.17619222274058</v>
      </c>
      <c r="BA232" s="8">
        <f t="shared" si="106"/>
        <v>47.034866172943111</v>
      </c>
      <c r="BB232" s="56">
        <f t="shared" si="107"/>
        <v>1.8885000000000005</v>
      </c>
      <c r="BC232" s="57">
        <f t="shared" si="108"/>
        <v>3.5664322500000019</v>
      </c>
      <c r="BD232" s="8">
        <f t="shared" si="109"/>
        <v>1.8885000000000005</v>
      </c>
    </row>
    <row r="233" spans="1:56" x14ac:dyDescent="0.25">
      <c r="A233" s="36">
        <v>42701.000694444447</v>
      </c>
      <c r="B233" s="17">
        <v>2.59</v>
      </c>
      <c r="C233" s="10">
        <v>1.99654</v>
      </c>
      <c r="D233" s="8">
        <f t="shared" si="83"/>
        <v>6.7080999999999991</v>
      </c>
      <c r="E233" s="8">
        <f t="shared" si="84"/>
        <v>1.5678787878787883</v>
      </c>
      <c r="F233" s="8">
        <f t="shared" si="85"/>
        <v>0.82758630735930772</v>
      </c>
      <c r="G233" s="8">
        <f t="shared" si="86"/>
        <v>1.2975550164475937</v>
      </c>
      <c r="H233" s="8">
        <f t="shared" si="87"/>
        <v>2.4582438934802586</v>
      </c>
      <c r="I233" s="8">
        <f t="shared" si="88"/>
        <v>0.68489909612861455</v>
      </c>
      <c r="J233" s="8">
        <f t="shared" si="89"/>
        <v>-0.59345999999999988</v>
      </c>
      <c r="K233" s="8">
        <f t="shared" si="90"/>
        <v>0.35219477159999985</v>
      </c>
      <c r="L233" s="8">
        <f t="shared" si="91"/>
        <v>0.59345999999999988</v>
      </c>
      <c r="W233" s="9">
        <v>42701.000694444447</v>
      </c>
      <c r="X233" s="9">
        <v>8.6199999999999992</v>
      </c>
      <c r="Y233">
        <v>8.7964300000000009</v>
      </c>
      <c r="Z233" s="8">
        <f t="shared" si="92"/>
        <v>74.304399999999987</v>
      </c>
      <c r="AA233" s="8">
        <f t="shared" si="93"/>
        <v>1.3910179640718559</v>
      </c>
      <c r="AB233" s="56">
        <f t="shared" si="94"/>
        <v>2.4548658083832358</v>
      </c>
      <c r="AC233" s="8">
        <f t="shared" si="95"/>
        <v>3.4147624388468594</v>
      </c>
      <c r="AD233" s="8">
        <f t="shared" si="96"/>
        <v>1.9349309763706108</v>
      </c>
      <c r="AE233" s="8">
        <f t="shared" si="97"/>
        <v>6.0263661371690773</v>
      </c>
      <c r="AF233" s="8">
        <f t="shared" si="98"/>
        <v>0.17643000000000164</v>
      </c>
      <c r="AG233" s="8">
        <f t="shared" si="99"/>
        <v>3.1127544900000578E-2</v>
      </c>
      <c r="AH233" s="8">
        <f t="shared" si="100"/>
        <v>0.17643000000000164</v>
      </c>
      <c r="AS233" s="67">
        <v>42701.000694444447</v>
      </c>
      <c r="AT233" s="68">
        <v>24.32</v>
      </c>
      <c r="AU233" s="16">
        <v>52.8065</v>
      </c>
      <c r="AV233" s="8">
        <f t="shared" si="101"/>
        <v>591.4624</v>
      </c>
      <c r="AW233" s="8">
        <f t="shared" si="102"/>
        <v>-37.000778443113795</v>
      </c>
      <c r="AX233" s="56">
        <f t="shared" si="103"/>
        <v>-6.8601970059880273</v>
      </c>
      <c r="AY233" s="8">
        <f t="shared" si="104"/>
        <v>253.83262949467559</v>
      </c>
      <c r="AZ233" s="8">
        <f t="shared" si="105"/>
        <v>1369.0576053963946</v>
      </c>
      <c r="BA233" s="8">
        <f t="shared" si="106"/>
        <v>47.062302960967095</v>
      </c>
      <c r="BB233" s="56">
        <f t="shared" si="107"/>
        <v>28.486499999999999</v>
      </c>
      <c r="BC233" s="57">
        <f t="shared" si="108"/>
        <v>811.48068224999997</v>
      </c>
      <c r="BD233" s="8">
        <f t="shared" si="109"/>
        <v>28.486499999999999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170"/>
  <sheetViews>
    <sheetView workbookViewId="0"/>
    <sheetView workbookViewId="1"/>
  </sheetViews>
  <sheetFormatPr defaultColWidth="8.85546875" defaultRowHeight="15" x14ac:dyDescent="0.25"/>
  <cols>
    <col min="1" max="1" width="15.5703125" style="15" bestFit="1" customWidth="1"/>
    <col min="2" max="3" width="8.85546875" style="15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5"/>
    <col min="23" max="23" width="15.85546875" style="15" bestFit="1" customWidth="1"/>
    <col min="24" max="26" width="8.85546875" style="15"/>
    <col min="45" max="45" width="15.85546875" bestFit="1" customWidth="1"/>
    <col min="55" max="55" width="16" bestFit="1" customWidth="1"/>
  </cols>
  <sheetData>
    <row r="1" spans="1:64" s="8" customFormat="1" x14ac:dyDescent="0.25">
      <c r="A1" s="26" t="s">
        <v>17</v>
      </c>
      <c r="B1" s="23">
        <f>AVERAGE(B3:B170)</f>
        <v>0.3002380952380953</v>
      </c>
      <c r="C1" s="23">
        <f>AVERAGE(C3:C170)</f>
        <v>0.27421331547619054</v>
      </c>
      <c r="D1" s="23">
        <f>AVERAGE(D3:D170)</f>
        <v>9.5070238095238138E-2</v>
      </c>
      <c r="G1" s="23">
        <f>SUM(G3:G170)</f>
        <v>0.7990308973809519</v>
      </c>
      <c r="H1" s="23">
        <f t="shared" ref="H1:K1" si="0">SUM(H3:H170)</f>
        <v>0.82779047619047585</v>
      </c>
      <c r="I1" s="23">
        <f t="shared" si="0"/>
        <v>2.1621298824862776</v>
      </c>
      <c r="J1" s="23">
        <f t="shared" si="0"/>
        <v>-4.3721629999999996</v>
      </c>
      <c r="K1" s="23">
        <f t="shared" si="0"/>
        <v>1.505643143073</v>
      </c>
      <c r="L1" s="23">
        <f>AVERAGE(L3:L170)</f>
        <v>7.9863648809523832E-2</v>
      </c>
      <c r="M1" s="23"/>
      <c r="N1" s="18">
        <f>ROUND(L1,3)</f>
        <v>0.08</v>
      </c>
      <c r="O1" s="19">
        <f>AVERAGE(J3:J170)</f>
        <v>-2.6024779761904759E-2</v>
      </c>
      <c r="P1" s="19">
        <f>SQRT(SUM(K3:K170)/COUNT(K3:K170))</f>
        <v>9.4668693694962933E-2</v>
      </c>
      <c r="Q1" s="19">
        <f>1-$K$1/$H$1</f>
        <v>-0.81886985460623873</v>
      </c>
      <c r="R1" s="19">
        <f>G1/SQRT(H1*I1)</f>
        <v>0.59725868105686386</v>
      </c>
      <c r="S1" s="20">
        <f>1-AVERAGE(K3:K170)/D1</f>
        <v>0.90573115471812826</v>
      </c>
      <c r="T1" s="18">
        <f>P1/$B$1</f>
        <v>0.31531206464618894</v>
      </c>
      <c r="U1" s="15"/>
      <c r="V1" s="15"/>
      <c r="W1" s="31" t="s">
        <v>21</v>
      </c>
      <c r="X1" s="8">
        <f>AVERAGE(X3:X169)</f>
        <v>5.0925609756097554</v>
      </c>
      <c r="Y1" s="8">
        <f>AVERAGE(Y3:Y169)</f>
        <v>4.3079150609756089</v>
      </c>
      <c r="Z1" s="8">
        <f>AVERAGE(Z3:Z169)</f>
        <v>28.714588023952111</v>
      </c>
      <c r="AC1" s="8">
        <f>SUM(AC3:AC169)</f>
        <v>73.345295151687964</v>
      </c>
      <c r="AD1" s="8">
        <f t="shared" ref="AD1:AG1" si="1">SUM(AD3:AD169)</f>
        <v>619.93365626115428</v>
      </c>
      <c r="AE1" s="8">
        <f t="shared" si="1"/>
        <v>102.89375368364082</v>
      </c>
      <c r="AF1" s="8">
        <f t="shared" si="1"/>
        <v>-128.68193000000005</v>
      </c>
      <c r="AG1" s="8">
        <f t="shared" si="1"/>
        <v>675.25956266910021</v>
      </c>
      <c r="AH1" s="25">
        <f>AVERAGE(AH3:AH169)</f>
        <v>1.4465286826347301</v>
      </c>
      <c r="AJ1" s="18">
        <f>ROUND(AH1,3)</f>
        <v>1.4470000000000001</v>
      </c>
      <c r="AK1" s="19">
        <f>AVERAGE(AF3:AF169)</f>
        <v>-0.77055047904191643</v>
      </c>
      <c r="AL1" s="19">
        <f>SQRT(SUM(AG3:AG169)/COUNT(AG3:AG169))</f>
        <v>2.0108382419141311</v>
      </c>
      <c r="AM1" s="19">
        <f>1-AG1/AD1</f>
        <v>-8.9244882656668079E-2</v>
      </c>
      <c r="AN1" s="19">
        <f>AC1/SQRT(AD1*AE1)</f>
        <v>0.29040570753986467</v>
      </c>
      <c r="AO1" s="20">
        <f>1-AVERAGE(AG3:AG169)/Z1</f>
        <v>0.85918410419918012</v>
      </c>
      <c r="AP1" s="19">
        <f>AL1/AJ1</f>
        <v>1.389660153361528</v>
      </c>
      <c r="AS1" s="55" t="s">
        <v>33</v>
      </c>
      <c r="AT1" s="8">
        <f>AVERAGE(AT3:AT169)</f>
        <v>103.47122699386499</v>
      </c>
      <c r="AU1" s="8">
        <f>AVERAGE(AU3:AU169)</f>
        <v>125.784190184049</v>
      </c>
      <c r="AV1" s="8">
        <f>AVERAGE(AV3:AV169)</f>
        <v>10932.241395705521</v>
      </c>
      <c r="AY1" s="8">
        <f>SUM(AY3:AY169)</f>
        <v>-3785.8689180368065</v>
      </c>
      <c r="AZ1" s="8">
        <f>SUM(AZ3:AZ169)</f>
        <v>36829.292554601227</v>
      </c>
      <c r="BA1" s="8">
        <f>SUM(BA3:BA169)</f>
        <v>2554.2523691042938</v>
      </c>
      <c r="BB1" s="56">
        <f>SUM(BB3:BB169)</f>
        <v>3637.0130000000004</v>
      </c>
      <c r="BC1" s="57">
        <f>SUM(BC3:BC169)</f>
        <v>128107.81995100003</v>
      </c>
      <c r="BD1" s="25">
        <f>AVERAGE(BD3:BD169)</f>
        <v>23.2570245398773</v>
      </c>
      <c r="BF1" s="18">
        <f>ROUND(BD1,3)</f>
        <v>23.257000000000001</v>
      </c>
      <c r="BG1" s="19">
        <f>AVERAGE(BB3:BB169)</f>
        <v>22.31296319018405</v>
      </c>
      <c r="BH1" s="19">
        <f>SQRT(SUM(BC3:BC169)/COUNT(BC3:BC169))</f>
        <v>28.034577680280055</v>
      </c>
      <c r="BI1" s="72">
        <f>1-BC1/AZ1</f>
        <v>-2.4784219588544611</v>
      </c>
      <c r="BJ1" s="19">
        <f>AY1/SQRT(AZ1*BA1)</f>
        <v>-0.39033453926666889</v>
      </c>
      <c r="BK1" s="20">
        <f>1-AVERAGE(BC3:BC169)/AV1</f>
        <v>0.9281082883862779</v>
      </c>
      <c r="BL1" s="18">
        <f>BH1/AT1</f>
        <v>0.27094080639386137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71</v>
      </c>
      <c r="AL2" s="18" t="s">
        <v>65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71</v>
      </c>
      <c r="BH2" s="18" t="s">
        <v>65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7">
        <v>42891.459027777775</v>
      </c>
      <c r="B3" s="15">
        <v>0.45</v>
      </c>
      <c r="C3" s="16">
        <v>0.492761</v>
      </c>
      <c r="D3" s="8">
        <f>B3^2</f>
        <v>0.20250000000000001</v>
      </c>
      <c r="E3" s="8">
        <f>B3 - $B$1</f>
        <v>0.14976190476190471</v>
      </c>
      <c r="F3" s="8">
        <f>C3 - $C$1</f>
        <v>0.21854768452380946</v>
      </c>
      <c r="G3" s="8">
        <f>E3*F3</f>
        <v>3.2730117515589546E-2</v>
      </c>
      <c r="H3" s="8">
        <f>(B3-$B$1)^2</f>
        <v>2.2428628117913817E-2</v>
      </c>
      <c r="I3" s="8">
        <f>(C3-$C$1)^2</f>
        <v>4.7763090410718544E-2</v>
      </c>
      <c r="J3" s="8">
        <f>C3-B3</f>
        <v>4.2760999999999993E-2</v>
      </c>
      <c r="K3" s="8">
        <f>(C3-B3)^2</f>
        <v>1.8285031209999995E-3</v>
      </c>
      <c r="L3" s="8">
        <f>ABS(B3-C3)</f>
        <v>4.2760999999999993E-2</v>
      </c>
      <c r="W3" s="67">
        <v>42891.459027777775</v>
      </c>
      <c r="X3" s="68">
        <v>6.03</v>
      </c>
      <c r="Y3" s="16">
        <v>5.9538900000000003</v>
      </c>
      <c r="Z3" s="8">
        <f>X3^2</f>
        <v>36.360900000000001</v>
      </c>
      <c r="AA3" s="8">
        <f>X3 - $X$1</f>
        <v>0.93743902439024485</v>
      </c>
      <c r="AB3" s="56">
        <f>Y3 - $Y$1</f>
        <v>1.6459749390243914</v>
      </c>
      <c r="AC3" s="8">
        <f>AA3*AB3</f>
        <v>1.5430011410098183</v>
      </c>
      <c r="AD3" s="8">
        <f>(X3-$X$1)^2</f>
        <v>0.87879192444973409</v>
      </c>
      <c r="AE3" s="8">
        <f>(Y3-$Y$1)^2</f>
        <v>2.709233499896349</v>
      </c>
      <c r="AF3" s="8">
        <f>Y3-X3</f>
        <v>-7.61099999999999E-2</v>
      </c>
      <c r="AG3" s="8">
        <f>AF3^2</f>
        <v>5.7927320999999849E-3</v>
      </c>
      <c r="AH3" s="8">
        <f>ABS(AF3)</f>
        <v>7.61099999999999E-2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0">
        <v>42891.459027777775</v>
      </c>
      <c r="AT3" s="15">
        <v>111.91</v>
      </c>
      <c r="AU3" s="16">
        <v>115.87</v>
      </c>
      <c r="AV3" s="8">
        <f>AT3^2</f>
        <v>12523.848099999999</v>
      </c>
      <c r="AW3" s="8">
        <f>AT3 - $AT$1</f>
        <v>8.4387730061350084</v>
      </c>
      <c r="AX3" s="56">
        <f>AU3 - $AU$1</f>
        <v>-9.9141901840489908</v>
      </c>
      <c r="AY3" s="8">
        <f>AW3*AX3</f>
        <v>-83.663600502841291</v>
      </c>
      <c r="AZ3" s="8">
        <f>AW3^2</f>
        <v>71.21288984907288</v>
      </c>
      <c r="BA3" s="8">
        <f>(AU3-$AU$1)^2</f>
        <v>98.291167005493364</v>
      </c>
      <c r="BB3" s="56">
        <f>AU3-AT3</f>
        <v>3.960000000000008</v>
      </c>
      <c r="BC3" s="57">
        <f>BB3^2</f>
        <v>15.681600000000063</v>
      </c>
      <c r="BD3" s="8">
        <f>ABS(AU3-AT3)</f>
        <v>3.960000000000008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7">
        <v>42891.500694444447</v>
      </c>
      <c r="B4" s="15">
        <v>0.38</v>
      </c>
      <c r="C4" s="16">
        <v>0.50005599999999994</v>
      </c>
      <c r="D4" s="8">
        <f t="shared" ref="D4:D67" si="2">B4^2</f>
        <v>0.1444</v>
      </c>
      <c r="E4" s="8">
        <f t="shared" ref="E4:E67" si="3">B4 - $B$1</f>
        <v>7.9761904761904701E-2</v>
      </c>
      <c r="F4" s="8">
        <f t="shared" ref="F4:F67" si="4">C4 - $C$1</f>
        <v>0.2258426845238094</v>
      </c>
      <c r="G4" s="8">
        <f t="shared" ref="G4:G67" si="5">E4*F4</f>
        <v>1.8013642694160975E-2</v>
      </c>
      <c r="H4" s="8">
        <f t="shared" ref="H4:H67" si="6">(B4-$B$1)^2</f>
        <v>6.3619614512471561E-3</v>
      </c>
      <c r="I4" s="8">
        <f t="shared" ref="I4:I67" si="7">(C4-$C$1)^2</f>
        <v>5.1004918152920901E-2</v>
      </c>
      <c r="J4" s="8">
        <f t="shared" ref="J4:J67" si="8">C4-B4</f>
        <v>0.12005599999999994</v>
      </c>
      <c r="K4" s="8">
        <f t="shared" ref="K4:K67" si="9">(C4-B4)^2</f>
        <v>1.4413443135999985E-2</v>
      </c>
      <c r="L4" s="8">
        <f t="shared" ref="L4:L67" si="10">ABS(B4-C4)</f>
        <v>0.12005599999999994</v>
      </c>
      <c r="W4" s="15">
        <v>42891.500694444447</v>
      </c>
      <c r="X4" s="15">
        <v>8.0299999999999994</v>
      </c>
      <c r="Y4" s="15">
        <v>5.6296299999999997</v>
      </c>
      <c r="Z4" s="8">
        <f t="shared" ref="Z4:Z67" si="11">X4^2</f>
        <v>64.480899999999991</v>
      </c>
      <c r="AA4" s="8">
        <f t="shared" ref="AA4:AA67" si="12">X4 - $X$1</f>
        <v>2.937439024390244</v>
      </c>
      <c r="AB4" s="56">
        <f t="shared" ref="AB4:AB67" si="13">Y4 - $Y$1</f>
        <v>1.3217149390243907</v>
      </c>
      <c r="AC4" s="8">
        <f t="shared" ref="AC4:AC67" si="14">AA4*AB4</f>
        <v>3.8824570410098169</v>
      </c>
      <c r="AD4" s="8">
        <f t="shared" ref="AD4:AD67" si="15">(X4-$X$1)^2</f>
        <v>8.6285480220107083</v>
      </c>
      <c r="AE4" s="8">
        <f t="shared" ref="AE4:AE67" si="16">(Y4-$Y$1)^2</f>
        <v>1.7469303800402489</v>
      </c>
      <c r="AF4" s="8">
        <f t="shared" ref="AF4:AF67" si="17">Y4-X4</f>
        <v>-2.4003699999999997</v>
      </c>
      <c r="AG4" s="8">
        <f t="shared" ref="AG4:AG67" si="18">AF4^2</f>
        <v>5.7617761368999982</v>
      </c>
      <c r="AH4" s="8">
        <f t="shared" ref="AH4:AH67" si="19">ABS(AF4)</f>
        <v>2.4003699999999997</v>
      </c>
      <c r="AS4" s="40">
        <v>42891.500694444447</v>
      </c>
      <c r="AT4" s="15">
        <v>103.52</v>
      </c>
      <c r="AU4" s="16">
        <v>117.373</v>
      </c>
      <c r="AV4" s="8">
        <f t="shared" ref="AV4:AV67" si="20">AT4^2</f>
        <v>10716.390399999998</v>
      </c>
      <c r="AW4" s="8">
        <f t="shared" ref="AW4:AW67" si="21">AT4 - $AT$1</f>
        <v>4.877300613500779E-2</v>
      </c>
      <c r="AX4" s="56">
        <f t="shared" ref="AX4:AX67" si="22">AU4 - $AU$1</f>
        <v>-8.4111901840489907</v>
      </c>
      <c r="AY4" s="8">
        <f t="shared" ref="AY4:AY67" si="23">AW4*AX4</f>
        <v>-0.41023903044933874</v>
      </c>
      <c r="AZ4" s="8">
        <f t="shared" ref="AZ4:AZ67" si="24">AW4^2</f>
        <v>2.3788061274455075E-3</v>
      </c>
      <c r="BA4" s="8">
        <f t="shared" ref="BA4:BA67" si="25">(AU4-$AU$1)^2</f>
        <v>70.748120312242094</v>
      </c>
      <c r="BB4" s="56">
        <f t="shared" ref="BB4:BB67" si="26">AU4-AT4</f>
        <v>13.853000000000009</v>
      </c>
      <c r="BC4" s="57">
        <f t="shared" ref="BC4:BC67" si="27">BB4^2</f>
        <v>191.90560900000023</v>
      </c>
      <c r="BD4" s="8">
        <f t="shared" ref="BD4:BD67" si="28">ABS(AU4-AT4)</f>
        <v>13.853000000000009</v>
      </c>
    </row>
    <row r="5" spans="1:64" x14ac:dyDescent="0.25">
      <c r="A5" s="37">
        <v>42891.542361111111</v>
      </c>
      <c r="B5" s="15">
        <v>0.37</v>
      </c>
      <c r="C5" s="16">
        <v>0.49775700000000001</v>
      </c>
      <c r="D5" s="8">
        <f t="shared" si="2"/>
        <v>0.13689999999999999</v>
      </c>
      <c r="E5" s="8">
        <f t="shared" si="3"/>
        <v>6.9761904761904692E-2</v>
      </c>
      <c r="F5" s="8">
        <f t="shared" si="4"/>
        <v>0.22354368452380946</v>
      </c>
      <c r="G5" s="8">
        <f t="shared" si="5"/>
        <v>1.5594833229875264E-2</v>
      </c>
      <c r="H5" s="8">
        <f t="shared" si="6"/>
        <v>4.8667233560090607E-3</v>
      </c>
      <c r="I5" s="8">
        <f t="shared" si="7"/>
        <v>4.9971778890480448E-2</v>
      </c>
      <c r="J5" s="8">
        <f t="shared" si="8"/>
        <v>0.12775700000000001</v>
      </c>
      <c r="K5" s="8">
        <f t="shared" si="9"/>
        <v>1.6321851049000004E-2</v>
      </c>
      <c r="L5" s="8">
        <f t="shared" si="10"/>
        <v>0.12775700000000001</v>
      </c>
      <c r="W5" s="15">
        <v>42891.542361111111</v>
      </c>
      <c r="X5" s="15">
        <v>5.31</v>
      </c>
      <c r="Y5" s="15">
        <v>5.4212899999999999</v>
      </c>
      <c r="Z5" s="8">
        <f t="shared" si="11"/>
        <v>28.196099999999994</v>
      </c>
      <c r="AA5" s="8">
        <f t="shared" si="12"/>
        <v>0.21743902439024421</v>
      </c>
      <c r="AB5" s="56">
        <f t="shared" si="13"/>
        <v>1.113374939024391</v>
      </c>
      <c r="AC5" s="8">
        <f t="shared" si="14"/>
        <v>0.24209116052201121</v>
      </c>
      <c r="AD5" s="8">
        <f t="shared" si="15"/>
        <v>4.7279729327781218E-2</v>
      </c>
      <c r="AE5" s="8">
        <f t="shared" si="16"/>
        <v>1.2396037548475665</v>
      </c>
      <c r="AF5" s="8">
        <f t="shared" si="17"/>
        <v>0.11129000000000033</v>
      </c>
      <c r="AG5" s="8">
        <f t="shared" si="18"/>
        <v>1.2385464100000075E-2</v>
      </c>
      <c r="AH5" s="8">
        <f t="shared" si="19"/>
        <v>0.11129000000000033</v>
      </c>
      <c r="AS5" s="40">
        <v>42891.542361111111</v>
      </c>
      <c r="AT5" s="15">
        <v>113.47</v>
      </c>
      <c r="AU5" s="16">
        <v>117.867</v>
      </c>
      <c r="AV5" s="8">
        <f t="shared" si="20"/>
        <v>12875.4409</v>
      </c>
      <c r="AW5" s="8">
        <f t="shared" si="21"/>
        <v>9.9987730061350106</v>
      </c>
      <c r="AX5" s="56">
        <f t="shared" si="22"/>
        <v>-7.9171901840489909</v>
      </c>
      <c r="AY5" s="8">
        <f t="shared" si="23"/>
        <v>-79.162187496706125</v>
      </c>
      <c r="AZ5" s="8">
        <f t="shared" si="24"/>
        <v>99.975461628214163</v>
      </c>
      <c r="BA5" s="8">
        <f t="shared" si="25"/>
        <v>62.681900410401695</v>
      </c>
      <c r="BB5" s="56">
        <f t="shared" si="26"/>
        <v>4.3970000000000056</v>
      </c>
      <c r="BC5" s="57">
        <f t="shared" si="27"/>
        <v>19.333609000000049</v>
      </c>
      <c r="BD5" s="8">
        <f t="shared" si="28"/>
        <v>4.3970000000000056</v>
      </c>
    </row>
    <row r="6" spans="1:64" x14ac:dyDescent="0.25">
      <c r="A6" s="37">
        <v>42891.584027777775</v>
      </c>
      <c r="B6" s="15">
        <v>0.36</v>
      </c>
      <c r="C6" s="16">
        <v>0.48685899999999999</v>
      </c>
      <c r="D6" s="8">
        <f t="shared" si="2"/>
        <v>0.12959999999999999</v>
      </c>
      <c r="E6" s="8">
        <f t="shared" si="3"/>
        <v>5.9761904761904683E-2</v>
      </c>
      <c r="F6" s="8">
        <f t="shared" si="4"/>
        <v>0.21264568452380944</v>
      </c>
      <c r="G6" s="8">
        <f t="shared" si="5"/>
        <v>1.2708111146541929E-2</v>
      </c>
      <c r="H6" s="8">
        <f t="shared" si="6"/>
        <v>3.5714852607709657E-3</v>
      </c>
      <c r="I6" s="8">
        <f t="shared" si="7"/>
        <v>4.5218187146599489E-2</v>
      </c>
      <c r="J6" s="8">
        <f t="shared" si="8"/>
        <v>0.126859</v>
      </c>
      <c r="K6" s="8">
        <f t="shared" si="9"/>
        <v>1.6093205881000001E-2</v>
      </c>
      <c r="L6" s="8">
        <f t="shared" si="10"/>
        <v>0.126859</v>
      </c>
      <c r="W6" s="15">
        <v>42891.584027777775</v>
      </c>
      <c r="X6" s="15">
        <v>6.88</v>
      </c>
      <c r="Y6" s="15">
        <v>5.2847299999999997</v>
      </c>
      <c r="Z6" s="8">
        <f t="shared" si="11"/>
        <v>47.334399999999995</v>
      </c>
      <c r="AA6" s="8">
        <f t="shared" si="12"/>
        <v>1.7874390243902445</v>
      </c>
      <c r="AB6" s="56">
        <f t="shared" si="13"/>
        <v>0.97681493902439076</v>
      </c>
      <c r="AC6" s="8">
        <f t="shared" si="14"/>
        <v>1.7459971416195732</v>
      </c>
      <c r="AD6" s="8">
        <f t="shared" si="15"/>
        <v>3.1949382659131489</v>
      </c>
      <c r="AE6" s="8">
        <f t="shared" si="16"/>
        <v>0.95416742510122421</v>
      </c>
      <c r="AF6" s="8">
        <f t="shared" si="17"/>
        <v>-1.5952700000000002</v>
      </c>
      <c r="AG6" s="8">
        <f t="shared" si="18"/>
        <v>2.5448863729000006</v>
      </c>
      <c r="AH6" s="8">
        <f t="shared" si="19"/>
        <v>1.5952700000000002</v>
      </c>
      <c r="AS6" s="40">
        <v>42891.584027777775</v>
      </c>
      <c r="AT6" s="15">
        <v>109.12</v>
      </c>
      <c r="AU6" s="16">
        <v>118.277</v>
      </c>
      <c r="AV6" s="8">
        <f t="shared" si="20"/>
        <v>11907.174400000002</v>
      </c>
      <c r="AW6" s="8">
        <f t="shared" si="21"/>
        <v>5.6487730061350163</v>
      </c>
      <c r="AX6" s="56">
        <f t="shared" si="22"/>
        <v>-7.5071901840489943</v>
      </c>
      <c r="AY6" s="8">
        <f t="shared" si="23"/>
        <v>-42.406413263577726</v>
      </c>
      <c r="AZ6" s="8">
        <f t="shared" si="24"/>
        <v>31.908636474839629</v>
      </c>
      <c r="BA6" s="8">
        <f t="shared" si="25"/>
        <v>56.357904459481574</v>
      </c>
      <c r="BB6" s="56">
        <f t="shared" si="26"/>
        <v>9.1569999999999965</v>
      </c>
      <c r="BC6" s="57">
        <f t="shared" si="27"/>
        <v>83.850648999999933</v>
      </c>
      <c r="BD6" s="8">
        <f t="shared" si="28"/>
        <v>9.1569999999999965</v>
      </c>
    </row>
    <row r="7" spans="1:64" x14ac:dyDescent="0.25">
      <c r="A7" s="37">
        <v>42891.625694444447</v>
      </c>
      <c r="B7" s="15">
        <v>0.32</v>
      </c>
      <c r="C7" s="16">
        <v>0.48243000000000003</v>
      </c>
      <c r="D7" s="8">
        <f t="shared" si="2"/>
        <v>0.1024</v>
      </c>
      <c r="E7" s="8">
        <f t="shared" si="3"/>
        <v>1.9761904761904703E-2</v>
      </c>
      <c r="F7" s="8">
        <f t="shared" si="4"/>
        <v>0.20821668452380948</v>
      </c>
      <c r="G7" s="8">
        <f t="shared" si="5"/>
        <v>4.1147582893990798E-3</v>
      </c>
      <c r="H7" s="8">
        <f t="shared" si="6"/>
        <v>3.9053287981859175E-4</v>
      </c>
      <c r="I7" s="8">
        <f t="shared" si="7"/>
        <v>4.3354187714087604E-2</v>
      </c>
      <c r="J7" s="8">
        <f t="shared" si="8"/>
        <v>0.16243000000000002</v>
      </c>
      <c r="K7" s="8">
        <f t="shared" si="9"/>
        <v>2.6383504900000007E-2</v>
      </c>
      <c r="L7" s="8">
        <f t="shared" si="10"/>
        <v>0.16243000000000002</v>
      </c>
      <c r="W7" s="15">
        <v>42891.625694444447</v>
      </c>
      <c r="X7" s="15">
        <v>2.17</v>
      </c>
      <c r="Y7" s="15">
        <v>5.2537399999999996</v>
      </c>
      <c r="Z7" s="8">
        <f t="shared" si="11"/>
        <v>4.7088999999999999</v>
      </c>
      <c r="AA7" s="8">
        <f t="shared" si="12"/>
        <v>-2.9225609756097555</v>
      </c>
      <c r="AB7" s="56">
        <f t="shared" si="13"/>
        <v>0.94582493902439069</v>
      </c>
      <c r="AC7" s="8">
        <f t="shared" si="14"/>
        <v>-2.7642310565511607</v>
      </c>
      <c r="AD7" s="8">
        <f t="shared" si="15"/>
        <v>8.5413626561570464</v>
      </c>
      <c r="AE7" s="8">
        <f t="shared" si="16"/>
        <v>0.89458481528049238</v>
      </c>
      <c r="AF7" s="8">
        <f t="shared" si="17"/>
        <v>3.0837399999999997</v>
      </c>
      <c r="AG7" s="8">
        <f t="shared" si="18"/>
        <v>9.5094523875999979</v>
      </c>
      <c r="AH7" s="8">
        <f t="shared" si="19"/>
        <v>3.0837399999999997</v>
      </c>
      <c r="AS7" s="40">
        <v>42891.625694444447</v>
      </c>
      <c r="AT7" s="15">
        <v>115.77</v>
      </c>
      <c r="AU7" s="16">
        <v>118.33199999999999</v>
      </c>
      <c r="AV7" s="8">
        <f t="shared" si="20"/>
        <v>13402.692899999998</v>
      </c>
      <c r="AW7" s="8">
        <f t="shared" si="21"/>
        <v>12.298773006135008</v>
      </c>
      <c r="AX7" s="56">
        <f t="shared" si="22"/>
        <v>-7.4521901840490017</v>
      </c>
      <c r="AY7" s="8">
        <f t="shared" si="23"/>
        <v>-91.652795472166133</v>
      </c>
      <c r="AZ7" s="8">
        <f t="shared" si="24"/>
        <v>151.25981745643514</v>
      </c>
      <c r="BA7" s="8">
        <f t="shared" si="25"/>
        <v>55.535138539236293</v>
      </c>
      <c r="BB7" s="56">
        <f t="shared" si="26"/>
        <v>2.5619999999999976</v>
      </c>
      <c r="BC7" s="57">
        <f t="shared" si="27"/>
        <v>6.563843999999988</v>
      </c>
      <c r="BD7" s="8">
        <f t="shared" si="28"/>
        <v>2.5619999999999976</v>
      </c>
    </row>
    <row r="8" spans="1:64" x14ac:dyDescent="0.25">
      <c r="A8" s="37">
        <v>42891.667361111111</v>
      </c>
      <c r="B8" s="15">
        <v>0.33</v>
      </c>
      <c r="C8" s="16">
        <v>0.47891</v>
      </c>
      <c r="D8" s="8">
        <f t="shared" si="2"/>
        <v>0.10890000000000001</v>
      </c>
      <c r="E8" s="8">
        <f t="shared" si="3"/>
        <v>2.9761904761904712E-2</v>
      </c>
      <c r="F8" s="8">
        <f t="shared" si="4"/>
        <v>0.20469668452380946</v>
      </c>
      <c r="G8" s="8">
        <f t="shared" si="5"/>
        <v>6.092163229875271E-3</v>
      </c>
      <c r="H8" s="8">
        <f t="shared" si="6"/>
        <v>8.8577097505668635E-4</v>
      </c>
      <c r="I8" s="8">
        <f t="shared" si="7"/>
        <v>4.1900732655039977E-2</v>
      </c>
      <c r="J8" s="8">
        <f t="shared" si="8"/>
        <v>0.14890999999999999</v>
      </c>
      <c r="K8" s="8">
        <f t="shared" si="9"/>
        <v>2.2174188099999995E-2</v>
      </c>
      <c r="L8" s="8">
        <f t="shared" si="10"/>
        <v>0.14890999999999999</v>
      </c>
      <c r="W8" s="15">
        <v>42891.667361111111</v>
      </c>
      <c r="X8" s="15">
        <v>5.49</v>
      </c>
      <c r="Y8" s="15">
        <v>5.2448199999999998</v>
      </c>
      <c r="Z8" s="8">
        <f t="shared" si="11"/>
        <v>30.140100000000004</v>
      </c>
      <c r="AA8" s="8">
        <f t="shared" si="12"/>
        <v>0.39743902439024481</v>
      </c>
      <c r="AB8" s="56">
        <f t="shared" si="13"/>
        <v>0.93690493902439087</v>
      </c>
      <c r="AC8" s="8">
        <f t="shared" si="14"/>
        <v>0.37236258491225571</v>
      </c>
      <c r="AD8" s="8">
        <f t="shared" si="15"/>
        <v>0.15795777810826961</v>
      </c>
      <c r="AE8" s="8">
        <f t="shared" si="16"/>
        <v>0.8777908647682976</v>
      </c>
      <c r="AF8" s="8">
        <f t="shared" si="17"/>
        <v>-0.2451800000000004</v>
      </c>
      <c r="AG8" s="8">
        <f t="shared" si="18"/>
        <v>6.0113232400000195E-2</v>
      </c>
      <c r="AH8" s="8">
        <f t="shared" si="19"/>
        <v>0.2451800000000004</v>
      </c>
      <c r="AS8" s="40">
        <v>42891.667361111111</v>
      </c>
      <c r="AT8" s="15">
        <v>107.85</v>
      </c>
      <c r="AU8" s="16">
        <v>118.432</v>
      </c>
      <c r="AV8" s="8">
        <f t="shared" si="20"/>
        <v>11631.622499999999</v>
      </c>
      <c r="AW8" s="8">
        <f t="shared" si="21"/>
        <v>4.3787730061350061</v>
      </c>
      <c r="AX8" s="56">
        <f t="shared" si="22"/>
        <v>-7.3521901840489932</v>
      </c>
      <c r="AY8" s="8">
        <f t="shared" si="23"/>
        <v>-32.19357191388449</v>
      </c>
      <c r="AZ8" s="8">
        <f t="shared" si="24"/>
        <v>19.1736530392566</v>
      </c>
      <c r="BA8" s="8">
        <f t="shared" si="25"/>
        <v>54.054700502426371</v>
      </c>
      <c r="BB8" s="56">
        <f t="shared" si="26"/>
        <v>10.582000000000008</v>
      </c>
      <c r="BC8" s="57">
        <f t="shared" si="27"/>
        <v>111.97872400000017</v>
      </c>
      <c r="BD8" s="8">
        <f t="shared" si="28"/>
        <v>10.582000000000008</v>
      </c>
    </row>
    <row r="9" spans="1:64" x14ac:dyDescent="0.25">
      <c r="A9" s="37">
        <v>42891.709027777775</v>
      </c>
      <c r="B9" s="15">
        <v>0.33999999999999997</v>
      </c>
      <c r="C9" s="16">
        <v>0.472001</v>
      </c>
      <c r="D9" s="8">
        <f t="shared" si="2"/>
        <v>0.11559999999999998</v>
      </c>
      <c r="E9" s="8">
        <f t="shared" si="3"/>
        <v>3.9761904761904665E-2</v>
      </c>
      <c r="F9" s="8">
        <f t="shared" si="4"/>
        <v>0.19778768452380946</v>
      </c>
      <c r="G9" s="8">
        <f t="shared" si="5"/>
        <v>7.8644150751133561E-3</v>
      </c>
      <c r="H9" s="8">
        <f t="shared" si="6"/>
        <v>1.5810090702947769E-3</v>
      </c>
      <c r="I9" s="8">
        <f t="shared" si="7"/>
        <v>3.9119968149289974E-2</v>
      </c>
      <c r="J9" s="8">
        <f t="shared" si="8"/>
        <v>0.13200100000000003</v>
      </c>
      <c r="K9" s="8">
        <f t="shared" si="9"/>
        <v>1.7424264001000011E-2</v>
      </c>
      <c r="L9" s="8">
        <f t="shared" si="10"/>
        <v>0.13200100000000003</v>
      </c>
      <c r="W9" s="15">
        <v>42891.709027777775</v>
      </c>
      <c r="X9" s="15">
        <v>9.91</v>
      </c>
      <c r="Y9" s="15">
        <v>5.22072</v>
      </c>
      <c r="Z9" s="8">
        <f t="shared" si="11"/>
        <v>98.208100000000002</v>
      </c>
      <c r="AA9" s="8">
        <f t="shared" si="12"/>
        <v>4.8174390243902447</v>
      </c>
      <c r="AB9" s="56">
        <f t="shared" si="13"/>
        <v>0.91280493902439108</v>
      </c>
      <c r="AC9" s="8">
        <f t="shared" si="14"/>
        <v>4.3973821349122595</v>
      </c>
      <c r="AD9" s="8">
        <f t="shared" si="15"/>
        <v>23.207718753718034</v>
      </c>
      <c r="AE9" s="8">
        <f t="shared" si="16"/>
        <v>0.83321285670732237</v>
      </c>
      <c r="AF9" s="8">
        <f t="shared" si="17"/>
        <v>-4.6892800000000001</v>
      </c>
      <c r="AG9" s="8">
        <f t="shared" si="18"/>
        <v>21.989346918400003</v>
      </c>
      <c r="AH9" s="8">
        <f t="shared" si="19"/>
        <v>4.6892800000000001</v>
      </c>
      <c r="AS9" s="40">
        <v>42891.709027777775</v>
      </c>
      <c r="AT9" s="15"/>
      <c r="AU9" s="16"/>
      <c r="AV9" s="8"/>
      <c r="AW9" s="8"/>
      <c r="AX9" s="56"/>
      <c r="AY9" s="8"/>
      <c r="AZ9" s="8"/>
      <c r="BA9" s="8"/>
      <c r="BB9" s="56"/>
      <c r="BC9" s="57"/>
      <c r="BD9" s="8"/>
    </row>
    <row r="10" spans="1:64" x14ac:dyDescent="0.25">
      <c r="A10" s="37">
        <v>42891.750694444447</v>
      </c>
      <c r="B10" s="15">
        <v>0.35</v>
      </c>
      <c r="C10" s="16">
        <v>0.45176899999999998</v>
      </c>
      <c r="D10" s="8">
        <f t="shared" si="2"/>
        <v>0.12249999999999998</v>
      </c>
      <c r="E10" s="8">
        <f t="shared" si="3"/>
        <v>4.9761904761904674E-2</v>
      </c>
      <c r="F10" s="8">
        <f t="shared" si="4"/>
        <v>0.17755568452380943</v>
      </c>
      <c r="G10" s="8">
        <f t="shared" si="5"/>
        <v>8.8355090632085964E-3</v>
      </c>
      <c r="H10" s="8">
        <f t="shared" si="6"/>
        <v>2.4762471655328713E-3</v>
      </c>
      <c r="I10" s="8">
        <f t="shared" si="7"/>
        <v>3.1526021106718538E-2</v>
      </c>
      <c r="J10" s="8">
        <f t="shared" si="8"/>
        <v>0.101769</v>
      </c>
      <c r="K10" s="8">
        <f t="shared" si="9"/>
        <v>1.0356929361E-2</v>
      </c>
      <c r="L10" s="8">
        <f t="shared" si="10"/>
        <v>0.101769</v>
      </c>
      <c r="W10" s="15">
        <v>42891.750694444447</v>
      </c>
      <c r="X10" s="15">
        <v>6.17</v>
      </c>
      <c r="Y10" s="15">
        <v>5.1321500000000002</v>
      </c>
      <c r="Z10" s="8">
        <f t="shared" si="11"/>
        <v>38.068899999999999</v>
      </c>
      <c r="AA10" s="8">
        <f t="shared" si="12"/>
        <v>1.0774390243902445</v>
      </c>
      <c r="AB10" s="56">
        <f t="shared" si="13"/>
        <v>0.82423493902439127</v>
      </c>
      <c r="AC10" s="8">
        <f t="shared" si="14"/>
        <v>0.88806288857079285</v>
      </c>
      <c r="AD10" s="8">
        <f t="shared" si="15"/>
        <v>1.1608748512790019</v>
      </c>
      <c r="AE10" s="8">
        <f t="shared" si="16"/>
        <v>0.67936323470854199</v>
      </c>
      <c r="AF10" s="8">
        <f t="shared" si="17"/>
        <v>-1.0378499999999997</v>
      </c>
      <c r="AG10" s="8">
        <f t="shared" si="18"/>
        <v>1.0771326224999993</v>
      </c>
      <c r="AH10" s="8">
        <f t="shared" si="19"/>
        <v>1.0378499999999997</v>
      </c>
      <c r="AS10" s="40">
        <v>42891.750694444447</v>
      </c>
      <c r="AT10" s="15">
        <v>101.38</v>
      </c>
      <c r="AU10" s="16">
        <v>119.399</v>
      </c>
      <c r="AV10" s="8">
        <f t="shared" si="20"/>
        <v>10277.904399999999</v>
      </c>
      <c r="AW10" s="8">
        <f t="shared" si="21"/>
        <v>-2.0912269938649928</v>
      </c>
      <c r="AX10" s="56">
        <f t="shared" si="22"/>
        <v>-6.3851901840489944</v>
      </c>
      <c r="AY10" s="8">
        <f t="shared" si="23"/>
        <v>13.352882073845038</v>
      </c>
      <c r="AZ10" s="8">
        <f t="shared" si="24"/>
        <v>4.3732303398696146</v>
      </c>
      <c r="BA10" s="8">
        <f t="shared" si="25"/>
        <v>40.770653686475633</v>
      </c>
      <c r="BB10" s="56">
        <f t="shared" si="26"/>
        <v>18.019000000000005</v>
      </c>
      <c r="BC10" s="57">
        <f t="shared" si="27"/>
        <v>324.68436100000019</v>
      </c>
      <c r="BD10" s="8">
        <f t="shared" si="28"/>
        <v>18.019000000000005</v>
      </c>
    </row>
    <row r="11" spans="1:64" x14ac:dyDescent="0.25">
      <c r="A11" s="37">
        <v>42891.792361111111</v>
      </c>
      <c r="B11" s="15">
        <v>0.38</v>
      </c>
      <c r="C11" s="16">
        <v>0.44664500000000001</v>
      </c>
      <c r="D11" s="8">
        <f t="shared" si="2"/>
        <v>0.1444</v>
      </c>
      <c r="E11" s="8">
        <f t="shared" si="3"/>
        <v>7.9761904761904701E-2</v>
      </c>
      <c r="F11" s="8">
        <f t="shared" si="4"/>
        <v>0.17243168452380947</v>
      </c>
      <c r="G11" s="8">
        <f t="shared" si="5"/>
        <v>1.3753479598922888E-2</v>
      </c>
      <c r="H11" s="8">
        <f t="shared" si="6"/>
        <v>6.3619614512471561E-3</v>
      </c>
      <c r="I11" s="8">
        <f t="shared" si="7"/>
        <v>2.9732685827718555E-2</v>
      </c>
      <c r="J11" s="8">
        <f t="shared" si="8"/>
        <v>6.664500000000001E-2</v>
      </c>
      <c r="K11" s="8">
        <f t="shared" si="9"/>
        <v>4.4415560250000014E-3</v>
      </c>
      <c r="L11" s="8">
        <f t="shared" si="10"/>
        <v>6.664500000000001E-2</v>
      </c>
      <c r="W11" s="15">
        <v>42891.792361111111</v>
      </c>
      <c r="X11" s="15">
        <v>4.95</v>
      </c>
      <c r="Y11" s="15">
        <v>5.1381100000000002</v>
      </c>
      <c r="Z11" s="8">
        <f t="shared" si="11"/>
        <v>24.502500000000001</v>
      </c>
      <c r="AA11" s="8">
        <f t="shared" si="12"/>
        <v>-0.14256097560975522</v>
      </c>
      <c r="AB11" s="56">
        <f t="shared" si="13"/>
        <v>0.83019493902439123</v>
      </c>
      <c r="AC11" s="8">
        <f t="shared" si="14"/>
        <v>-0.11835340045359846</v>
      </c>
      <c r="AD11" s="8">
        <f t="shared" si="15"/>
        <v>2.0323631766805225E-2</v>
      </c>
      <c r="AE11" s="8">
        <f t="shared" si="16"/>
        <v>0.68922363678171272</v>
      </c>
      <c r="AF11" s="8">
        <f t="shared" si="17"/>
        <v>0.18811</v>
      </c>
      <c r="AG11" s="8">
        <f t="shared" si="18"/>
        <v>3.53853721E-2</v>
      </c>
      <c r="AH11" s="8">
        <f t="shared" si="19"/>
        <v>0.18811</v>
      </c>
      <c r="AS11" s="40">
        <v>42891.792361111111</v>
      </c>
      <c r="AT11" s="15">
        <v>106.09</v>
      </c>
      <c r="AU11" s="16">
        <v>119.42</v>
      </c>
      <c r="AV11" s="8">
        <f t="shared" si="20"/>
        <v>11255.088100000001</v>
      </c>
      <c r="AW11" s="8">
        <f t="shared" si="21"/>
        <v>2.6187730061350152</v>
      </c>
      <c r="AX11" s="56">
        <f t="shared" si="22"/>
        <v>-6.3641901840489936</v>
      </c>
      <c r="AY11" s="8">
        <f t="shared" si="23"/>
        <v>-16.666369459896938</v>
      </c>
      <c r="AZ11" s="8">
        <f t="shared" si="24"/>
        <v>6.8579720576614243</v>
      </c>
      <c r="BA11" s="8">
        <f t="shared" si="25"/>
        <v>40.502916698745565</v>
      </c>
      <c r="BB11" s="56">
        <f t="shared" si="26"/>
        <v>13.329999999999998</v>
      </c>
      <c r="BC11" s="57">
        <f t="shared" si="27"/>
        <v>177.68889999999996</v>
      </c>
      <c r="BD11" s="8">
        <f t="shared" si="28"/>
        <v>13.329999999999998</v>
      </c>
    </row>
    <row r="12" spans="1:64" x14ac:dyDescent="0.25">
      <c r="A12" s="37">
        <v>42891.834027777775</v>
      </c>
      <c r="B12" s="15">
        <v>0.33</v>
      </c>
      <c r="C12" s="16">
        <v>0.45818700000000001</v>
      </c>
      <c r="D12" s="8">
        <f t="shared" si="2"/>
        <v>0.10890000000000001</v>
      </c>
      <c r="E12" s="8">
        <f t="shared" si="3"/>
        <v>2.9761904761904712E-2</v>
      </c>
      <c r="F12" s="8">
        <f t="shared" si="4"/>
        <v>0.18397368452380947</v>
      </c>
      <c r="G12" s="8">
        <f t="shared" si="5"/>
        <v>5.4754072774943199E-3</v>
      </c>
      <c r="H12" s="8">
        <f t="shared" si="6"/>
        <v>8.8577097505668635E-4</v>
      </c>
      <c r="I12" s="8">
        <f t="shared" si="7"/>
        <v>3.3846316597266168E-2</v>
      </c>
      <c r="J12" s="8">
        <f t="shared" si="8"/>
        <v>0.128187</v>
      </c>
      <c r="K12" s="8">
        <f t="shared" si="9"/>
        <v>1.6431906968999998E-2</v>
      </c>
      <c r="L12" s="8">
        <f t="shared" si="10"/>
        <v>0.128187</v>
      </c>
      <c r="W12" s="15">
        <v>42891.834027777775</v>
      </c>
      <c r="X12" s="15">
        <v>5.69</v>
      </c>
      <c r="Y12" s="15">
        <v>5.20831</v>
      </c>
      <c r="Z12" s="8">
        <f t="shared" si="11"/>
        <v>32.376100000000001</v>
      </c>
      <c r="AA12" s="8">
        <f t="shared" si="12"/>
        <v>0.59743902439024499</v>
      </c>
      <c r="AB12" s="56">
        <f t="shared" si="13"/>
        <v>0.90039493902439105</v>
      </c>
      <c r="AC12" s="8">
        <f t="shared" si="14"/>
        <v>0.5379310739366463</v>
      </c>
      <c r="AD12" s="8">
        <f t="shared" si="15"/>
        <v>0.35693338786436773</v>
      </c>
      <c r="AE12" s="8">
        <f t="shared" si="16"/>
        <v>0.81071104622073686</v>
      </c>
      <c r="AF12" s="8">
        <f t="shared" si="17"/>
        <v>-0.4816900000000004</v>
      </c>
      <c r="AG12" s="8">
        <f t="shared" si="18"/>
        <v>0.23202525610000038</v>
      </c>
      <c r="AH12" s="8">
        <f t="shared" si="19"/>
        <v>0.4816900000000004</v>
      </c>
      <c r="AS12" s="40">
        <v>42891.834027777775</v>
      </c>
      <c r="AT12" s="15">
        <v>94.24</v>
      </c>
      <c r="AU12" s="16">
        <v>119.122</v>
      </c>
      <c r="AV12" s="8">
        <f t="shared" si="20"/>
        <v>8881.1775999999991</v>
      </c>
      <c r="AW12" s="8">
        <f t="shared" si="21"/>
        <v>-9.2312269938649933</v>
      </c>
      <c r="AX12" s="56">
        <f t="shared" si="22"/>
        <v>-6.6621901840489954</v>
      </c>
      <c r="AY12" s="8">
        <f t="shared" si="23"/>
        <v>61.500189865255471</v>
      </c>
      <c r="AZ12" s="8">
        <f t="shared" si="24"/>
        <v>85.215551812261722</v>
      </c>
      <c r="BA12" s="8">
        <f t="shared" si="25"/>
        <v>44.38477804843879</v>
      </c>
      <c r="BB12" s="56">
        <f t="shared" si="26"/>
        <v>24.882000000000005</v>
      </c>
      <c r="BC12" s="57">
        <f t="shared" si="27"/>
        <v>619.11392400000022</v>
      </c>
      <c r="BD12" s="8">
        <f t="shared" si="28"/>
        <v>24.882000000000005</v>
      </c>
    </row>
    <row r="13" spans="1:64" x14ac:dyDescent="0.25">
      <c r="A13" s="37">
        <v>42891.875694444447</v>
      </c>
      <c r="B13" s="15">
        <v>0.31</v>
      </c>
      <c r="C13" s="16">
        <v>0.47607300000000002</v>
      </c>
      <c r="D13" s="8">
        <f t="shared" si="2"/>
        <v>9.6100000000000005E-2</v>
      </c>
      <c r="E13" s="8">
        <f t="shared" si="3"/>
        <v>9.7619047619046939E-3</v>
      </c>
      <c r="F13" s="8">
        <f t="shared" si="4"/>
        <v>0.20185968452380948</v>
      </c>
      <c r="G13" s="8">
        <f t="shared" si="5"/>
        <v>1.9705350155895551E-3</v>
      </c>
      <c r="H13" s="8">
        <f t="shared" si="6"/>
        <v>9.5294784580497534E-5</v>
      </c>
      <c r="I13" s="8">
        <f t="shared" si="7"/>
        <v>4.0747332236051891E-2</v>
      </c>
      <c r="J13" s="8">
        <f t="shared" si="8"/>
        <v>0.16607300000000003</v>
      </c>
      <c r="K13" s="8">
        <f t="shared" si="9"/>
        <v>2.758024132900001E-2</v>
      </c>
      <c r="L13" s="8">
        <f t="shared" si="10"/>
        <v>0.16607300000000003</v>
      </c>
      <c r="W13" s="15">
        <v>42891.875694444447</v>
      </c>
      <c r="X13" s="15">
        <v>5.21</v>
      </c>
      <c r="Y13" s="15">
        <v>5.2668900000000001</v>
      </c>
      <c r="Z13" s="8">
        <f t="shared" si="11"/>
        <v>27.144099999999998</v>
      </c>
      <c r="AA13" s="8">
        <f t="shared" si="12"/>
        <v>0.11743902439024456</v>
      </c>
      <c r="AB13" s="56">
        <f t="shared" si="13"/>
        <v>0.95897493902439113</v>
      </c>
      <c r="AC13" s="8">
        <f t="shared" si="14"/>
        <v>0.11262108125371877</v>
      </c>
      <c r="AD13" s="8">
        <f t="shared" si="15"/>
        <v>1.3791924449732457E-2</v>
      </c>
      <c r="AE13" s="8">
        <f t="shared" si="16"/>
        <v>0.91963293367683463</v>
      </c>
      <c r="AF13" s="8">
        <f t="shared" si="17"/>
        <v>5.6890000000000107E-2</v>
      </c>
      <c r="AG13" s="8">
        <f t="shared" si="18"/>
        <v>3.2364721000000124E-3</v>
      </c>
      <c r="AH13" s="8">
        <f t="shared" si="19"/>
        <v>5.6890000000000107E-2</v>
      </c>
      <c r="AS13" s="40">
        <v>42891.875694444447</v>
      </c>
      <c r="AT13" s="15">
        <v>107.99</v>
      </c>
      <c r="AU13" s="16">
        <v>119.01300000000001</v>
      </c>
      <c r="AV13" s="8">
        <f t="shared" si="20"/>
        <v>11661.840099999999</v>
      </c>
      <c r="AW13" s="8">
        <f t="shared" si="21"/>
        <v>4.5187730061350067</v>
      </c>
      <c r="AX13" s="56">
        <f t="shared" si="22"/>
        <v>-6.7711901840489901</v>
      </c>
      <c r="AY13" s="8">
        <f t="shared" si="23"/>
        <v>-30.597471423086905</v>
      </c>
      <c r="AZ13" s="8">
        <f t="shared" si="24"/>
        <v>20.419309480974405</v>
      </c>
      <c r="BA13" s="8">
        <f t="shared" si="25"/>
        <v>45.849016508561398</v>
      </c>
      <c r="BB13" s="56">
        <f t="shared" si="26"/>
        <v>11.02300000000001</v>
      </c>
      <c r="BC13" s="57">
        <f t="shared" si="27"/>
        <v>121.50652900000023</v>
      </c>
      <c r="BD13" s="8">
        <f t="shared" si="28"/>
        <v>11.02300000000001</v>
      </c>
    </row>
    <row r="14" spans="1:64" x14ac:dyDescent="0.25">
      <c r="A14" s="37">
        <v>42891.917361111111</v>
      </c>
      <c r="B14" s="15">
        <v>0.35</v>
      </c>
      <c r="C14" s="16">
        <v>0.48716700000000002</v>
      </c>
      <c r="D14" s="8">
        <f t="shared" si="2"/>
        <v>0.12249999999999998</v>
      </c>
      <c r="E14" s="8">
        <f t="shared" si="3"/>
        <v>4.9761904761904674E-2</v>
      </c>
      <c r="F14" s="8">
        <f t="shared" si="4"/>
        <v>0.21295368452380947</v>
      </c>
      <c r="G14" s="8">
        <f t="shared" si="5"/>
        <v>1.05969809679705E-2</v>
      </c>
      <c r="H14" s="8">
        <f t="shared" si="6"/>
        <v>2.4762471655328713E-3</v>
      </c>
      <c r="I14" s="8">
        <f t="shared" si="7"/>
        <v>4.534927175226617E-2</v>
      </c>
      <c r="J14" s="8">
        <f t="shared" si="8"/>
        <v>0.13716700000000004</v>
      </c>
      <c r="K14" s="8">
        <f t="shared" si="9"/>
        <v>1.881478588900001E-2</v>
      </c>
      <c r="L14" s="8">
        <f t="shared" si="10"/>
        <v>0.13716700000000004</v>
      </c>
      <c r="W14" s="15">
        <v>42891.917361111111</v>
      </c>
      <c r="X14" s="15">
        <v>4.5999999999999996</v>
      </c>
      <c r="Y14" s="15">
        <v>5.2503500000000001</v>
      </c>
      <c r="Z14" s="8">
        <f t="shared" si="11"/>
        <v>21.159999999999997</v>
      </c>
      <c r="AA14" s="8">
        <f t="shared" si="12"/>
        <v>-0.49256097560975576</v>
      </c>
      <c r="AB14" s="56">
        <f t="shared" si="13"/>
        <v>0.94243493902439113</v>
      </c>
      <c r="AC14" s="8">
        <f t="shared" si="14"/>
        <v>-0.4642066730145748</v>
      </c>
      <c r="AD14" s="8">
        <f t="shared" si="15"/>
        <v>0.2426163146936344</v>
      </c>
      <c r="AE14" s="8">
        <f t="shared" si="16"/>
        <v>0.8881836142939078</v>
      </c>
      <c r="AF14" s="8">
        <f t="shared" si="17"/>
        <v>0.65035000000000043</v>
      </c>
      <c r="AG14" s="8">
        <f t="shared" si="18"/>
        <v>0.42295512250000056</v>
      </c>
      <c r="AH14" s="8">
        <f t="shared" si="19"/>
        <v>0.65035000000000043</v>
      </c>
      <c r="AS14" s="40">
        <v>42891.917361111111</v>
      </c>
      <c r="AT14" s="15">
        <v>118.98</v>
      </c>
      <c r="AU14" s="16">
        <v>119.511</v>
      </c>
      <c r="AV14" s="8">
        <f t="shared" si="20"/>
        <v>14156.240400000001</v>
      </c>
      <c r="AW14" s="8">
        <f t="shared" si="21"/>
        <v>15.508773006135016</v>
      </c>
      <c r="AX14" s="56">
        <f t="shared" si="22"/>
        <v>-6.2731901840489996</v>
      </c>
      <c r="AY14" s="8">
        <f t="shared" si="23"/>
        <v>-97.28948258873028</v>
      </c>
      <c r="AZ14" s="8">
        <f t="shared" si="24"/>
        <v>240.52204015582214</v>
      </c>
      <c r="BA14" s="8">
        <f t="shared" si="25"/>
        <v>39.352915085248725</v>
      </c>
      <c r="BB14" s="56">
        <f t="shared" si="26"/>
        <v>0.5309999999999917</v>
      </c>
      <c r="BC14" s="57">
        <f t="shared" si="27"/>
        <v>0.28196099999999119</v>
      </c>
      <c r="BD14" s="8">
        <f t="shared" si="28"/>
        <v>0.5309999999999917</v>
      </c>
    </row>
    <row r="15" spans="1:64" x14ac:dyDescent="0.25">
      <c r="A15" s="37">
        <v>42891.959027777775</v>
      </c>
      <c r="B15" s="15">
        <v>0.49</v>
      </c>
      <c r="C15" s="16">
        <v>0.50024800000000003</v>
      </c>
      <c r="D15" s="8">
        <f t="shared" si="2"/>
        <v>0.24009999999999998</v>
      </c>
      <c r="E15" s="8">
        <f t="shared" si="3"/>
        <v>0.18976190476190469</v>
      </c>
      <c r="F15" s="8">
        <f t="shared" si="4"/>
        <v>0.22603468452380948</v>
      </c>
      <c r="G15" s="8">
        <f t="shared" si="5"/>
        <v>4.2892772277494308E-2</v>
      </c>
      <c r="H15" s="8">
        <f t="shared" si="6"/>
        <v>3.6009580498866184E-2</v>
      </c>
      <c r="I15" s="8">
        <f t="shared" si="7"/>
        <v>5.1091678607778079E-2</v>
      </c>
      <c r="J15" s="8">
        <f t="shared" si="8"/>
        <v>1.0248000000000035E-2</v>
      </c>
      <c r="K15" s="8">
        <f t="shared" si="9"/>
        <v>1.0502150400000072E-4</v>
      </c>
      <c r="L15" s="8">
        <f t="shared" si="10"/>
        <v>1.0248000000000035E-2</v>
      </c>
      <c r="W15" s="15">
        <v>42891.959027777775</v>
      </c>
      <c r="X15" s="15">
        <v>5.1100000000000003</v>
      </c>
      <c r="Y15" s="15">
        <v>5.2303899999999999</v>
      </c>
      <c r="Z15" s="8">
        <f t="shared" si="11"/>
        <v>26.112100000000002</v>
      </c>
      <c r="AA15" s="8">
        <f t="shared" si="12"/>
        <v>1.7439024390244917E-2</v>
      </c>
      <c r="AB15" s="56">
        <f t="shared" si="13"/>
        <v>0.92247493902439093</v>
      </c>
      <c r="AC15" s="8">
        <f t="shared" si="14"/>
        <v>1.6087062961036045E-2</v>
      </c>
      <c r="AD15" s="8">
        <f t="shared" si="15"/>
        <v>3.0411957168355709E-4</v>
      </c>
      <c r="AE15" s="8">
        <f t="shared" si="16"/>
        <v>0.8509600131280538</v>
      </c>
      <c r="AF15" s="8">
        <f t="shared" si="17"/>
        <v>0.12038999999999955</v>
      </c>
      <c r="AG15" s="8">
        <f t="shared" si="18"/>
        <v>1.4493752099999892E-2</v>
      </c>
      <c r="AH15" s="8">
        <f t="shared" si="19"/>
        <v>0.12038999999999955</v>
      </c>
      <c r="AS15" s="40">
        <v>42891.959027777775</v>
      </c>
      <c r="AT15" s="15">
        <v>123.17</v>
      </c>
      <c r="AU15" s="16">
        <v>119.819</v>
      </c>
      <c r="AV15" s="8">
        <f t="shared" si="20"/>
        <v>15170.848900000001</v>
      </c>
      <c r="AW15" s="8">
        <f t="shared" si="21"/>
        <v>19.698773006135013</v>
      </c>
      <c r="AX15" s="56">
        <f t="shared" si="22"/>
        <v>-5.9651901840489927</v>
      </c>
      <c r="AY15" s="8">
        <f t="shared" si="23"/>
        <v>-117.50692737400585</v>
      </c>
      <c r="AZ15" s="8">
        <f t="shared" si="24"/>
        <v>388.04165794723349</v>
      </c>
      <c r="BA15" s="8">
        <f t="shared" si="25"/>
        <v>35.583493931874457</v>
      </c>
      <c r="BB15" s="56">
        <f t="shared" si="26"/>
        <v>-3.3509999999999991</v>
      </c>
      <c r="BC15" s="57">
        <f t="shared" si="27"/>
        <v>11.229200999999994</v>
      </c>
      <c r="BD15" s="8">
        <f t="shared" si="28"/>
        <v>3.3509999999999991</v>
      </c>
    </row>
    <row r="16" spans="1:64" x14ac:dyDescent="0.25">
      <c r="A16" s="37">
        <v>42892.000694444447</v>
      </c>
      <c r="B16" s="15">
        <v>0.4</v>
      </c>
      <c r="C16" s="16">
        <v>0.50487300000000002</v>
      </c>
      <c r="D16" s="8">
        <f t="shared" si="2"/>
        <v>0.16000000000000003</v>
      </c>
      <c r="E16" s="8">
        <f t="shared" si="3"/>
        <v>9.9761904761904718E-2</v>
      </c>
      <c r="F16" s="8">
        <f t="shared" si="4"/>
        <v>0.23065968452380947</v>
      </c>
      <c r="G16" s="8">
        <f t="shared" si="5"/>
        <v>2.3011049479875267E-2</v>
      </c>
      <c r="H16" s="8">
        <f t="shared" si="6"/>
        <v>9.9524376417233478E-3</v>
      </c>
      <c r="I16" s="8">
        <f t="shared" si="7"/>
        <v>5.320389006462331E-2</v>
      </c>
      <c r="J16" s="8">
        <f t="shared" si="8"/>
        <v>0.10487299999999999</v>
      </c>
      <c r="K16" s="8">
        <f t="shared" si="9"/>
        <v>1.0998346128999999E-2</v>
      </c>
      <c r="L16" s="8">
        <f t="shared" si="10"/>
        <v>0.10487299999999999</v>
      </c>
      <c r="W16" s="15">
        <v>42892.000694444447</v>
      </c>
      <c r="X16" s="15">
        <v>4.93</v>
      </c>
      <c r="Y16" s="15">
        <v>5.1747899999999998</v>
      </c>
      <c r="Z16" s="8">
        <f t="shared" si="11"/>
        <v>24.304899999999996</v>
      </c>
      <c r="AA16" s="8">
        <f t="shared" si="12"/>
        <v>-0.16256097560975569</v>
      </c>
      <c r="AB16" s="56">
        <f t="shared" si="13"/>
        <v>0.86687493902439083</v>
      </c>
      <c r="AC16" s="8">
        <f t="shared" si="14"/>
        <v>-0.14092003581945245</v>
      </c>
      <c r="AD16" s="8">
        <f t="shared" si="15"/>
        <v>2.6426070791195584E-2</v>
      </c>
      <c r="AE16" s="8">
        <f t="shared" si="16"/>
        <v>0.75147215990854133</v>
      </c>
      <c r="AF16" s="8">
        <f t="shared" si="17"/>
        <v>0.24479000000000006</v>
      </c>
      <c r="AG16" s="8">
        <f t="shared" si="18"/>
        <v>5.9922144100000033E-2</v>
      </c>
      <c r="AH16" s="8">
        <f t="shared" si="19"/>
        <v>0.24479000000000006</v>
      </c>
      <c r="AS16" s="40">
        <v>42892.000694444447</v>
      </c>
      <c r="AT16" s="15">
        <v>127.3</v>
      </c>
      <c r="AU16" s="16">
        <v>120.151</v>
      </c>
      <c r="AV16" s="8">
        <f t="shared" si="20"/>
        <v>16205.289999999999</v>
      </c>
      <c r="AW16" s="8">
        <f t="shared" si="21"/>
        <v>23.828773006135009</v>
      </c>
      <c r="AX16" s="56">
        <f t="shared" si="22"/>
        <v>-5.6331901840489991</v>
      </c>
      <c r="AY16" s="8">
        <f t="shared" si="23"/>
        <v>-134.23201019609149</v>
      </c>
      <c r="AZ16" s="8">
        <f t="shared" si="24"/>
        <v>567.8104229779085</v>
      </c>
      <c r="BA16" s="8">
        <f t="shared" si="25"/>
        <v>31.732831649665997</v>
      </c>
      <c r="BB16" s="56">
        <f t="shared" si="26"/>
        <v>-7.1490000000000009</v>
      </c>
      <c r="BC16" s="57">
        <f t="shared" si="27"/>
        <v>51.108201000000015</v>
      </c>
      <c r="BD16" s="8">
        <f t="shared" si="28"/>
        <v>7.1490000000000009</v>
      </c>
    </row>
    <row r="17" spans="1:56" x14ac:dyDescent="0.25">
      <c r="A17" s="37">
        <v>42892.042361111111</v>
      </c>
      <c r="B17" s="15">
        <v>0.35</v>
      </c>
      <c r="C17" s="16">
        <v>0.50543899999999997</v>
      </c>
      <c r="D17" s="8">
        <f t="shared" si="2"/>
        <v>0.12249999999999998</v>
      </c>
      <c r="E17" s="8">
        <f t="shared" si="3"/>
        <v>4.9761904761904674E-2</v>
      </c>
      <c r="F17" s="8">
        <f t="shared" si="4"/>
        <v>0.23122568452380943</v>
      </c>
      <c r="G17" s="8">
        <f t="shared" si="5"/>
        <v>1.150623049178002E-2</v>
      </c>
      <c r="H17" s="8">
        <f t="shared" si="6"/>
        <v>2.4762471655328713E-3</v>
      </c>
      <c r="I17" s="8">
        <f t="shared" si="7"/>
        <v>5.3465317183504245E-2</v>
      </c>
      <c r="J17" s="8">
        <f t="shared" si="8"/>
        <v>0.15543899999999999</v>
      </c>
      <c r="K17" s="8">
        <f t="shared" si="9"/>
        <v>2.4161282720999998E-2</v>
      </c>
      <c r="L17" s="8">
        <f t="shared" si="10"/>
        <v>0.15543899999999999</v>
      </c>
      <c r="W17" s="15">
        <v>42892.042361111111</v>
      </c>
      <c r="X17" s="15">
        <v>4.46</v>
      </c>
      <c r="Y17" s="15">
        <v>5.12561</v>
      </c>
      <c r="Z17" s="8">
        <f t="shared" si="11"/>
        <v>19.8916</v>
      </c>
      <c r="AA17" s="8">
        <f t="shared" si="12"/>
        <v>-0.63256097560975544</v>
      </c>
      <c r="AB17" s="56">
        <f t="shared" si="13"/>
        <v>0.81769493902439105</v>
      </c>
      <c r="AC17" s="8">
        <f t="shared" si="14"/>
        <v>-0.51724190838042827</v>
      </c>
      <c r="AD17" s="8">
        <f t="shared" si="15"/>
        <v>0.40013338786436564</v>
      </c>
      <c r="AE17" s="8">
        <f t="shared" si="16"/>
        <v>0.66862501330610258</v>
      </c>
      <c r="AF17" s="8">
        <f t="shared" si="17"/>
        <v>0.66561000000000003</v>
      </c>
      <c r="AG17" s="8">
        <f t="shared" si="18"/>
        <v>0.44303667210000003</v>
      </c>
      <c r="AH17" s="8">
        <f t="shared" si="19"/>
        <v>0.66561000000000003</v>
      </c>
      <c r="AS17" s="40">
        <v>42892.042361111111</v>
      </c>
      <c r="AT17" s="15">
        <v>123.68</v>
      </c>
      <c r="AU17" s="16">
        <v>120.34699999999999</v>
      </c>
      <c r="AV17" s="8">
        <f t="shared" si="20"/>
        <v>15296.742400000001</v>
      </c>
      <c r="AW17" s="8">
        <f t="shared" si="21"/>
        <v>20.208773006135019</v>
      </c>
      <c r="AX17" s="56">
        <f t="shared" si="22"/>
        <v>-5.4371901840490011</v>
      </c>
      <c r="AY17" s="8">
        <f t="shared" si="23"/>
        <v>-109.87894222063174</v>
      </c>
      <c r="AZ17" s="8">
        <f t="shared" si="24"/>
        <v>408.3945064134914</v>
      </c>
      <c r="BA17" s="8">
        <f t="shared" si="25"/>
        <v>29.563037097518812</v>
      </c>
      <c r="BB17" s="56">
        <f t="shared" si="26"/>
        <v>-3.3330000000000126</v>
      </c>
      <c r="BC17" s="57">
        <f t="shared" si="27"/>
        <v>11.108889000000085</v>
      </c>
      <c r="BD17" s="8">
        <f t="shared" si="28"/>
        <v>3.3330000000000126</v>
      </c>
    </row>
    <row r="18" spans="1:56" x14ac:dyDescent="0.25">
      <c r="A18" s="37">
        <v>42892.084027777775</v>
      </c>
      <c r="B18" s="15">
        <v>0.38</v>
      </c>
      <c r="C18" s="16">
        <v>0.50583800000000001</v>
      </c>
      <c r="D18" s="8">
        <f t="shared" si="2"/>
        <v>0.1444</v>
      </c>
      <c r="E18" s="8">
        <f t="shared" si="3"/>
        <v>7.9761904761904701E-2</v>
      </c>
      <c r="F18" s="8">
        <f t="shared" si="4"/>
        <v>0.23162468452380947</v>
      </c>
      <c r="G18" s="8">
        <f t="shared" si="5"/>
        <v>1.8474826027494312E-2</v>
      </c>
      <c r="H18" s="8">
        <f t="shared" si="6"/>
        <v>6.3619614512471561E-3</v>
      </c>
      <c r="I18" s="8">
        <f t="shared" si="7"/>
        <v>5.3649994480754262E-2</v>
      </c>
      <c r="J18" s="8">
        <f t="shared" si="8"/>
        <v>0.12583800000000001</v>
      </c>
      <c r="K18" s="8">
        <f t="shared" si="9"/>
        <v>1.5835202244E-2</v>
      </c>
      <c r="L18" s="8">
        <f t="shared" si="10"/>
        <v>0.12583800000000001</v>
      </c>
      <c r="W18" s="15">
        <v>42892.084027777775</v>
      </c>
      <c r="X18" s="15">
        <v>5.84</v>
      </c>
      <c r="Y18" s="15">
        <v>5.1071400000000002</v>
      </c>
      <c r="Z18" s="8">
        <f t="shared" si="11"/>
        <v>34.105599999999995</v>
      </c>
      <c r="AA18" s="8">
        <f t="shared" si="12"/>
        <v>0.74743902439024446</v>
      </c>
      <c r="AB18" s="56">
        <f t="shared" si="13"/>
        <v>0.79922493902439129</v>
      </c>
      <c r="AC18" s="8">
        <f t="shared" si="14"/>
        <v>0.59737190869274359</v>
      </c>
      <c r="AD18" s="8">
        <f t="shared" si="15"/>
        <v>0.55866509518144047</v>
      </c>
      <c r="AE18" s="8">
        <f t="shared" si="16"/>
        <v>0.63876050315854194</v>
      </c>
      <c r="AF18" s="8">
        <f t="shared" si="17"/>
        <v>-0.73285999999999962</v>
      </c>
      <c r="AG18" s="8">
        <f t="shared" si="18"/>
        <v>0.53708377959999942</v>
      </c>
      <c r="AH18" s="8">
        <f t="shared" si="19"/>
        <v>0.73285999999999962</v>
      </c>
      <c r="AS18" s="40">
        <v>42892.084027777775</v>
      </c>
      <c r="AT18" s="15">
        <v>126.95</v>
      </c>
      <c r="AU18" s="16">
        <v>120.19799999999999</v>
      </c>
      <c r="AV18" s="8">
        <f t="shared" si="20"/>
        <v>16116.302500000002</v>
      </c>
      <c r="AW18" s="8">
        <f t="shared" si="21"/>
        <v>23.478773006135015</v>
      </c>
      <c r="AX18" s="56">
        <f t="shared" si="22"/>
        <v>-5.586190184049002</v>
      </c>
      <c r="AY18" s="8">
        <f t="shared" si="23"/>
        <v>-131.15689130038609</v>
      </c>
      <c r="AZ18" s="8">
        <f t="shared" si="24"/>
        <v>551.25278187361425</v>
      </c>
      <c r="BA18" s="8">
        <f t="shared" si="25"/>
        <v>31.205520772365425</v>
      </c>
      <c r="BB18" s="56">
        <f t="shared" si="26"/>
        <v>-6.7520000000000095</v>
      </c>
      <c r="BC18" s="57">
        <f t="shared" si="27"/>
        <v>45.589504000000126</v>
      </c>
      <c r="BD18" s="8">
        <f t="shared" si="28"/>
        <v>6.7520000000000095</v>
      </c>
    </row>
    <row r="19" spans="1:56" x14ac:dyDescent="0.25">
      <c r="A19" s="37">
        <v>42892.125694444447</v>
      </c>
      <c r="B19" s="15">
        <v>0.41</v>
      </c>
      <c r="C19" s="16">
        <v>0.50268900000000005</v>
      </c>
      <c r="D19" s="8">
        <f t="shared" si="2"/>
        <v>0.16809999999999997</v>
      </c>
      <c r="E19" s="8">
        <f t="shared" si="3"/>
        <v>0.10976190476190467</v>
      </c>
      <c r="F19" s="8">
        <f t="shared" si="4"/>
        <v>0.22847568452380951</v>
      </c>
      <c r="G19" s="8">
        <f t="shared" si="5"/>
        <v>2.5077926325113357E-2</v>
      </c>
      <c r="H19" s="8">
        <f t="shared" si="6"/>
        <v>1.2047675736961432E-2</v>
      </c>
      <c r="I19" s="8">
        <f t="shared" si="7"/>
        <v>5.2201138418623325E-2</v>
      </c>
      <c r="J19" s="8">
        <f t="shared" si="8"/>
        <v>9.2689000000000077E-2</v>
      </c>
      <c r="K19" s="8">
        <f t="shared" si="9"/>
        <v>8.5912507210000148E-3</v>
      </c>
      <c r="L19" s="8">
        <f t="shared" si="10"/>
        <v>9.2689000000000077E-2</v>
      </c>
      <c r="W19" s="15">
        <v>42892.125694444447</v>
      </c>
      <c r="X19" s="15">
        <v>4.8499999999999996</v>
      </c>
      <c r="Y19" s="15">
        <v>5.0994799999999998</v>
      </c>
      <c r="Z19" s="8">
        <f t="shared" si="11"/>
        <v>23.522499999999997</v>
      </c>
      <c r="AA19" s="8">
        <f t="shared" si="12"/>
        <v>-0.24256097560975576</v>
      </c>
      <c r="AB19" s="56">
        <f t="shared" si="13"/>
        <v>0.79156493902439085</v>
      </c>
      <c r="AC19" s="8">
        <f t="shared" si="14"/>
        <v>-0.19200276386823306</v>
      </c>
      <c r="AD19" s="8">
        <f t="shared" si="15"/>
        <v>5.8835826888756527E-2</v>
      </c>
      <c r="AE19" s="8">
        <f t="shared" si="16"/>
        <v>0.62657505269268765</v>
      </c>
      <c r="AF19" s="8">
        <f t="shared" si="17"/>
        <v>0.24948000000000015</v>
      </c>
      <c r="AG19" s="8">
        <f t="shared" si="18"/>
        <v>6.2240270400000075E-2</v>
      </c>
      <c r="AH19" s="8">
        <f t="shared" si="19"/>
        <v>0.24948000000000015</v>
      </c>
      <c r="AS19" s="40">
        <v>42892.125694444447</v>
      </c>
      <c r="AT19" s="15">
        <v>114.84</v>
      </c>
      <c r="AU19" s="16">
        <v>120.018</v>
      </c>
      <c r="AV19" s="8">
        <f t="shared" si="20"/>
        <v>13188.225600000002</v>
      </c>
      <c r="AW19" s="8">
        <f t="shared" si="21"/>
        <v>11.368773006135015</v>
      </c>
      <c r="AX19" s="56">
        <f t="shared" si="22"/>
        <v>-5.7661901840489946</v>
      </c>
      <c r="AY19" s="8">
        <f t="shared" si="23"/>
        <v>-65.554507312656909</v>
      </c>
      <c r="AZ19" s="8">
        <f t="shared" si="24"/>
        <v>129.2489996650242</v>
      </c>
      <c r="BA19" s="8">
        <f t="shared" si="25"/>
        <v>33.248949238622977</v>
      </c>
      <c r="BB19" s="56">
        <f t="shared" si="26"/>
        <v>5.1779999999999973</v>
      </c>
      <c r="BC19" s="57">
        <f t="shared" si="27"/>
        <v>26.811683999999971</v>
      </c>
      <c r="BD19" s="8">
        <f t="shared" si="28"/>
        <v>5.1779999999999973</v>
      </c>
    </row>
    <row r="20" spans="1:56" x14ac:dyDescent="0.25">
      <c r="A20" s="37">
        <v>42892.167361111111</v>
      </c>
      <c r="B20" s="15">
        <v>0.39</v>
      </c>
      <c r="C20" s="16">
        <v>0.52061800000000003</v>
      </c>
      <c r="D20" s="8">
        <f t="shared" si="2"/>
        <v>0.15210000000000001</v>
      </c>
      <c r="E20" s="8">
        <f t="shared" si="3"/>
        <v>8.9761904761904709E-2</v>
      </c>
      <c r="F20" s="8">
        <f t="shared" si="4"/>
        <v>0.24640468452380948</v>
      </c>
      <c r="G20" s="8">
        <f t="shared" si="5"/>
        <v>2.2117753825113363E-2</v>
      </c>
      <c r="H20" s="8">
        <f t="shared" si="6"/>
        <v>8.0571995464852521E-3</v>
      </c>
      <c r="I20" s="8">
        <f t="shared" si="7"/>
        <v>6.0715268555278076E-2</v>
      </c>
      <c r="J20" s="8">
        <f t="shared" si="8"/>
        <v>0.13061800000000001</v>
      </c>
      <c r="K20" s="8">
        <f t="shared" si="9"/>
        <v>1.7061061924000004E-2</v>
      </c>
      <c r="L20" s="8">
        <f t="shared" si="10"/>
        <v>0.13061800000000001</v>
      </c>
      <c r="W20" s="15">
        <v>42892.167361111111</v>
      </c>
      <c r="X20" s="15">
        <v>3.98</v>
      </c>
      <c r="Y20" s="15">
        <v>5.2076799999999999</v>
      </c>
      <c r="Z20" s="8">
        <f t="shared" si="11"/>
        <v>15.840400000000001</v>
      </c>
      <c r="AA20" s="8">
        <f t="shared" si="12"/>
        <v>-1.1125609756097554</v>
      </c>
      <c r="AB20" s="56">
        <f t="shared" si="13"/>
        <v>0.89976493902439092</v>
      </c>
      <c r="AC20" s="8">
        <f t="shared" si="14"/>
        <v>-1.0010433583804283</v>
      </c>
      <c r="AD20" s="8">
        <f t="shared" si="15"/>
        <v>1.2377919244497309</v>
      </c>
      <c r="AE20" s="8">
        <f t="shared" si="16"/>
        <v>0.80957694549756587</v>
      </c>
      <c r="AF20" s="8">
        <f t="shared" si="17"/>
        <v>1.2276799999999999</v>
      </c>
      <c r="AG20" s="8">
        <f t="shared" si="18"/>
        <v>1.5071981823999998</v>
      </c>
      <c r="AH20" s="8">
        <f t="shared" si="19"/>
        <v>1.2276799999999999</v>
      </c>
      <c r="AS20" s="40">
        <v>42892.167361111111</v>
      </c>
      <c r="AT20" s="15">
        <v>114.98</v>
      </c>
      <c r="AU20" s="16">
        <v>119.035</v>
      </c>
      <c r="AV20" s="8">
        <f t="shared" si="20"/>
        <v>13220.4004</v>
      </c>
      <c r="AW20" s="8">
        <f t="shared" si="21"/>
        <v>11.508773006135016</v>
      </c>
      <c r="AX20" s="56">
        <f t="shared" si="22"/>
        <v>-6.7491901840489987</v>
      </c>
      <c r="AY20" s="8">
        <f t="shared" si="23"/>
        <v>-77.674897803454542</v>
      </c>
      <c r="AZ20" s="8">
        <f t="shared" si="24"/>
        <v>132.45185610674201</v>
      </c>
      <c r="BA20" s="8">
        <f t="shared" si="25"/>
        <v>45.55156814046336</v>
      </c>
      <c r="BB20" s="56">
        <f t="shared" si="26"/>
        <v>4.0549999999999926</v>
      </c>
      <c r="BC20" s="57">
        <f t="shared" si="27"/>
        <v>16.443024999999942</v>
      </c>
      <c r="BD20" s="8">
        <f t="shared" si="28"/>
        <v>4.0549999999999926</v>
      </c>
    </row>
    <row r="21" spans="1:56" x14ac:dyDescent="0.25">
      <c r="A21" s="37">
        <v>42892.209027777775</v>
      </c>
      <c r="B21" s="15">
        <v>0.38</v>
      </c>
      <c r="C21" s="16">
        <v>0.51479600000000003</v>
      </c>
      <c r="D21" s="8">
        <f t="shared" si="2"/>
        <v>0.1444</v>
      </c>
      <c r="E21" s="8">
        <f t="shared" si="3"/>
        <v>7.9761904761904701E-2</v>
      </c>
      <c r="F21" s="8">
        <f t="shared" si="4"/>
        <v>0.24058268452380949</v>
      </c>
      <c r="G21" s="8">
        <f t="shared" si="5"/>
        <v>1.9189333170351455E-2</v>
      </c>
      <c r="H21" s="8">
        <f t="shared" si="6"/>
        <v>6.3619614512471561E-3</v>
      </c>
      <c r="I21" s="8">
        <f t="shared" si="7"/>
        <v>5.7880028092682841E-2</v>
      </c>
      <c r="J21" s="8">
        <f t="shared" si="8"/>
        <v>0.13479600000000003</v>
      </c>
      <c r="K21" s="8">
        <f t="shared" si="9"/>
        <v>1.8169961616000006E-2</v>
      </c>
      <c r="L21" s="8">
        <f t="shared" si="10"/>
        <v>0.13479600000000003</v>
      </c>
      <c r="W21" s="15">
        <v>42892.209027777775</v>
      </c>
      <c r="X21" s="15">
        <v>5.98</v>
      </c>
      <c r="Y21" s="15">
        <v>5.1978499999999999</v>
      </c>
      <c r="Z21" s="8">
        <f t="shared" si="11"/>
        <v>35.760400000000004</v>
      </c>
      <c r="AA21" s="8">
        <f t="shared" si="12"/>
        <v>0.88743902439024502</v>
      </c>
      <c r="AB21" s="56">
        <f t="shared" si="13"/>
        <v>0.88993493902439091</v>
      </c>
      <c r="AC21" s="8">
        <f t="shared" si="14"/>
        <v>0.78976299405859762</v>
      </c>
      <c r="AD21" s="8">
        <f t="shared" si="15"/>
        <v>0.78754802201070995</v>
      </c>
      <c r="AE21" s="8">
        <f t="shared" si="16"/>
        <v>0.79198419569634637</v>
      </c>
      <c r="AF21" s="8">
        <f t="shared" si="17"/>
        <v>-0.78215000000000057</v>
      </c>
      <c r="AG21" s="8">
        <f t="shared" si="18"/>
        <v>0.6117586225000009</v>
      </c>
      <c r="AH21" s="8">
        <f t="shared" si="19"/>
        <v>0.78215000000000057</v>
      </c>
      <c r="AS21" s="40">
        <v>42892.209027777775</v>
      </c>
      <c r="AT21" s="15">
        <v>118.92</v>
      </c>
      <c r="AU21" s="16">
        <v>118.93</v>
      </c>
      <c r="AV21" s="8">
        <f t="shared" si="20"/>
        <v>14141.966400000001</v>
      </c>
      <c r="AW21" s="8">
        <f t="shared" si="21"/>
        <v>15.448773006135013</v>
      </c>
      <c r="AX21" s="56">
        <f t="shared" si="22"/>
        <v>-6.8541901840489885</v>
      </c>
      <c r="AY21" s="8">
        <f t="shared" si="23"/>
        <v>-105.8888282942516</v>
      </c>
      <c r="AZ21" s="8">
        <f t="shared" si="24"/>
        <v>238.66458739508587</v>
      </c>
      <c r="BA21" s="8">
        <f t="shared" si="25"/>
        <v>46.979923079113505</v>
      </c>
      <c r="BB21" s="56">
        <f t="shared" si="26"/>
        <v>1.0000000000005116E-2</v>
      </c>
      <c r="BC21" s="57">
        <f t="shared" si="27"/>
        <v>1.0000000000010231E-4</v>
      </c>
      <c r="BD21" s="8">
        <f t="shared" si="28"/>
        <v>1.0000000000005116E-2</v>
      </c>
    </row>
    <row r="22" spans="1:56" x14ac:dyDescent="0.25">
      <c r="A22" s="37">
        <v>42892.250694444447</v>
      </c>
      <c r="B22" s="15">
        <v>0.41</v>
      </c>
      <c r="C22" s="16">
        <v>0.50319800000000003</v>
      </c>
      <c r="D22" s="8">
        <f t="shared" si="2"/>
        <v>0.16809999999999997</v>
      </c>
      <c r="E22" s="8">
        <f t="shared" si="3"/>
        <v>0.10976190476190467</v>
      </c>
      <c r="F22" s="8">
        <f t="shared" si="4"/>
        <v>0.22898468452380949</v>
      </c>
      <c r="G22" s="8">
        <f t="shared" si="5"/>
        <v>2.5133795134637163E-2</v>
      </c>
      <c r="H22" s="8">
        <f t="shared" si="6"/>
        <v>1.2047675736961432E-2</v>
      </c>
      <c r="I22" s="8">
        <f t="shared" si="7"/>
        <v>5.2433985746468556E-2</v>
      </c>
      <c r="J22" s="8">
        <f t="shared" si="8"/>
        <v>9.3198000000000059E-2</v>
      </c>
      <c r="K22" s="8">
        <f t="shared" si="9"/>
        <v>8.6858672040000112E-3</v>
      </c>
      <c r="L22" s="8">
        <f t="shared" si="10"/>
        <v>9.3198000000000059E-2</v>
      </c>
      <c r="W22" s="15">
        <v>42892.250694444447</v>
      </c>
      <c r="X22" s="15">
        <v>4.57</v>
      </c>
      <c r="Y22" s="15">
        <v>5.1749099999999997</v>
      </c>
      <c r="Z22" s="8">
        <f t="shared" si="11"/>
        <v>20.884900000000002</v>
      </c>
      <c r="AA22" s="8">
        <f t="shared" si="12"/>
        <v>-0.52256097560975512</v>
      </c>
      <c r="AB22" s="56">
        <f t="shared" si="13"/>
        <v>0.86699493902439073</v>
      </c>
      <c r="AC22" s="8">
        <f t="shared" si="14"/>
        <v>-0.4530577211853058</v>
      </c>
      <c r="AD22" s="8">
        <f t="shared" si="15"/>
        <v>0.27306997323021909</v>
      </c>
      <c r="AE22" s="8">
        <f t="shared" si="16"/>
        <v>0.75168022429390702</v>
      </c>
      <c r="AF22" s="8">
        <f t="shared" si="17"/>
        <v>0.60490999999999939</v>
      </c>
      <c r="AG22" s="8">
        <f t="shared" si="18"/>
        <v>0.36591610809999925</v>
      </c>
      <c r="AH22" s="8">
        <f t="shared" si="19"/>
        <v>0.60490999999999939</v>
      </c>
      <c r="AS22" s="40">
        <v>42892.250694444447</v>
      </c>
      <c r="AT22" s="15">
        <v>118.58</v>
      </c>
      <c r="AU22" s="16">
        <v>119.01300000000001</v>
      </c>
      <c r="AV22" s="8">
        <f t="shared" si="20"/>
        <v>14061.216399999999</v>
      </c>
      <c r="AW22" s="8">
        <f t="shared" si="21"/>
        <v>15.10877300613501</v>
      </c>
      <c r="AX22" s="56">
        <f t="shared" si="22"/>
        <v>-6.7711901840489901</v>
      </c>
      <c r="AY22" s="8">
        <f t="shared" si="23"/>
        <v>-102.30437547216573</v>
      </c>
      <c r="AZ22" s="8">
        <f t="shared" si="24"/>
        <v>228.27502175091394</v>
      </c>
      <c r="BA22" s="8">
        <f t="shared" si="25"/>
        <v>45.849016508561398</v>
      </c>
      <c r="BB22" s="56">
        <f t="shared" si="26"/>
        <v>0.43300000000000693</v>
      </c>
      <c r="BC22" s="57">
        <f t="shared" si="27"/>
        <v>0.18748900000000601</v>
      </c>
      <c r="BD22" s="8">
        <f t="shared" si="28"/>
        <v>0.43300000000000693</v>
      </c>
    </row>
    <row r="23" spans="1:56" x14ac:dyDescent="0.25">
      <c r="A23" s="37">
        <v>42892.292361111111</v>
      </c>
      <c r="B23" s="15">
        <v>0.37</v>
      </c>
      <c r="C23" s="16">
        <v>0.49326300000000001</v>
      </c>
      <c r="D23" s="8">
        <f t="shared" si="2"/>
        <v>0.13689999999999999</v>
      </c>
      <c r="E23" s="8">
        <f t="shared" si="3"/>
        <v>6.9761904761904692E-2</v>
      </c>
      <c r="F23" s="8">
        <f t="shared" si="4"/>
        <v>0.21904968452380946</v>
      </c>
      <c r="G23" s="8">
        <f t="shared" si="5"/>
        <v>1.5281323229875264E-2</v>
      </c>
      <c r="H23" s="8">
        <f t="shared" si="6"/>
        <v>4.8667233560090607E-3</v>
      </c>
      <c r="I23" s="8">
        <f t="shared" si="7"/>
        <v>4.7982764289980454E-2</v>
      </c>
      <c r="J23" s="8">
        <f t="shared" si="8"/>
        <v>0.12326300000000001</v>
      </c>
      <c r="K23" s="8">
        <f t="shared" si="9"/>
        <v>1.5193767169000004E-2</v>
      </c>
      <c r="L23" s="8">
        <f t="shared" si="10"/>
        <v>0.12326300000000001</v>
      </c>
      <c r="W23" s="15">
        <v>42892.292361111111</v>
      </c>
      <c r="X23" s="15">
        <v>4.63</v>
      </c>
      <c r="Y23" s="15">
        <v>5.1740199999999996</v>
      </c>
      <c r="Z23" s="8">
        <f t="shared" si="11"/>
        <v>21.436899999999998</v>
      </c>
      <c r="AA23" s="8">
        <f t="shared" si="12"/>
        <v>-0.46256097560975551</v>
      </c>
      <c r="AB23" s="56">
        <f t="shared" si="13"/>
        <v>0.86610493902439067</v>
      </c>
      <c r="AC23" s="8">
        <f t="shared" si="14"/>
        <v>-0.40062634557554994</v>
      </c>
      <c r="AD23" s="8">
        <f t="shared" si="15"/>
        <v>0.21396265615704882</v>
      </c>
      <c r="AE23" s="8">
        <f t="shared" si="16"/>
        <v>0.75013776540244348</v>
      </c>
      <c r="AF23" s="8">
        <f t="shared" si="17"/>
        <v>0.54401999999999973</v>
      </c>
      <c r="AG23" s="8">
        <f t="shared" si="18"/>
        <v>0.29595776039999971</v>
      </c>
      <c r="AH23" s="8">
        <f t="shared" si="19"/>
        <v>0.54401999999999973</v>
      </c>
      <c r="AS23" s="40">
        <v>42892.292361111111</v>
      </c>
      <c r="AT23" s="15">
        <v>118.44</v>
      </c>
      <c r="AU23" s="16">
        <v>118.849</v>
      </c>
      <c r="AV23" s="8">
        <f t="shared" si="20"/>
        <v>14028.033599999999</v>
      </c>
      <c r="AW23" s="8">
        <f t="shared" si="21"/>
        <v>14.968773006135009</v>
      </c>
      <c r="AX23" s="56">
        <f t="shared" si="22"/>
        <v>-6.9351901840489916</v>
      </c>
      <c r="AY23" s="8">
        <f t="shared" si="23"/>
        <v>-103.81128761940504</v>
      </c>
      <c r="AZ23" s="8">
        <f t="shared" si="24"/>
        <v>224.06416530919614</v>
      </c>
      <c r="BA23" s="8">
        <f t="shared" si="25"/>
        <v>48.096862888929486</v>
      </c>
      <c r="BB23" s="56">
        <f t="shared" si="26"/>
        <v>0.40900000000000603</v>
      </c>
      <c r="BC23" s="57">
        <f t="shared" si="27"/>
        <v>0.16728100000000493</v>
      </c>
      <c r="BD23" s="8">
        <f t="shared" si="28"/>
        <v>0.40900000000000603</v>
      </c>
    </row>
    <row r="24" spans="1:56" x14ac:dyDescent="0.25">
      <c r="A24" s="37">
        <v>42892.334027777775</v>
      </c>
      <c r="B24" s="15">
        <v>0.38</v>
      </c>
      <c r="C24" s="16">
        <v>0.48115000000000002</v>
      </c>
      <c r="D24" s="8">
        <f t="shared" si="2"/>
        <v>0.1444</v>
      </c>
      <c r="E24" s="8">
        <f t="shared" si="3"/>
        <v>7.9761904761904701E-2</v>
      </c>
      <c r="F24" s="8">
        <f t="shared" si="4"/>
        <v>0.20693668452380948</v>
      </c>
      <c r="G24" s="8">
        <f t="shared" si="5"/>
        <v>1.6505664122732411E-2</v>
      </c>
      <c r="H24" s="8">
        <f t="shared" si="6"/>
        <v>6.3619614512471561E-3</v>
      </c>
      <c r="I24" s="8">
        <f t="shared" si="7"/>
        <v>4.2822791401706646E-2</v>
      </c>
      <c r="J24" s="8">
        <f t="shared" si="8"/>
        <v>0.10115000000000002</v>
      </c>
      <c r="K24" s="8">
        <f t="shared" si="9"/>
        <v>1.0231322500000004E-2</v>
      </c>
      <c r="L24" s="8">
        <f t="shared" si="10"/>
        <v>0.10115000000000002</v>
      </c>
      <c r="W24" s="15">
        <v>42892.334027777775</v>
      </c>
      <c r="X24" s="15">
        <v>4.76</v>
      </c>
      <c r="Y24" s="15">
        <v>5.16127</v>
      </c>
      <c r="Z24" s="8">
        <f t="shared" si="11"/>
        <v>22.657599999999999</v>
      </c>
      <c r="AA24" s="8">
        <f t="shared" si="12"/>
        <v>-0.33256097560975562</v>
      </c>
      <c r="AB24" s="56">
        <f t="shared" si="13"/>
        <v>0.85335493902439108</v>
      </c>
      <c r="AC24" s="8">
        <f t="shared" si="14"/>
        <v>-0.28379255106335499</v>
      </c>
      <c r="AD24" s="8">
        <f t="shared" si="15"/>
        <v>0.11059680249851248</v>
      </c>
      <c r="AE24" s="8">
        <f t="shared" si="16"/>
        <v>0.72821465195732227</v>
      </c>
      <c r="AF24" s="8">
        <f t="shared" si="17"/>
        <v>0.40127000000000024</v>
      </c>
      <c r="AG24" s="8">
        <f t="shared" si="18"/>
        <v>0.16101761290000019</v>
      </c>
      <c r="AH24" s="8">
        <f t="shared" si="19"/>
        <v>0.40127000000000024</v>
      </c>
      <c r="AS24" s="40">
        <v>42892.334027777775</v>
      </c>
      <c r="AT24" s="15">
        <v>108.1</v>
      </c>
      <c r="AU24" s="16">
        <v>118.883</v>
      </c>
      <c r="AV24" s="8">
        <f t="shared" si="20"/>
        <v>11685.609999999999</v>
      </c>
      <c r="AW24" s="8">
        <f t="shared" si="21"/>
        <v>4.6287730061350061</v>
      </c>
      <c r="AX24" s="56">
        <f t="shared" si="22"/>
        <v>-6.9011901840489998</v>
      </c>
      <c r="AY24" s="8">
        <f t="shared" si="23"/>
        <v>-31.944042834129885</v>
      </c>
      <c r="AZ24" s="8">
        <f t="shared" si="24"/>
        <v>21.425539542324103</v>
      </c>
      <c r="BA24" s="8">
        <f t="shared" si="25"/>
        <v>47.626425956414266</v>
      </c>
      <c r="BB24" s="56">
        <f t="shared" si="26"/>
        <v>10.783000000000001</v>
      </c>
      <c r="BC24" s="57">
        <f t="shared" si="27"/>
        <v>116.27308900000003</v>
      </c>
      <c r="BD24" s="8">
        <f t="shared" si="28"/>
        <v>10.783000000000001</v>
      </c>
    </row>
    <row r="25" spans="1:56" x14ac:dyDescent="0.25">
      <c r="A25" s="37">
        <v>42892.375694444447</v>
      </c>
      <c r="B25" s="15">
        <v>0.42</v>
      </c>
      <c r="C25" s="16">
        <v>0.47029399999999999</v>
      </c>
      <c r="D25" s="8">
        <f t="shared" si="2"/>
        <v>0.17639999999999997</v>
      </c>
      <c r="E25" s="8">
        <f t="shared" si="3"/>
        <v>0.11976190476190468</v>
      </c>
      <c r="F25" s="8">
        <f t="shared" si="4"/>
        <v>0.19608068452380945</v>
      </c>
      <c r="G25" s="8">
        <f t="shared" si="5"/>
        <v>2.3482996265589542E-2</v>
      </c>
      <c r="H25" s="8">
        <f t="shared" si="6"/>
        <v>1.4342913832199527E-2</v>
      </c>
      <c r="I25" s="8">
        <f t="shared" si="7"/>
        <v>3.8447634843325681E-2</v>
      </c>
      <c r="J25" s="8">
        <f t="shared" si="8"/>
        <v>5.0294000000000005E-2</v>
      </c>
      <c r="K25" s="8">
        <f t="shared" si="9"/>
        <v>2.5294864360000005E-3</v>
      </c>
      <c r="L25" s="8">
        <f t="shared" si="10"/>
        <v>5.0294000000000005E-2</v>
      </c>
      <c r="W25" s="15">
        <v>42892.375694444447</v>
      </c>
      <c r="X25" s="15">
        <v>4.76</v>
      </c>
      <c r="Y25" s="15">
        <v>5.1494299999999997</v>
      </c>
      <c r="Z25" s="8">
        <f t="shared" si="11"/>
        <v>22.657599999999999</v>
      </c>
      <c r="AA25" s="8">
        <f t="shared" si="12"/>
        <v>-0.33256097560975562</v>
      </c>
      <c r="AB25" s="56">
        <f t="shared" si="13"/>
        <v>0.84151493902439078</v>
      </c>
      <c r="AC25" s="8">
        <f t="shared" si="14"/>
        <v>-0.27985502911213539</v>
      </c>
      <c r="AD25" s="8">
        <f t="shared" si="15"/>
        <v>0.11059680249851248</v>
      </c>
      <c r="AE25" s="8">
        <f t="shared" si="16"/>
        <v>0.70814739260122417</v>
      </c>
      <c r="AF25" s="8">
        <f t="shared" si="17"/>
        <v>0.38942999999999994</v>
      </c>
      <c r="AG25" s="8">
        <f t="shared" si="18"/>
        <v>0.15165572489999996</v>
      </c>
      <c r="AH25" s="8">
        <f t="shared" si="19"/>
        <v>0.38942999999999994</v>
      </c>
      <c r="AS25" s="40">
        <v>42892.375694444447</v>
      </c>
      <c r="AT25" s="15">
        <v>116.63</v>
      </c>
      <c r="AU25" s="16">
        <v>119.047</v>
      </c>
      <c r="AV25" s="8">
        <f t="shared" si="20"/>
        <v>13602.5569</v>
      </c>
      <c r="AW25" s="8">
        <f t="shared" si="21"/>
        <v>13.158773006135007</v>
      </c>
      <c r="AX25" s="56">
        <f t="shared" si="22"/>
        <v>-6.7371901840489983</v>
      </c>
      <c r="AY25" s="8">
        <f t="shared" si="23"/>
        <v>-88.653156331061695</v>
      </c>
      <c r="AZ25" s="8">
        <f t="shared" si="24"/>
        <v>173.15330702698733</v>
      </c>
      <c r="BA25" s="8">
        <f t="shared" si="25"/>
        <v>45.389731576046174</v>
      </c>
      <c r="BB25" s="56">
        <f t="shared" si="26"/>
        <v>2.4170000000000016</v>
      </c>
      <c r="BC25" s="57">
        <f t="shared" si="27"/>
        <v>5.8418890000000081</v>
      </c>
      <c r="BD25" s="8">
        <f t="shared" si="28"/>
        <v>2.4170000000000016</v>
      </c>
    </row>
    <row r="26" spans="1:56" x14ac:dyDescent="0.25">
      <c r="A26" s="37">
        <v>42892.417361111111</v>
      </c>
      <c r="B26" s="15">
        <v>0.39</v>
      </c>
      <c r="C26" s="16">
        <v>0.463204</v>
      </c>
      <c r="D26" s="8">
        <f t="shared" si="2"/>
        <v>0.15210000000000001</v>
      </c>
      <c r="E26" s="8">
        <f t="shared" si="3"/>
        <v>8.9761904761904709E-2</v>
      </c>
      <c r="F26" s="8">
        <f t="shared" si="4"/>
        <v>0.18899068452380946</v>
      </c>
      <c r="G26" s="8">
        <f t="shared" si="5"/>
        <v>1.6964163825113364E-2</v>
      </c>
      <c r="H26" s="8">
        <f t="shared" si="6"/>
        <v>8.0571995464852521E-3</v>
      </c>
      <c r="I26" s="8">
        <f t="shared" si="7"/>
        <v>3.5717478836778074E-2</v>
      </c>
      <c r="J26" s="8">
        <f t="shared" si="8"/>
        <v>7.3203999999999991E-2</v>
      </c>
      <c r="K26" s="8">
        <f t="shared" si="9"/>
        <v>5.3588256159999986E-3</v>
      </c>
      <c r="L26" s="8">
        <f t="shared" si="10"/>
        <v>7.3203999999999991E-2</v>
      </c>
      <c r="W26" s="15">
        <v>42892.417361111111</v>
      </c>
      <c r="X26" s="15">
        <v>5.35</v>
      </c>
      <c r="Y26" s="15">
        <v>5.1459900000000003</v>
      </c>
      <c r="Z26" s="8">
        <f t="shared" si="11"/>
        <v>28.622499999999995</v>
      </c>
      <c r="AA26" s="8">
        <f t="shared" si="12"/>
        <v>0.25743902439024424</v>
      </c>
      <c r="AB26" s="56">
        <f t="shared" si="13"/>
        <v>0.83807493902439134</v>
      </c>
      <c r="AC26" s="8">
        <f t="shared" si="14"/>
        <v>0.21575319466835274</v>
      </c>
      <c r="AD26" s="8">
        <f t="shared" si="15"/>
        <v>6.6274851279000777E-2</v>
      </c>
      <c r="AE26" s="8">
        <f t="shared" si="16"/>
        <v>0.70236960342073729</v>
      </c>
      <c r="AF26" s="8">
        <f t="shared" si="17"/>
        <v>-0.20400999999999936</v>
      </c>
      <c r="AG26" s="8">
        <f t="shared" si="18"/>
        <v>4.1620080099999741E-2</v>
      </c>
      <c r="AH26" s="8">
        <f t="shared" si="19"/>
        <v>0.20400999999999936</v>
      </c>
      <c r="AS26" s="40">
        <v>42892.417361111111</v>
      </c>
      <c r="AT26" s="15">
        <v>116.49</v>
      </c>
      <c r="AU26" s="16">
        <v>119.155</v>
      </c>
      <c r="AV26" s="8">
        <f t="shared" si="20"/>
        <v>13569.920099999999</v>
      </c>
      <c r="AW26" s="8">
        <f t="shared" si="21"/>
        <v>13.018773006135007</v>
      </c>
      <c r="AX26" s="56">
        <f t="shared" si="22"/>
        <v>-6.6291901840489942</v>
      </c>
      <c r="AY26" s="8">
        <f t="shared" si="23"/>
        <v>-86.303922220632202</v>
      </c>
      <c r="AZ26" s="8">
        <f t="shared" si="24"/>
        <v>169.4884505852695</v>
      </c>
      <c r="BA26" s="8">
        <f t="shared" si="25"/>
        <v>43.946162496291535</v>
      </c>
      <c r="BB26" s="56">
        <f t="shared" si="26"/>
        <v>2.6650000000000063</v>
      </c>
      <c r="BC26" s="57">
        <f t="shared" si="27"/>
        <v>7.1022250000000335</v>
      </c>
      <c r="BD26" s="8">
        <f t="shared" si="28"/>
        <v>2.6650000000000063</v>
      </c>
    </row>
    <row r="27" spans="1:56" x14ac:dyDescent="0.25">
      <c r="A27" s="37">
        <v>42892.459027777775</v>
      </c>
      <c r="B27" s="15">
        <v>0.43</v>
      </c>
      <c r="C27" s="16">
        <v>0.446689</v>
      </c>
      <c r="D27" s="8">
        <f t="shared" si="2"/>
        <v>0.18489999999999998</v>
      </c>
      <c r="E27" s="8">
        <f t="shared" si="3"/>
        <v>0.12976190476190469</v>
      </c>
      <c r="F27" s="8">
        <f t="shared" si="4"/>
        <v>0.17247568452380946</v>
      </c>
      <c r="G27" s="8">
        <f t="shared" si="5"/>
        <v>2.238077334892288E-2</v>
      </c>
      <c r="H27" s="8">
        <f t="shared" si="6"/>
        <v>1.6838151927437622E-2</v>
      </c>
      <c r="I27" s="8">
        <f t="shared" si="7"/>
        <v>2.9747861751956647E-2</v>
      </c>
      <c r="J27" s="8">
        <f t="shared" si="8"/>
        <v>1.6689000000000009E-2</v>
      </c>
      <c r="K27" s="8">
        <f t="shared" si="9"/>
        <v>2.7852272100000033E-4</v>
      </c>
      <c r="L27" s="8">
        <f t="shared" si="10"/>
        <v>1.6689000000000009E-2</v>
      </c>
      <c r="W27" s="15">
        <v>42892.459027777775</v>
      </c>
      <c r="X27" s="15">
        <v>5.94</v>
      </c>
      <c r="Y27" s="15">
        <v>5.0778800000000004</v>
      </c>
      <c r="Z27" s="8">
        <f t="shared" si="11"/>
        <v>35.283600000000007</v>
      </c>
      <c r="AA27" s="8">
        <f t="shared" si="12"/>
        <v>0.84743902439024499</v>
      </c>
      <c r="AB27" s="56">
        <f t="shared" si="13"/>
        <v>0.76996493902439145</v>
      </c>
      <c r="AC27" s="8">
        <f t="shared" si="14"/>
        <v>0.6524983367415248</v>
      </c>
      <c r="AD27" s="8">
        <f t="shared" si="15"/>
        <v>0.71815290005949028</v>
      </c>
      <c r="AE27" s="8">
        <f t="shared" si="16"/>
        <v>0.59284600732683479</v>
      </c>
      <c r="AF27" s="8">
        <f t="shared" si="17"/>
        <v>-0.86212</v>
      </c>
      <c r="AG27" s="8">
        <f t="shared" si="18"/>
        <v>0.74325089440000003</v>
      </c>
      <c r="AH27" s="8">
        <f t="shared" si="19"/>
        <v>0.86212</v>
      </c>
      <c r="AS27" s="40">
        <v>42892.459027777775</v>
      </c>
      <c r="AT27" s="15">
        <v>121.05</v>
      </c>
      <c r="AU27" s="16">
        <v>119.672</v>
      </c>
      <c r="AV27" s="8">
        <f t="shared" si="20"/>
        <v>14653.102499999999</v>
      </c>
      <c r="AW27" s="8">
        <f t="shared" si="21"/>
        <v>17.578773006135009</v>
      </c>
      <c r="AX27" s="56">
        <f t="shared" si="22"/>
        <v>-6.1121901840489983</v>
      </c>
      <c r="AY27" s="8">
        <f t="shared" si="23"/>
        <v>-107.4448038157239</v>
      </c>
      <c r="AZ27" s="8">
        <f t="shared" si="24"/>
        <v>309.01326040122086</v>
      </c>
      <c r="BA27" s="8">
        <f t="shared" si="25"/>
        <v>37.358868845984929</v>
      </c>
      <c r="BB27" s="56">
        <f t="shared" si="26"/>
        <v>-1.3780000000000001</v>
      </c>
      <c r="BC27" s="57">
        <f t="shared" si="27"/>
        <v>1.8988840000000002</v>
      </c>
      <c r="BD27" s="8">
        <f t="shared" si="28"/>
        <v>1.3780000000000001</v>
      </c>
    </row>
    <row r="28" spans="1:56" x14ac:dyDescent="0.25">
      <c r="A28" s="37">
        <v>42892.500694444447</v>
      </c>
      <c r="B28" s="15">
        <v>0.42</v>
      </c>
      <c r="C28" s="16">
        <v>0.41004699999999999</v>
      </c>
      <c r="D28" s="8">
        <f t="shared" si="2"/>
        <v>0.17639999999999997</v>
      </c>
      <c r="E28" s="8">
        <f t="shared" si="3"/>
        <v>0.11976190476190468</v>
      </c>
      <c r="F28" s="8">
        <f t="shared" si="4"/>
        <v>0.13583368452380945</v>
      </c>
      <c r="G28" s="8">
        <f t="shared" si="5"/>
        <v>1.6267700789399073E-2</v>
      </c>
      <c r="H28" s="8">
        <f t="shared" si="6"/>
        <v>1.4342913832199527E-2</v>
      </c>
      <c r="I28" s="8">
        <f t="shared" si="7"/>
        <v>1.8450789851313792E-2</v>
      </c>
      <c r="J28" s="8">
        <f t="shared" si="8"/>
        <v>-9.9529999999999896E-3</v>
      </c>
      <c r="K28" s="8">
        <f t="shared" si="9"/>
        <v>9.9062208999999796E-5</v>
      </c>
      <c r="L28" s="8">
        <f t="shared" si="10"/>
        <v>9.9529999999999896E-3</v>
      </c>
      <c r="W28" s="15">
        <v>42892.500694444447</v>
      </c>
      <c r="X28" s="15">
        <v>6.61</v>
      </c>
      <c r="Y28" s="15">
        <v>4.9003800000000002</v>
      </c>
      <c r="Z28" s="8">
        <f t="shared" si="11"/>
        <v>43.692100000000003</v>
      </c>
      <c r="AA28" s="8">
        <f t="shared" si="12"/>
        <v>1.5174390243902449</v>
      </c>
      <c r="AB28" s="56">
        <f t="shared" si="13"/>
        <v>0.59246493902439124</v>
      </c>
      <c r="AC28" s="8">
        <f t="shared" si="14"/>
        <v>0.89902941905859823</v>
      </c>
      <c r="AD28" s="8">
        <f t="shared" si="15"/>
        <v>2.3026211927424183</v>
      </c>
      <c r="AE28" s="8">
        <f t="shared" si="16"/>
        <v>0.35101470397317563</v>
      </c>
      <c r="AF28" s="8">
        <f t="shared" si="17"/>
        <v>-1.7096200000000001</v>
      </c>
      <c r="AG28" s="8">
        <f t="shared" si="18"/>
        <v>2.9228005444000003</v>
      </c>
      <c r="AH28" s="8">
        <f t="shared" si="19"/>
        <v>1.7096200000000001</v>
      </c>
      <c r="AS28" s="40">
        <v>42892.500694444447</v>
      </c>
      <c r="AT28" s="15">
        <v>111.24</v>
      </c>
      <c r="AU28" s="16">
        <v>120.946</v>
      </c>
      <c r="AV28" s="8">
        <f t="shared" si="20"/>
        <v>12374.337599999999</v>
      </c>
      <c r="AW28" s="8">
        <f t="shared" si="21"/>
        <v>7.7687730061350067</v>
      </c>
      <c r="AX28" s="56">
        <f t="shared" si="22"/>
        <v>-4.8381901840489974</v>
      </c>
      <c r="AY28" s="8">
        <f t="shared" si="23"/>
        <v>-37.586801300387208</v>
      </c>
      <c r="AZ28" s="8">
        <f t="shared" si="24"/>
        <v>60.353834020851949</v>
      </c>
      <c r="BA28" s="8">
        <f t="shared" si="25"/>
        <v>23.408084257028072</v>
      </c>
      <c r="BB28" s="56">
        <f t="shared" si="26"/>
        <v>9.7060000000000031</v>
      </c>
      <c r="BC28" s="57">
        <f t="shared" si="27"/>
        <v>94.206436000000053</v>
      </c>
      <c r="BD28" s="8">
        <f t="shared" si="28"/>
        <v>9.7060000000000031</v>
      </c>
    </row>
    <row r="29" spans="1:56" x14ac:dyDescent="0.25">
      <c r="A29" s="37">
        <v>42892.542361111111</v>
      </c>
      <c r="B29" s="15">
        <v>0.34</v>
      </c>
      <c r="C29" s="16">
        <v>0.382635</v>
      </c>
      <c r="D29" s="8">
        <f t="shared" si="2"/>
        <v>0.11560000000000002</v>
      </c>
      <c r="E29" s="8">
        <f t="shared" si="3"/>
        <v>3.9761904761904721E-2</v>
      </c>
      <c r="F29" s="8">
        <f t="shared" si="4"/>
        <v>0.10842168452380946</v>
      </c>
      <c r="G29" s="8">
        <f t="shared" si="5"/>
        <v>4.311052694160991E-3</v>
      </c>
      <c r="H29" s="8">
        <f t="shared" si="6"/>
        <v>1.5810090702947813E-3</v>
      </c>
      <c r="I29" s="8">
        <f t="shared" si="7"/>
        <v>1.1755261674980463E-2</v>
      </c>
      <c r="J29" s="8">
        <f t="shared" si="8"/>
        <v>4.2634999999999978E-2</v>
      </c>
      <c r="K29" s="8">
        <f t="shared" si="9"/>
        <v>1.8177432249999982E-3</v>
      </c>
      <c r="L29" s="8">
        <f t="shared" si="10"/>
        <v>4.2634999999999978E-2</v>
      </c>
      <c r="W29" s="15">
        <v>42892.542361111111</v>
      </c>
      <c r="X29" s="15">
        <v>4.3600000000000003</v>
      </c>
      <c r="Y29" s="15">
        <v>4.7939100000000003</v>
      </c>
      <c r="Z29" s="8">
        <f t="shared" si="11"/>
        <v>19.009600000000002</v>
      </c>
      <c r="AA29" s="8">
        <f t="shared" si="12"/>
        <v>-0.73256097560975508</v>
      </c>
      <c r="AB29" s="56">
        <f t="shared" si="13"/>
        <v>0.48599493902439139</v>
      </c>
      <c r="AC29" s="8">
        <f t="shared" si="14"/>
        <v>-0.35602092667311158</v>
      </c>
      <c r="AD29" s="8">
        <f t="shared" si="15"/>
        <v>0.53664558298631615</v>
      </c>
      <c r="AE29" s="8">
        <f t="shared" si="16"/>
        <v>0.2361910807573219</v>
      </c>
      <c r="AF29" s="8">
        <f t="shared" si="17"/>
        <v>0.43391000000000002</v>
      </c>
      <c r="AG29" s="8">
        <f t="shared" si="18"/>
        <v>0.18827788810000001</v>
      </c>
      <c r="AH29" s="8">
        <f t="shared" si="19"/>
        <v>0.43391000000000002</v>
      </c>
      <c r="AS29" s="40">
        <v>42892.542361111111</v>
      </c>
      <c r="AT29" s="15">
        <v>119.63</v>
      </c>
      <c r="AU29" s="16">
        <v>121.633</v>
      </c>
      <c r="AV29" s="8">
        <f t="shared" si="20"/>
        <v>14311.336899999998</v>
      </c>
      <c r="AW29" s="8">
        <f t="shared" si="21"/>
        <v>16.158773006135007</v>
      </c>
      <c r="AX29" s="56">
        <f t="shared" si="22"/>
        <v>-4.1511901840489998</v>
      </c>
      <c r="AY29" s="8">
        <f t="shared" si="23"/>
        <v>-67.078139889343589</v>
      </c>
      <c r="AZ29" s="8">
        <f t="shared" si="24"/>
        <v>261.10594506379738</v>
      </c>
      <c r="BA29" s="8">
        <f t="shared" si="25"/>
        <v>17.232379944144768</v>
      </c>
      <c r="BB29" s="56">
        <f t="shared" si="26"/>
        <v>2.0030000000000001</v>
      </c>
      <c r="BC29" s="57">
        <f t="shared" si="27"/>
        <v>4.0120090000000008</v>
      </c>
      <c r="BD29" s="8">
        <f t="shared" si="28"/>
        <v>2.0030000000000001</v>
      </c>
    </row>
    <row r="30" spans="1:56" x14ac:dyDescent="0.25">
      <c r="A30" s="37">
        <v>42892.584027777775</v>
      </c>
      <c r="B30" s="15">
        <v>0.33</v>
      </c>
      <c r="C30" s="16">
        <v>0.36405199999999999</v>
      </c>
      <c r="D30" s="8">
        <f t="shared" si="2"/>
        <v>0.10890000000000001</v>
      </c>
      <c r="E30" s="8">
        <f t="shared" si="3"/>
        <v>2.9761904761904712E-2</v>
      </c>
      <c r="F30" s="8">
        <f t="shared" si="4"/>
        <v>8.9838684523809442E-2</v>
      </c>
      <c r="G30" s="8">
        <f t="shared" si="5"/>
        <v>2.6737703727324194E-3</v>
      </c>
      <c r="H30" s="8">
        <f t="shared" si="6"/>
        <v>8.8577097505668635E-4</v>
      </c>
      <c r="I30" s="8">
        <f t="shared" si="7"/>
        <v>8.0709892369685583E-3</v>
      </c>
      <c r="J30" s="8">
        <f t="shared" si="8"/>
        <v>3.4051999999999971E-2</v>
      </c>
      <c r="K30" s="8">
        <f t="shared" si="9"/>
        <v>1.1595387039999979E-3</v>
      </c>
      <c r="L30" s="8">
        <f t="shared" si="10"/>
        <v>3.4051999999999971E-2</v>
      </c>
      <c r="W30" s="15">
        <v>42892.584027777775</v>
      </c>
      <c r="X30" s="15">
        <v>5.01</v>
      </c>
      <c r="Y30" s="15">
        <v>4.7410199999999998</v>
      </c>
      <c r="Z30" s="8">
        <f t="shared" si="11"/>
        <v>25.100099999999998</v>
      </c>
      <c r="AA30" s="8">
        <f t="shared" si="12"/>
        <v>-8.2560975609755616E-2</v>
      </c>
      <c r="AB30" s="56">
        <f t="shared" si="13"/>
        <v>0.43310493902439084</v>
      </c>
      <c r="AC30" s="8">
        <f t="shared" si="14"/>
        <v>-3.5757566307257425E-2</v>
      </c>
      <c r="AD30" s="8">
        <f t="shared" si="15"/>
        <v>6.8163146936346614E-3</v>
      </c>
      <c r="AE30" s="8">
        <f t="shared" si="16"/>
        <v>0.1875798882073213</v>
      </c>
      <c r="AF30" s="8">
        <f t="shared" si="17"/>
        <v>-0.26898</v>
      </c>
      <c r="AG30" s="8">
        <f t="shared" si="18"/>
        <v>7.2350240400000002E-2</v>
      </c>
      <c r="AH30" s="8">
        <f t="shared" si="19"/>
        <v>0.26898</v>
      </c>
      <c r="AS30" s="40">
        <v>42892.584027777775</v>
      </c>
      <c r="AT30" s="15">
        <v>111.32</v>
      </c>
      <c r="AU30" s="16">
        <v>121.892</v>
      </c>
      <c r="AV30" s="8">
        <f t="shared" si="20"/>
        <v>12392.142399999999</v>
      </c>
      <c r="AW30" s="8">
        <f t="shared" si="21"/>
        <v>7.8487730061350049</v>
      </c>
      <c r="AX30" s="56">
        <f t="shared" si="22"/>
        <v>-3.8921901840489994</v>
      </c>
      <c r="AY30" s="8">
        <f t="shared" si="23"/>
        <v>-30.548917251307422</v>
      </c>
      <c r="AZ30" s="8">
        <f t="shared" si="24"/>
        <v>61.603237701833521</v>
      </c>
      <c r="BA30" s="8">
        <f t="shared" si="25"/>
        <v>15.149144428807384</v>
      </c>
      <c r="BB30" s="56">
        <f t="shared" si="26"/>
        <v>10.572000000000003</v>
      </c>
      <c r="BC30" s="57">
        <f t="shared" si="27"/>
        <v>111.76718400000006</v>
      </c>
      <c r="BD30" s="8">
        <f t="shared" si="28"/>
        <v>10.572000000000003</v>
      </c>
    </row>
    <row r="31" spans="1:56" x14ac:dyDescent="0.25">
      <c r="A31" s="37">
        <v>42892.625694444447</v>
      </c>
      <c r="B31" s="15">
        <v>0.31</v>
      </c>
      <c r="C31" s="16">
        <v>0.35047299999999998</v>
      </c>
      <c r="D31" s="8">
        <f t="shared" si="2"/>
        <v>9.6100000000000005E-2</v>
      </c>
      <c r="E31" s="8">
        <f t="shared" si="3"/>
        <v>9.7619047619046939E-3</v>
      </c>
      <c r="F31" s="8">
        <f t="shared" si="4"/>
        <v>7.6259684523809435E-2</v>
      </c>
      <c r="G31" s="8">
        <f t="shared" si="5"/>
        <v>7.4443977749432506E-4</v>
      </c>
      <c r="H31" s="8">
        <f t="shared" si="6"/>
        <v>9.5294784580497534E-5</v>
      </c>
      <c r="I31" s="8">
        <f t="shared" si="7"/>
        <v>5.8155394836709399E-3</v>
      </c>
      <c r="J31" s="8">
        <f t="shared" si="8"/>
        <v>4.0472999999999981E-2</v>
      </c>
      <c r="K31" s="8">
        <f t="shared" si="9"/>
        <v>1.6380637289999985E-3</v>
      </c>
      <c r="L31" s="8">
        <f t="shared" si="10"/>
        <v>4.0472999999999981E-2</v>
      </c>
      <c r="W31" s="15">
        <v>42892.625694444447</v>
      </c>
      <c r="X31" s="15">
        <v>5.58</v>
      </c>
      <c r="Y31" s="15">
        <v>4.7111400000000003</v>
      </c>
      <c r="Z31" s="8">
        <f t="shared" si="11"/>
        <v>31.136400000000002</v>
      </c>
      <c r="AA31" s="8">
        <f t="shared" si="12"/>
        <v>0.48743902439024467</v>
      </c>
      <c r="AB31" s="56">
        <f t="shared" si="13"/>
        <v>0.40322493902439138</v>
      </c>
      <c r="AC31" s="8">
        <f t="shared" si="14"/>
        <v>0.19654757088786523</v>
      </c>
      <c r="AD31" s="8">
        <f t="shared" si="15"/>
        <v>0.23759680249851353</v>
      </c>
      <c r="AE31" s="8">
        <f t="shared" si="16"/>
        <v>0.16259035145122414</v>
      </c>
      <c r="AF31" s="8">
        <f t="shared" si="17"/>
        <v>-0.86885999999999974</v>
      </c>
      <c r="AG31" s="8">
        <f t="shared" si="18"/>
        <v>0.75491769959999955</v>
      </c>
      <c r="AH31" s="8">
        <f t="shared" si="19"/>
        <v>0.86885999999999974</v>
      </c>
      <c r="AS31" s="40">
        <v>42892.625694444447</v>
      </c>
      <c r="AT31" s="15">
        <v>117.13</v>
      </c>
      <c r="AU31" s="16">
        <v>122.15900000000001</v>
      </c>
      <c r="AV31" s="8">
        <f t="shared" si="20"/>
        <v>13719.436899999999</v>
      </c>
      <c r="AW31" s="8">
        <f t="shared" si="21"/>
        <v>13.658773006135007</v>
      </c>
      <c r="AX31" s="56">
        <f t="shared" si="22"/>
        <v>-3.6251901840489893</v>
      </c>
      <c r="AY31" s="8">
        <f t="shared" si="23"/>
        <v>-49.515649827993933</v>
      </c>
      <c r="AZ31" s="8">
        <f t="shared" si="24"/>
        <v>186.56208003312233</v>
      </c>
      <c r="BA31" s="8">
        <f t="shared" si="25"/>
        <v>13.142003870525144</v>
      </c>
      <c r="BB31" s="56">
        <f t="shared" si="26"/>
        <v>5.0290000000000106</v>
      </c>
      <c r="BC31" s="57">
        <f t="shared" si="27"/>
        <v>25.290841000000107</v>
      </c>
      <c r="BD31" s="8">
        <f t="shared" si="28"/>
        <v>5.0290000000000106</v>
      </c>
    </row>
    <row r="32" spans="1:56" x14ac:dyDescent="0.25">
      <c r="A32" s="37">
        <v>42892.667361111111</v>
      </c>
      <c r="B32" s="15">
        <v>0.31</v>
      </c>
      <c r="C32" s="16">
        <v>0.34215400000000001</v>
      </c>
      <c r="D32" s="8">
        <f t="shared" si="2"/>
        <v>9.6100000000000005E-2</v>
      </c>
      <c r="E32" s="8">
        <f t="shared" si="3"/>
        <v>9.7619047619046939E-3</v>
      </c>
      <c r="F32" s="8">
        <f t="shared" si="4"/>
        <v>6.7940684523809469E-2</v>
      </c>
      <c r="G32" s="8">
        <f t="shared" si="5"/>
        <v>6.632304917800402E-4</v>
      </c>
      <c r="H32" s="8">
        <f t="shared" si="6"/>
        <v>9.5294784580497534E-5</v>
      </c>
      <c r="I32" s="8">
        <f t="shared" si="7"/>
        <v>4.6159366135638032E-3</v>
      </c>
      <c r="J32" s="8">
        <f t="shared" si="8"/>
        <v>3.2154000000000016E-2</v>
      </c>
      <c r="K32" s="8">
        <f t="shared" si="9"/>
        <v>1.033879716000001E-3</v>
      </c>
      <c r="L32" s="8">
        <f t="shared" si="10"/>
        <v>3.2154000000000016E-2</v>
      </c>
      <c r="W32" s="15">
        <v>42892.667361111111</v>
      </c>
      <c r="X32" s="15">
        <v>5.87</v>
      </c>
      <c r="Y32" s="15">
        <v>4.7000500000000001</v>
      </c>
      <c r="Z32" s="8">
        <f t="shared" si="11"/>
        <v>34.456900000000005</v>
      </c>
      <c r="AA32" s="8">
        <f t="shared" si="12"/>
        <v>0.7774390243902447</v>
      </c>
      <c r="AB32" s="56">
        <f t="shared" si="13"/>
        <v>0.39213493902439112</v>
      </c>
      <c r="AC32" s="8">
        <f t="shared" si="14"/>
        <v>0.30486100442445074</v>
      </c>
      <c r="AD32" s="8">
        <f t="shared" si="15"/>
        <v>0.60441143664485553</v>
      </c>
      <c r="AE32" s="8">
        <f t="shared" si="16"/>
        <v>0.15376981040366294</v>
      </c>
      <c r="AF32" s="8">
        <f t="shared" si="17"/>
        <v>-1.16995</v>
      </c>
      <c r="AG32" s="8">
        <f t="shared" si="18"/>
        <v>1.3687830025000001</v>
      </c>
      <c r="AH32" s="8">
        <f t="shared" si="19"/>
        <v>1.16995</v>
      </c>
      <c r="AS32" s="40">
        <v>42892.667361111111</v>
      </c>
      <c r="AT32" s="15">
        <v>107.98</v>
      </c>
      <c r="AU32" s="16">
        <v>122.401</v>
      </c>
      <c r="AV32" s="8">
        <f t="shared" si="20"/>
        <v>11659.680400000001</v>
      </c>
      <c r="AW32" s="8">
        <f t="shared" si="21"/>
        <v>4.5087730061350157</v>
      </c>
      <c r="AX32" s="56">
        <f t="shared" si="22"/>
        <v>-3.3831901840489991</v>
      </c>
      <c r="AY32" s="8">
        <f t="shared" si="23"/>
        <v>-15.254036576461083</v>
      </c>
      <c r="AZ32" s="8">
        <f t="shared" si="24"/>
        <v>20.329034020851786</v>
      </c>
      <c r="BA32" s="8">
        <f t="shared" si="25"/>
        <v>11.445975821445501</v>
      </c>
      <c r="BB32" s="56">
        <f t="shared" si="26"/>
        <v>14.420999999999992</v>
      </c>
      <c r="BC32" s="57">
        <f t="shared" si="27"/>
        <v>207.96524099999976</v>
      </c>
      <c r="BD32" s="8">
        <f t="shared" si="28"/>
        <v>14.420999999999992</v>
      </c>
    </row>
    <row r="33" spans="1:56" x14ac:dyDescent="0.25">
      <c r="A33" s="37">
        <v>42892.709027777775</v>
      </c>
      <c r="B33" s="15">
        <v>0.28000000000000003</v>
      </c>
      <c r="C33" s="16">
        <v>0.32560899999999998</v>
      </c>
      <c r="D33" s="8">
        <f t="shared" si="2"/>
        <v>7.8400000000000011E-2</v>
      </c>
      <c r="E33" s="8">
        <f t="shared" si="3"/>
        <v>-2.0238095238095277E-2</v>
      </c>
      <c r="F33" s="8">
        <f t="shared" si="4"/>
        <v>5.1395684523809437E-2</v>
      </c>
      <c r="G33" s="8">
        <f t="shared" si="5"/>
        <v>-1.0401507582199548E-3</v>
      </c>
      <c r="H33" s="8">
        <f t="shared" si="6"/>
        <v>4.0958049886621471E-4</v>
      </c>
      <c r="I33" s="8">
        <f t="shared" si="7"/>
        <v>2.6415163876709448E-3</v>
      </c>
      <c r="J33" s="8">
        <f t="shared" si="8"/>
        <v>4.5608999999999955E-2</v>
      </c>
      <c r="K33" s="8">
        <f t="shared" si="9"/>
        <v>2.0801808809999961E-3</v>
      </c>
      <c r="L33" s="8">
        <f t="shared" si="10"/>
        <v>4.5608999999999955E-2</v>
      </c>
      <c r="W33" s="15">
        <v>42892.709027777775</v>
      </c>
      <c r="X33" s="15">
        <v>5.8</v>
      </c>
      <c r="Y33" s="15">
        <v>4.6151400000000002</v>
      </c>
      <c r="Z33" s="8">
        <f t="shared" si="11"/>
        <v>33.64</v>
      </c>
      <c r="AA33" s="8">
        <f t="shared" si="12"/>
        <v>0.70743902439024442</v>
      </c>
      <c r="AB33" s="56">
        <f t="shared" si="13"/>
        <v>0.3072249390243913</v>
      </c>
      <c r="AC33" s="8">
        <f t="shared" si="14"/>
        <v>0.21734291113176771</v>
      </c>
      <c r="AD33" s="8">
        <f t="shared" si="15"/>
        <v>0.5004699732302208</v>
      </c>
      <c r="AE33" s="8">
        <f t="shared" si="16"/>
        <v>9.4387163158540954E-2</v>
      </c>
      <c r="AF33" s="8">
        <f t="shared" si="17"/>
        <v>-1.1848599999999996</v>
      </c>
      <c r="AG33" s="8">
        <f t="shared" si="18"/>
        <v>1.4038932195999989</v>
      </c>
      <c r="AH33" s="8">
        <f t="shared" si="19"/>
        <v>1.1848599999999996</v>
      </c>
      <c r="AS33" s="40">
        <v>42892.709027777775</v>
      </c>
      <c r="AT33" s="15">
        <v>103.92</v>
      </c>
      <c r="AU33" s="16">
        <v>123.154</v>
      </c>
      <c r="AV33" s="8">
        <f t="shared" si="20"/>
        <v>10799.366400000001</v>
      </c>
      <c r="AW33" s="8">
        <f t="shared" si="21"/>
        <v>0.44877300613501347</v>
      </c>
      <c r="AX33" s="56">
        <f t="shared" si="22"/>
        <v>-2.630190184048999</v>
      </c>
      <c r="AY33" s="8">
        <f t="shared" si="23"/>
        <v>-1.1803583556024737</v>
      </c>
      <c r="AZ33" s="8">
        <f t="shared" si="24"/>
        <v>0.20139721103545685</v>
      </c>
      <c r="BA33" s="8">
        <f t="shared" si="25"/>
        <v>6.9179004042677068</v>
      </c>
      <c r="BB33" s="56">
        <f t="shared" si="26"/>
        <v>19.233999999999995</v>
      </c>
      <c r="BC33" s="57">
        <f t="shared" si="27"/>
        <v>369.94675599999977</v>
      </c>
      <c r="BD33" s="8">
        <f t="shared" si="28"/>
        <v>19.233999999999995</v>
      </c>
    </row>
    <row r="34" spans="1:56" x14ac:dyDescent="0.25">
      <c r="A34" s="37">
        <v>42892.750694444447</v>
      </c>
      <c r="B34" s="15">
        <v>0.27</v>
      </c>
      <c r="C34" s="16">
        <v>0.31011899999999998</v>
      </c>
      <c r="D34" s="8">
        <f t="shared" si="2"/>
        <v>7.2900000000000006E-2</v>
      </c>
      <c r="E34" s="8">
        <f t="shared" si="3"/>
        <v>-3.0238095238095286E-2</v>
      </c>
      <c r="F34" s="8">
        <f t="shared" si="4"/>
        <v>3.5905684523809434E-2</v>
      </c>
      <c r="G34" s="8">
        <f t="shared" si="5"/>
        <v>-1.0857195082199537E-3</v>
      </c>
      <c r="H34" s="8">
        <f t="shared" si="6"/>
        <v>9.1434240362812079E-4</v>
      </c>
      <c r="I34" s="8">
        <f t="shared" si="7"/>
        <v>1.2892181811233283E-3</v>
      </c>
      <c r="J34" s="8">
        <f t="shared" si="8"/>
        <v>4.011899999999996E-2</v>
      </c>
      <c r="K34" s="8">
        <f t="shared" si="9"/>
        <v>1.6095341609999969E-3</v>
      </c>
      <c r="L34" s="8">
        <f t="shared" si="10"/>
        <v>4.011899999999996E-2</v>
      </c>
      <c r="W34" s="15">
        <v>42892.750694444447</v>
      </c>
      <c r="X34" s="15">
        <v>5.68</v>
      </c>
      <c r="Y34" s="15">
        <v>4.5433000000000003</v>
      </c>
      <c r="Z34" s="8">
        <f t="shared" si="11"/>
        <v>32.2624</v>
      </c>
      <c r="AA34" s="8">
        <f t="shared" si="12"/>
        <v>0.58743902439024431</v>
      </c>
      <c r="AB34" s="56">
        <f t="shared" si="13"/>
        <v>0.23538493902439139</v>
      </c>
      <c r="AC34" s="8">
        <f t="shared" si="14"/>
        <v>0.13827429893664561</v>
      </c>
      <c r="AD34" s="8">
        <f t="shared" si="15"/>
        <v>0.34508460737656205</v>
      </c>
      <c r="AE34" s="8">
        <f t="shared" si="16"/>
        <v>5.5406069519516453E-2</v>
      </c>
      <c r="AF34" s="8">
        <f t="shared" si="17"/>
        <v>-1.1366999999999994</v>
      </c>
      <c r="AG34" s="8">
        <f t="shared" si="18"/>
        <v>1.2920868899999987</v>
      </c>
      <c r="AH34" s="8">
        <f t="shared" si="19"/>
        <v>1.1366999999999994</v>
      </c>
      <c r="AS34" s="40">
        <v>42892.750694444447</v>
      </c>
      <c r="AT34" s="15">
        <v>100.2</v>
      </c>
      <c r="AU34" s="16">
        <v>123.76300000000001</v>
      </c>
      <c r="AV34" s="8">
        <f t="shared" si="20"/>
        <v>10040.040000000001</v>
      </c>
      <c r="AW34" s="8">
        <f t="shared" si="21"/>
        <v>-3.2712269938649854</v>
      </c>
      <c r="AX34" s="56">
        <f t="shared" si="22"/>
        <v>-2.0211901840489901</v>
      </c>
      <c r="AY34" s="8">
        <f t="shared" si="23"/>
        <v>6.6117718897959943</v>
      </c>
      <c r="AZ34" s="8">
        <f t="shared" si="24"/>
        <v>10.700926045390949</v>
      </c>
      <c r="BA34" s="8">
        <f t="shared" si="25"/>
        <v>4.0852097600959905</v>
      </c>
      <c r="BB34" s="56">
        <f t="shared" si="26"/>
        <v>23.563000000000002</v>
      </c>
      <c r="BC34" s="57">
        <f t="shared" si="27"/>
        <v>555.21496900000011</v>
      </c>
      <c r="BD34" s="8">
        <f t="shared" si="28"/>
        <v>23.563000000000002</v>
      </c>
    </row>
    <row r="35" spans="1:56" x14ac:dyDescent="0.25">
      <c r="A35" s="37">
        <v>42892.792361111111</v>
      </c>
      <c r="B35" s="15">
        <v>0.25</v>
      </c>
      <c r="C35" s="16">
        <v>0.305562</v>
      </c>
      <c r="D35" s="8">
        <f t="shared" si="2"/>
        <v>6.25E-2</v>
      </c>
      <c r="E35" s="8">
        <f t="shared" si="3"/>
        <v>-5.0238095238095304E-2</v>
      </c>
      <c r="F35" s="8">
        <f t="shared" si="4"/>
        <v>3.1348684523809456E-2</v>
      </c>
      <c r="G35" s="8">
        <f t="shared" si="5"/>
        <v>-1.5748981986961437E-3</v>
      </c>
      <c r="H35" s="8">
        <f t="shared" si="6"/>
        <v>2.5238662131519341E-3</v>
      </c>
      <c r="I35" s="8">
        <f t="shared" si="7"/>
        <v>9.8274002137333058E-4</v>
      </c>
      <c r="J35" s="8">
        <f t="shared" si="8"/>
        <v>5.5562E-2</v>
      </c>
      <c r="K35" s="8">
        <f t="shared" si="9"/>
        <v>3.0871358440000001E-3</v>
      </c>
      <c r="L35" s="8">
        <f t="shared" si="10"/>
        <v>5.5562E-2</v>
      </c>
      <c r="W35" s="15">
        <v>42892.792361111111</v>
      </c>
      <c r="X35" s="15">
        <v>5.2</v>
      </c>
      <c r="Y35" s="15">
        <v>4.5548999999999999</v>
      </c>
      <c r="Z35" s="8">
        <f t="shared" si="11"/>
        <v>27.040000000000003</v>
      </c>
      <c r="AA35" s="8">
        <f t="shared" si="12"/>
        <v>0.10743902439024478</v>
      </c>
      <c r="AB35" s="56">
        <f t="shared" si="13"/>
        <v>0.246984939024391</v>
      </c>
      <c r="AC35" s="8">
        <f t="shared" si="14"/>
        <v>2.6535820887864662E-2</v>
      </c>
      <c r="AD35" s="8">
        <f t="shared" si="15"/>
        <v>1.1543143961927611E-2</v>
      </c>
      <c r="AE35" s="8">
        <f t="shared" si="16"/>
        <v>6.1001560104882141E-2</v>
      </c>
      <c r="AF35" s="8">
        <f t="shared" si="17"/>
        <v>-0.64510000000000023</v>
      </c>
      <c r="AG35" s="8">
        <f t="shared" si="18"/>
        <v>0.4161540100000003</v>
      </c>
      <c r="AH35" s="8">
        <f t="shared" si="19"/>
        <v>0.64510000000000023</v>
      </c>
      <c r="AS35" s="40">
        <v>42892.792361111111</v>
      </c>
      <c r="AT35" s="15">
        <v>97.36</v>
      </c>
      <c r="AU35" s="16">
        <v>123.679</v>
      </c>
      <c r="AV35" s="8">
        <f t="shared" si="20"/>
        <v>9478.9696000000004</v>
      </c>
      <c r="AW35" s="8">
        <f t="shared" si="21"/>
        <v>-6.1112269938649888</v>
      </c>
      <c r="AX35" s="56">
        <f t="shared" si="22"/>
        <v>-2.1051901840489933</v>
      </c>
      <c r="AY35" s="8">
        <f t="shared" si="23"/>
        <v>12.865295079979811</v>
      </c>
      <c r="AZ35" s="8">
        <f t="shared" si="24"/>
        <v>37.34709537054411</v>
      </c>
      <c r="BA35" s="8">
        <f t="shared" si="25"/>
        <v>4.4318257110162342</v>
      </c>
      <c r="BB35" s="56">
        <f t="shared" si="26"/>
        <v>26.319000000000003</v>
      </c>
      <c r="BC35" s="57">
        <f t="shared" si="27"/>
        <v>692.68976100000009</v>
      </c>
      <c r="BD35" s="8">
        <f t="shared" si="28"/>
        <v>26.319000000000003</v>
      </c>
    </row>
    <row r="36" spans="1:56" x14ac:dyDescent="0.25">
      <c r="A36" s="37">
        <v>42892.834027777775</v>
      </c>
      <c r="B36" s="15">
        <v>0.24</v>
      </c>
      <c r="C36" s="16">
        <v>0.31317499999999998</v>
      </c>
      <c r="D36" s="8">
        <f t="shared" si="2"/>
        <v>5.7599999999999998E-2</v>
      </c>
      <c r="E36" s="8">
        <f t="shared" si="3"/>
        <v>-6.0238095238095313E-2</v>
      </c>
      <c r="F36" s="8">
        <f t="shared" si="4"/>
        <v>3.8961684523809437E-2</v>
      </c>
      <c r="G36" s="8">
        <f t="shared" si="5"/>
        <v>-2.346977662981857E-3</v>
      </c>
      <c r="H36" s="8">
        <f t="shared" si="6"/>
        <v>3.6286281179138411E-3</v>
      </c>
      <c r="I36" s="8">
        <f t="shared" si="7"/>
        <v>1.5180128609328517E-3</v>
      </c>
      <c r="J36" s="8">
        <f t="shared" si="8"/>
        <v>7.317499999999999E-2</v>
      </c>
      <c r="K36" s="8">
        <f t="shared" si="9"/>
        <v>5.3545806249999982E-3</v>
      </c>
      <c r="L36" s="8">
        <f t="shared" si="10"/>
        <v>7.317499999999999E-2</v>
      </c>
      <c r="W36" s="15">
        <v>42892.834027777775</v>
      </c>
      <c r="X36" s="15">
        <v>6.07</v>
      </c>
      <c r="Y36" s="15">
        <v>4.6351800000000001</v>
      </c>
      <c r="Z36" s="8">
        <f t="shared" si="11"/>
        <v>36.844900000000003</v>
      </c>
      <c r="AA36" s="8">
        <f t="shared" si="12"/>
        <v>0.97743902439024488</v>
      </c>
      <c r="AB36" s="56">
        <f t="shared" si="13"/>
        <v>0.32726493902439113</v>
      </c>
      <c r="AC36" s="8">
        <f t="shared" si="14"/>
        <v>0.31988152271713383</v>
      </c>
      <c r="AD36" s="8">
        <f t="shared" si="15"/>
        <v>0.95538704640095373</v>
      </c>
      <c r="AE36" s="8">
        <f t="shared" si="16"/>
        <v>0.10710234031463844</v>
      </c>
      <c r="AF36" s="8">
        <f t="shared" si="17"/>
        <v>-1.4348200000000002</v>
      </c>
      <c r="AG36" s="8">
        <f t="shared" si="18"/>
        <v>2.0587084324000005</v>
      </c>
      <c r="AH36" s="8">
        <f t="shared" si="19"/>
        <v>1.4348200000000002</v>
      </c>
      <c r="AS36" s="40">
        <v>42892.834027777775</v>
      </c>
      <c r="AT36" s="15">
        <v>94.78</v>
      </c>
      <c r="AU36" s="16">
        <v>123.31100000000001</v>
      </c>
      <c r="AV36" s="8">
        <f t="shared" si="20"/>
        <v>8983.2484000000004</v>
      </c>
      <c r="AW36" s="8">
        <f t="shared" si="21"/>
        <v>-8.6912269938649871</v>
      </c>
      <c r="AX36" s="56">
        <f t="shared" si="22"/>
        <v>-2.4731901840489883</v>
      </c>
      <c r="AY36" s="8">
        <f t="shared" si="23"/>
        <v>21.495057288568482</v>
      </c>
      <c r="AZ36" s="8">
        <f t="shared" si="24"/>
        <v>75.537426658887426</v>
      </c>
      <c r="BA36" s="8">
        <f t="shared" si="25"/>
        <v>6.1166696864762686</v>
      </c>
      <c r="BB36" s="56">
        <f t="shared" si="26"/>
        <v>28.531000000000006</v>
      </c>
      <c r="BC36" s="57">
        <f t="shared" si="27"/>
        <v>814.01796100000035</v>
      </c>
      <c r="BD36" s="8">
        <f t="shared" si="28"/>
        <v>28.531000000000006</v>
      </c>
    </row>
    <row r="37" spans="1:56" x14ac:dyDescent="0.25">
      <c r="A37" s="37">
        <v>42892.875694444447</v>
      </c>
      <c r="B37" s="15">
        <v>0.31</v>
      </c>
      <c r="C37" s="16">
        <v>0.33265099999999997</v>
      </c>
      <c r="D37" s="8">
        <f t="shared" si="2"/>
        <v>9.6100000000000005E-2</v>
      </c>
      <c r="E37" s="8">
        <f t="shared" si="3"/>
        <v>9.7619047619046939E-3</v>
      </c>
      <c r="F37" s="8">
        <f t="shared" si="4"/>
        <v>5.843768452380943E-2</v>
      </c>
      <c r="G37" s="8">
        <f t="shared" si="5"/>
        <v>5.7046311082765955E-4</v>
      </c>
      <c r="H37" s="8">
        <f t="shared" si="6"/>
        <v>9.5294784580497534E-5</v>
      </c>
      <c r="I37" s="8">
        <f t="shared" si="7"/>
        <v>3.414962972504276E-3</v>
      </c>
      <c r="J37" s="8">
        <f t="shared" si="8"/>
        <v>2.2650999999999977E-2</v>
      </c>
      <c r="K37" s="8">
        <f t="shared" si="9"/>
        <v>5.1306780099999894E-4</v>
      </c>
      <c r="L37" s="8">
        <f t="shared" si="10"/>
        <v>2.2650999999999977E-2</v>
      </c>
      <c r="W37" s="15">
        <v>42892.875694444447</v>
      </c>
      <c r="X37" s="15">
        <v>5.5</v>
      </c>
      <c r="Y37" s="15">
        <v>4.7496799999999997</v>
      </c>
      <c r="Z37" s="8">
        <f t="shared" si="11"/>
        <v>30.25</v>
      </c>
      <c r="AA37" s="8">
        <f t="shared" si="12"/>
        <v>0.4074390243902446</v>
      </c>
      <c r="AB37" s="56">
        <f t="shared" si="13"/>
        <v>0.44176493902439073</v>
      </c>
      <c r="AC37" s="8">
        <f t="shared" si="14"/>
        <v>0.17999227576591365</v>
      </c>
      <c r="AD37" s="8">
        <f t="shared" si="15"/>
        <v>0.16600655859607433</v>
      </c>
      <c r="AE37" s="8">
        <f t="shared" si="16"/>
        <v>0.19515626135122366</v>
      </c>
      <c r="AF37" s="8">
        <f t="shared" si="17"/>
        <v>-0.75032000000000032</v>
      </c>
      <c r="AG37" s="8">
        <f t="shared" si="18"/>
        <v>0.56298010240000051</v>
      </c>
      <c r="AH37" s="8">
        <f t="shared" si="19"/>
        <v>0.75032000000000032</v>
      </c>
      <c r="AS37" s="40">
        <v>42892.875694444447</v>
      </c>
      <c r="AT37" s="15">
        <v>83.2</v>
      </c>
      <c r="AU37" s="16">
        <v>122.98099999999999</v>
      </c>
      <c r="AV37" s="8">
        <f t="shared" si="20"/>
        <v>6922.2400000000007</v>
      </c>
      <c r="AW37" s="8">
        <f t="shared" si="21"/>
        <v>-20.271226993864985</v>
      </c>
      <c r="AX37" s="56">
        <f t="shared" si="22"/>
        <v>-2.8031901840490008</v>
      </c>
      <c r="AY37" s="8">
        <f t="shared" si="23"/>
        <v>56.824104527831459</v>
      </c>
      <c r="AZ37" s="8">
        <f t="shared" si="24"/>
        <v>410.92264383680043</v>
      </c>
      <c r="BA37" s="8">
        <f t="shared" si="25"/>
        <v>7.8578752079486707</v>
      </c>
      <c r="BB37" s="56">
        <f t="shared" si="26"/>
        <v>39.780999999999992</v>
      </c>
      <c r="BC37" s="57">
        <f t="shared" si="27"/>
        <v>1582.5279609999993</v>
      </c>
      <c r="BD37" s="8">
        <f t="shared" si="28"/>
        <v>39.780999999999992</v>
      </c>
    </row>
    <row r="38" spans="1:56" x14ac:dyDescent="0.25">
      <c r="A38" s="37">
        <v>42892.917361111111</v>
      </c>
      <c r="B38" s="15">
        <v>0.31</v>
      </c>
      <c r="C38" s="16">
        <v>0.353634</v>
      </c>
      <c r="D38" s="8">
        <f t="shared" si="2"/>
        <v>9.6100000000000005E-2</v>
      </c>
      <c r="E38" s="8">
        <f t="shared" si="3"/>
        <v>9.7619047619046939E-3</v>
      </c>
      <c r="F38" s="8">
        <f t="shared" si="4"/>
        <v>7.9420684523809459E-2</v>
      </c>
      <c r="G38" s="8">
        <f t="shared" si="5"/>
        <v>7.7529715844670594E-4</v>
      </c>
      <c r="H38" s="8">
        <f t="shared" si="6"/>
        <v>9.5294784580497534E-5</v>
      </c>
      <c r="I38" s="8">
        <f t="shared" si="7"/>
        <v>6.3076451302304676E-3</v>
      </c>
      <c r="J38" s="8">
        <f t="shared" si="8"/>
        <v>4.3634000000000006E-2</v>
      </c>
      <c r="K38" s="8">
        <f t="shared" si="9"/>
        <v>1.9039259560000006E-3</v>
      </c>
      <c r="L38" s="8">
        <f t="shared" si="10"/>
        <v>4.3634000000000006E-2</v>
      </c>
      <c r="W38" s="15">
        <v>42892.917361111111</v>
      </c>
      <c r="X38" s="15">
        <v>5.09</v>
      </c>
      <c r="Y38" s="15">
        <v>4.8008899999999999</v>
      </c>
      <c r="Z38" s="8">
        <f t="shared" si="11"/>
        <v>25.908099999999997</v>
      </c>
      <c r="AA38" s="8">
        <f t="shared" si="12"/>
        <v>-2.5609756097555447E-3</v>
      </c>
      <c r="AB38" s="56">
        <f t="shared" si="13"/>
        <v>0.49297493902439093</v>
      </c>
      <c r="AC38" s="8">
        <f t="shared" si="14"/>
        <v>-1.262496795062192E-3</v>
      </c>
      <c r="AD38" s="8">
        <f t="shared" si="15"/>
        <v>6.5585960737627843E-6</v>
      </c>
      <c r="AE38" s="8">
        <f t="shared" si="16"/>
        <v>0.24302429050610197</v>
      </c>
      <c r="AF38" s="8">
        <f t="shared" si="17"/>
        <v>-0.28910999999999998</v>
      </c>
      <c r="AG38" s="8">
        <f t="shared" si="18"/>
        <v>8.3584592099999994E-2</v>
      </c>
      <c r="AH38" s="8">
        <f t="shared" si="19"/>
        <v>0.28910999999999998</v>
      </c>
      <c r="AS38" s="40">
        <v>42892.917361111111</v>
      </c>
      <c r="AT38" s="15">
        <v>89.16</v>
      </c>
      <c r="AU38" s="16">
        <v>123.196</v>
      </c>
      <c r="AV38" s="8">
        <f t="shared" si="20"/>
        <v>7949.5055999999995</v>
      </c>
      <c r="AW38" s="8">
        <f t="shared" si="21"/>
        <v>-14.311226993864992</v>
      </c>
      <c r="AX38" s="56">
        <f t="shared" si="22"/>
        <v>-2.5881901840489974</v>
      </c>
      <c r="AY38" s="8">
        <f t="shared" si="23"/>
        <v>37.040177227218415</v>
      </c>
      <c r="AZ38" s="8">
        <f t="shared" si="24"/>
        <v>204.81121806992999</v>
      </c>
      <c r="BA38" s="8">
        <f t="shared" si="25"/>
        <v>6.6987284288075832</v>
      </c>
      <c r="BB38" s="56">
        <f t="shared" si="26"/>
        <v>34.036000000000001</v>
      </c>
      <c r="BC38" s="57">
        <f t="shared" si="27"/>
        <v>1158.449296</v>
      </c>
      <c r="BD38" s="8">
        <f t="shared" si="28"/>
        <v>34.036000000000001</v>
      </c>
    </row>
    <row r="39" spans="1:56" x14ac:dyDescent="0.25">
      <c r="A39" s="37">
        <v>42892.959027777775</v>
      </c>
      <c r="B39" s="15">
        <v>0.32</v>
      </c>
      <c r="C39" s="16">
        <v>0.37414999999999998</v>
      </c>
      <c r="D39" s="8">
        <f t="shared" si="2"/>
        <v>0.1024</v>
      </c>
      <c r="E39" s="8">
        <f t="shared" si="3"/>
        <v>1.9761904761904703E-2</v>
      </c>
      <c r="F39" s="8">
        <f t="shared" si="4"/>
        <v>9.9936684523809438E-2</v>
      </c>
      <c r="G39" s="8">
        <f t="shared" si="5"/>
        <v>1.9749392417800376E-3</v>
      </c>
      <c r="H39" s="8">
        <f t="shared" si="6"/>
        <v>3.9053287981859175E-4</v>
      </c>
      <c r="I39" s="8">
        <f t="shared" si="7"/>
        <v>9.987340913611413E-3</v>
      </c>
      <c r="J39" s="8">
        <f t="shared" si="8"/>
        <v>5.4149999999999976E-2</v>
      </c>
      <c r="K39" s="8">
        <f t="shared" si="9"/>
        <v>2.9322224999999975E-3</v>
      </c>
      <c r="L39" s="8">
        <f t="shared" si="10"/>
        <v>5.4149999999999976E-2</v>
      </c>
      <c r="W39" s="15">
        <v>42892.959027777775</v>
      </c>
      <c r="X39" s="15">
        <v>4.82</v>
      </c>
      <c r="Y39" s="15">
        <v>4.7968599999999997</v>
      </c>
      <c r="Z39" s="8">
        <f t="shared" si="11"/>
        <v>23.232400000000002</v>
      </c>
      <c r="AA39" s="8">
        <f t="shared" si="12"/>
        <v>-0.27256097560975512</v>
      </c>
      <c r="AB39" s="56">
        <f t="shared" si="13"/>
        <v>0.48894493902439073</v>
      </c>
      <c r="AC39" s="8">
        <f t="shared" si="14"/>
        <v>-0.13326730959994015</v>
      </c>
      <c r="AD39" s="8">
        <f t="shared" si="15"/>
        <v>7.4289485425341528E-2</v>
      </c>
      <c r="AE39" s="8">
        <f t="shared" si="16"/>
        <v>0.23906715339756518</v>
      </c>
      <c r="AF39" s="8">
        <f t="shared" si="17"/>
        <v>-2.3140000000000605E-2</v>
      </c>
      <c r="AG39" s="8">
        <f t="shared" si="18"/>
        <v>5.3545960000002803E-4</v>
      </c>
      <c r="AH39" s="8">
        <f t="shared" si="19"/>
        <v>2.3140000000000605E-2</v>
      </c>
      <c r="AS39" s="40">
        <v>42892.959027777775</v>
      </c>
      <c r="AT39" s="15">
        <v>97.74</v>
      </c>
      <c r="AU39" s="16">
        <v>123.605</v>
      </c>
      <c r="AV39" s="8">
        <f t="shared" si="20"/>
        <v>9553.1075999999994</v>
      </c>
      <c r="AW39" s="8">
        <f t="shared" si="21"/>
        <v>-5.7312269938649933</v>
      </c>
      <c r="AX39" s="56">
        <f t="shared" si="22"/>
        <v>-2.1791901840489913</v>
      </c>
      <c r="AY39" s="8">
        <f t="shared" si="23"/>
        <v>12.489433607587202</v>
      </c>
      <c r="AZ39" s="8">
        <f t="shared" si="24"/>
        <v>32.846962855206769</v>
      </c>
      <c r="BA39" s="8">
        <f t="shared" si="25"/>
        <v>4.7488698582554765</v>
      </c>
      <c r="BB39" s="56">
        <f t="shared" si="26"/>
        <v>25.865000000000009</v>
      </c>
      <c r="BC39" s="57">
        <f t="shared" si="27"/>
        <v>668.9982250000005</v>
      </c>
      <c r="BD39" s="8">
        <f t="shared" si="28"/>
        <v>25.865000000000009</v>
      </c>
    </row>
    <row r="40" spans="1:56" x14ac:dyDescent="0.25">
      <c r="A40" s="37">
        <v>42893.000694444447</v>
      </c>
      <c r="B40" s="15">
        <v>0.37</v>
      </c>
      <c r="C40" s="16">
        <v>0.39640300000000001</v>
      </c>
      <c r="D40" s="8">
        <f t="shared" si="2"/>
        <v>0.13689999999999999</v>
      </c>
      <c r="E40" s="8">
        <f t="shared" si="3"/>
        <v>6.9761904761904692E-2</v>
      </c>
      <c r="F40" s="8">
        <f t="shared" si="4"/>
        <v>0.12218968452380946</v>
      </c>
      <c r="G40" s="8">
        <f t="shared" si="5"/>
        <v>8.5241851346371748E-3</v>
      </c>
      <c r="H40" s="8">
        <f t="shared" si="6"/>
        <v>4.8667233560090607E-3</v>
      </c>
      <c r="I40" s="8">
        <f t="shared" si="7"/>
        <v>1.4930319004028081E-2</v>
      </c>
      <c r="J40" s="8">
        <f t="shared" si="8"/>
        <v>2.640300000000001E-2</v>
      </c>
      <c r="K40" s="8">
        <f t="shared" si="9"/>
        <v>6.9711840900000047E-4</v>
      </c>
      <c r="L40" s="8">
        <f t="shared" si="10"/>
        <v>2.640300000000001E-2</v>
      </c>
      <c r="W40" s="15">
        <v>42893.000694444447</v>
      </c>
      <c r="X40" s="15">
        <v>4.6900000000000004</v>
      </c>
      <c r="Y40" s="15">
        <v>4.7836600000000002</v>
      </c>
      <c r="Z40" s="8">
        <f t="shared" si="11"/>
        <v>21.996100000000002</v>
      </c>
      <c r="AA40" s="8">
        <f t="shared" si="12"/>
        <v>-0.40256097560975501</v>
      </c>
      <c r="AB40" s="56">
        <f t="shared" si="13"/>
        <v>0.4757449390243913</v>
      </c>
      <c r="AC40" s="8">
        <f t="shared" si="14"/>
        <v>-0.19151634679506238</v>
      </c>
      <c r="AD40" s="8">
        <f t="shared" si="15"/>
        <v>0.16205533908387776</v>
      </c>
      <c r="AE40" s="8">
        <f t="shared" si="16"/>
        <v>0.2263332470073218</v>
      </c>
      <c r="AF40" s="8">
        <f t="shared" si="17"/>
        <v>9.3659999999999854E-2</v>
      </c>
      <c r="AG40" s="8">
        <f t="shared" si="18"/>
        <v>8.7721955999999733E-3</v>
      </c>
      <c r="AH40" s="8">
        <f t="shared" si="19"/>
        <v>9.3659999999999854E-2</v>
      </c>
      <c r="AS40" s="40">
        <v>42893.000694444447</v>
      </c>
      <c r="AT40" s="15">
        <v>111.6</v>
      </c>
      <c r="AU40" s="16">
        <v>123.669</v>
      </c>
      <c r="AV40" s="8">
        <f t="shared" si="20"/>
        <v>12454.56</v>
      </c>
      <c r="AW40" s="8">
        <f t="shared" si="21"/>
        <v>8.1287730061350061</v>
      </c>
      <c r="AX40" s="56">
        <f t="shared" si="22"/>
        <v>-2.1151901840489984</v>
      </c>
      <c r="AY40" s="8">
        <f t="shared" si="23"/>
        <v>-17.193900870939235</v>
      </c>
      <c r="AZ40" s="8">
        <f t="shared" si="24"/>
        <v>66.076950585269145</v>
      </c>
      <c r="BA40" s="8">
        <f t="shared" si="25"/>
        <v>4.4740295146972358</v>
      </c>
      <c r="BB40" s="56">
        <f t="shared" si="26"/>
        <v>12.069000000000003</v>
      </c>
      <c r="BC40" s="57">
        <f t="shared" si="27"/>
        <v>145.66076100000006</v>
      </c>
      <c r="BD40" s="8">
        <f t="shared" si="28"/>
        <v>12.069000000000003</v>
      </c>
    </row>
    <row r="41" spans="1:56" x14ac:dyDescent="0.25">
      <c r="A41" s="37">
        <v>42893.042361111111</v>
      </c>
      <c r="B41" s="15">
        <v>0.4</v>
      </c>
      <c r="C41" s="16">
        <v>0.408744</v>
      </c>
      <c r="D41" s="8">
        <f t="shared" si="2"/>
        <v>0.16000000000000003</v>
      </c>
      <c r="E41" s="8">
        <f t="shared" si="3"/>
        <v>9.9761904761904718E-2</v>
      </c>
      <c r="F41" s="8">
        <f t="shared" si="4"/>
        <v>0.13453068452380945</v>
      </c>
      <c r="G41" s="8">
        <f t="shared" si="5"/>
        <v>1.3421037337018127E-2</v>
      </c>
      <c r="H41" s="8">
        <f t="shared" si="6"/>
        <v>9.9524376417233478E-3</v>
      </c>
      <c r="I41" s="8">
        <f t="shared" si="7"/>
        <v>1.8098505078444745E-2</v>
      </c>
      <c r="J41" s="8">
        <f t="shared" si="8"/>
        <v>8.743999999999974E-3</v>
      </c>
      <c r="K41" s="8">
        <f t="shared" si="9"/>
        <v>7.6457535999999542E-5</v>
      </c>
      <c r="L41" s="8">
        <f t="shared" si="10"/>
        <v>8.743999999999974E-3</v>
      </c>
      <c r="W41" s="15">
        <v>42893.042361111111</v>
      </c>
      <c r="X41" s="15">
        <v>4.83</v>
      </c>
      <c r="Y41" s="15">
        <v>4.7383300000000004</v>
      </c>
      <c r="Z41" s="8">
        <f t="shared" si="11"/>
        <v>23.328900000000001</v>
      </c>
      <c r="AA41" s="8">
        <f t="shared" si="12"/>
        <v>-0.26256097560975533</v>
      </c>
      <c r="AB41" s="56">
        <f t="shared" si="13"/>
        <v>0.43041493902439143</v>
      </c>
      <c r="AC41" s="8">
        <f t="shared" si="14"/>
        <v>-0.11301016630725756</v>
      </c>
      <c r="AD41" s="8">
        <f t="shared" si="15"/>
        <v>6.8938265913146529E-2</v>
      </c>
      <c r="AE41" s="8">
        <f t="shared" si="16"/>
        <v>0.18525701973537059</v>
      </c>
      <c r="AF41" s="8">
        <f t="shared" si="17"/>
        <v>-9.1669999999999696E-2</v>
      </c>
      <c r="AG41" s="8">
        <f t="shared" si="18"/>
        <v>8.4033888999999438E-3</v>
      </c>
      <c r="AH41" s="8">
        <f t="shared" si="19"/>
        <v>9.1669999999999696E-2</v>
      </c>
      <c r="AS41" s="40">
        <v>42893.042361111111</v>
      </c>
      <c r="AT41" s="15">
        <v>118.3</v>
      </c>
      <c r="AU41" s="16">
        <v>123.572</v>
      </c>
      <c r="AV41" s="8">
        <f t="shared" si="20"/>
        <v>13994.89</v>
      </c>
      <c r="AW41" s="8">
        <f t="shared" si="21"/>
        <v>14.828773006135009</v>
      </c>
      <c r="AX41" s="56">
        <f t="shared" si="22"/>
        <v>-2.2121901840489926</v>
      </c>
      <c r="AY41" s="8">
        <f t="shared" si="23"/>
        <v>-32.804066085662541</v>
      </c>
      <c r="AZ41" s="8">
        <f t="shared" si="24"/>
        <v>219.89250886747831</v>
      </c>
      <c r="BA41" s="8">
        <f t="shared" si="25"/>
        <v>4.8937854104027156</v>
      </c>
      <c r="BB41" s="56">
        <f t="shared" si="26"/>
        <v>5.2720000000000056</v>
      </c>
      <c r="BC41" s="57">
        <f t="shared" si="27"/>
        <v>27.793984000000059</v>
      </c>
      <c r="BD41" s="8">
        <f t="shared" si="28"/>
        <v>5.2720000000000056</v>
      </c>
    </row>
    <row r="42" spans="1:56" x14ac:dyDescent="0.25">
      <c r="A42" s="37">
        <v>42893.084027777775</v>
      </c>
      <c r="B42" s="15">
        <v>0.35</v>
      </c>
      <c r="C42" s="16">
        <v>0.423072</v>
      </c>
      <c r="D42" s="8">
        <f t="shared" si="2"/>
        <v>0.12249999999999998</v>
      </c>
      <c r="E42" s="8">
        <f t="shared" si="3"/>
        <v>4.9761904761904674E-2</v>
      </c>
      <c r="F42" s="8">
        <f t="shared" si="4"/>
        <v>0.14885868452380946</v>
      </c>
      <c r="G42" s="8">
        <f t="shared" si="5"/>
        <v>7.4074916822562198E-3</v>
      </c>
      <c r="H42" s="8">
        <f t="shared" si="6"/>
        <v>2.4762471655328713E-3</v>
      </c>
      <c r="I42" s="8">
        <f t="shared" si="7"/>
        <v>2.215890795815903E-2</v>
      </c>
      <c r="J42" s="8">
        <f t="shared" si="8"/>
        <v>7.3072000000000026E-2</v>
      </c>
      <c r="K42" s="8">
        <f t="shared" si="9"/>
        <v>5.3395171840000038E-3</v>
      </c>
      <c r="L42" s="8">
        <f t="shared" si="10"/>
        <v>7.3072000000000026E-2</v>
      </c>
      <c r="W42" s="15">
        <v>42893.084027777775</v>
      </c>
      <c r="X42" s="15">
        <v>4.82</v>
      </c>
      <c r="Y42" s="15">
        <v>4.75596</v>
      </c>
      <c r="Z42" s="8">
        <f t="shared" si="11"/>
        <v>23.232400000000002</v>
      </c>
      <c r="AA42" s="8">
        <f t="shared" si="12"/>
        <v>-0.27256097560975512</v>
      </c>
      <c r="AB42" s="56">
        <f t="shared" si="13"/>
        <v>0.44804493902439102</v>
      </c>
      <c r="AC42" s="8">
        <f t="shared" si="14"/>
        <v>-0.12211956569750126</v>
      </c>
      <c r="AD42" s="8">
        <f t="shared" si="15"/>
        <v>7.4289485425341528E-2</v>
      </c>
      <c r="AE42" s="8">
        <f t="shared" si="16"/>
        <v>0.20074426738537027</v>
      </c>
      <c r="AF42" s="8">
        <f t="shared" si="17"/>
        <v>-6.4040000000000319E-2</v>
      </c>
      <c r="AG42" s="8">
        <f t="shared" si="18"/>
        <v>4.1011216000000411E-3</v>
      </c>
      <c r="AH42" s="8">
        <f t="shared" si="19"/>
        <v>6.4040000000000319E-2</v>
      </c>
      <c r="AS42" s="40">
        <v>42893.084027777775</v>
      </c>
      <c r="AT42" s="15">
        <v>112.06</v>
      </c>
      <c r="AU42" s="16">
        <v>122.971</v>
      </c>
      <c r="AV42" s="8">
        <f t="shared" si="20"/>
        <v>12557.443600000001</v>
      </c>
      <c r="AW42" s="8">
        <f t="shared" si="21"/>
        <v>8.588773006135014</v>
      </c>
      <c r="AX42" s="56">
        <f t="shared" si="22"/>
        <v>-2.8131901840489917</v>
      </c>
      <c r="AY42" s="8">
        <f t="shared" si="23"/>
        <v>-24.161851913883972</v>
      </c>
      <c r="AZ42" s="8">
        <f t="shared" si="24"/>
        <v>73.767021750913486</v>
      </c>
      <c r="BA42" s="8">
        <f t="shared" si="25"/>
        <v>7.9140390116295993</v>
      </c>
      <c r="BB42" s="56">
        <f t="shared" si="26"/>
        <v>10.911000000000001</v>
      </c>
      <c r="BC42" s="57">
        <f t="shared" si="27"/>
        <v>119.04992100000003</v>
      </c>
      <c r="BD42" s="8">
        <f t="shared" si="28"/>
        <v>10.911000000000001</v>
      </c>
    </row>
    <row r="43" spans="1:56" x14ac:dyDescent="0.25">
      <c r="A43" s="37">
        <v>42893.125694444447</v>
      </c>
      <c r="B43" s="15">
        <v>0.39</v>
      </c>
      <c r="C43" s="16">
        <v>0.44669900000000001</v>
      </c>
      <c r="D43" s="8">
        <f t="shared" si="2"/>
        <v>0.15210000000000001</v>
      </c>
      <c r="E43" s="8">
        <f t="shared" si="3"/>
        <v>8.9761904761904709E-2</v>
      </c>
      <c r="F43" s="8">
        <f t="shared" si="4"/>
        <v>0.17248568452380947</v>
      </c>
      <c r="G43" s="8">
        <f t="shared" si="5"/>
        <v>1.5482643587018126E-2</v>
      </c>
      <c r="H43" s="8">
        <f t="shared" si="6"/>
        <v>8.0571995464852521E-3</v>
      </c>
      <c r="I43" s="8">
        <f t="shared" si="7"/>
        <v>2.9751311365647126E-2</v>
      </c>
      <c r="J43" s="8">
        <f t="shared" si="8"/>
        <v>5.6698999999999999E-2</v>
      </c>
      <c r="K43" s="8">
        <f t="shared" si="9"/>
        <v>3.2147766010000001E-3</v>
      </c>
      <c r="L43" s="8">
        <f t="shared" si="10"/>
        <v>5.6698999999999999E-2</v>
      </c>
      <c r="W43" s="15">
        <v>42893.125694444447</v>
      </c>
      <c r="X43" s="15">
        <v>4.51</v>
      </c>
      <c r="Y43" s="15">
        <v>4.8576100000000002</v>
      </c>
      <c r="Z43" s="8">
        <f t="shared" si="11"/>
        <v>20.3401</v>
      </c>
      <c r="AA43" s="8">
        <f t="shared" si="12"/>
        <v>-0.58256097560975562</v>
      </c>
      <c r="AB43" s="56">
        <f t="shared" si="13"/>
        <v>0.54969493902439126</v>
      </c>
      <c r="AC43" s="8">
        <f t="shared" si="14"/>
        <v>-0.3202308199657945</v>
      </c>
      <c r="AD43" s="8">
        <f t="shared" si="15"/>
        <v>0.33937729030339026</v>
      </c>
      <c r="AE43" s="8">
        <f t="shared" si="16"/>
        <v>0.30216452598902921</v>
      </c>
      <c r="AF43" s="8">
        <f t="shared" si="17"/>
        <v>0.34761000000000042</v>
      </c>
      <c r="AG43" s="8">
        <f t="shared" si="18"/>
        <v>0.12083271210000029</v>
      </c>
      <c r="AH43" s="8">
        <f t="shared" si="19"/>
        <v>0.34761000000000042</v>
      </c>
      <c r="AS43" s="40">
        <v>42893.125694444447</v>
      </c>
      <c r="AT43" s="15">
        <v>120.78</v>
      </c>
      <c r="AU43" s="16">
        <v>121.896</v>
      </c>
      <c r="AV43" s="8">
        <f t="shared" si="20"/>
        <v>14587.8084</v>
      </c>
      <c r="AW43" s="8">
        <f t="shared" si="21"/>
        <v>17.308773006135013</v>
      </c>
      <c r="AX43" s="56">
        <f t="shared" si="22"/>
        <v>-3.8881901840489945</v>
      </c>
      <c r="AY43" s="8">
        <f t="shared" si="23"/>
        <v>-67.299801300386363</v>
      </c>
      <c r="AZ43" s="8">
        <f t="shared" si="24"/>
        <v>299.59362297790807</v>
      </c>
      <c r="BA43" s="8">
        <f t="shared" si="25"/>
        <v>15.118022907334954</v>
      </c>
      <c r="BB43" s="56">
        <f t="shared" si="26"/>
        <v>1.1159999999999997</v>
      </c>
      <c r="BC43" s="57">
        <f t="shared" si="27"/>
        <v>1.2454559999999992</v>
      </c>
      <c r="BD43" s="8">
        <f t="shared" si="28"/>
        <v>1.1159999999999997</v>
      </c>
    </row>
    <row r="44" spans="1:56" x14ac:dyDescent="0.25">
      <c r="A44" s="37">
        <v>42893.167361111111</v>
      </c>
      <c r="B44" s="15">
        <v>0.32</v>
      </c>
      <c r="C44" s="16">
        <v>0.44980799999999999</v>
      </c>
      <c r="D44" s="8">
        <f t="shared" si="2"/>
        <v>0.1024</v>
      </c>
      <c r="E44" s="8">
        <f t="shared" si="3"/>
        <v>1.9761904761904703E-2</v>
      </c>
      <c r="F44" s="8">
        <f t="shared" si="4"/>
        <v>0.17559468452380944</v>
      </c>
      <c r="G44" s="8">
        <f t="shared" si="5"/>
        <v>3.4700854322562238E-3</v>
      </c>
      <c r="H44" s="8">
        <f t="shared" si="6"/>
        <v>3.9053287981859175E-4</v>
      </c>
      <c r="I44" s="8">
        <f t="shared" si="7"/>
        <v>3.0833493233016162E-2</v>
      </c>
      <c r="J44" s="8">
        <f t="shared" si="8"/>
        <v>0.12980799999999998</v>
      </c>
      <c r="K44" s="8">
        <f t="shared" si="9"/>
        <v>1.6850116863999995E-2</v>
      </c>
      <c r="L44" s="8">
        <f t="shared" si="10"/>
        <v>0.12980799999999998</v>
      </c>
      <c r="W44" s="15">
        <v>42893.167361111111</v>
      </c>
      <c r="X44" s="15">
        <v>6.18</v>
      </c>
      <c r="Y44" s="15">
        <v>4.8623099999999999</v>
      </c>
      <c r="Z44" s="8">
        <f t="shared" si="11"/>
        <v>38.192399999999999</v>
      </c>
      <c r="AA44" s="8">
        <f t="shared" si="12"/>
        <v>1.0874390243902443</v>
      </c>
      <c r="AB44" s="56">
        <f t="shared" si="13"/>
        <v>0.55439493902439096</v>
      </c>
      <c r="AC44" s="8">
        <f t="shared" si="14"/>
        <v>0.60287069161957274</v>
      </c>
      <c r="AD44" s="8">
        <f t="shared" si="15"/>
        <v>1.1825236317668064</v>
      </c>
      <c r="AE44" s="8">
        <f t="shared" si="16"/>
        <v>0.30735374841585816</v>
      </c>
      <c r="AF44" s="8">
        <f t="shared" si="17"/>
        <v>-1.3176899999999998</v>
      </c>
      <c r="AG44" s="8">
        <f t="shared" si="18"/>
        <v>1.7363069360999994</v>
      </c>
      <c r="AH44" s="8">
        <f t="shared" si="19"/>
        <v>1.3176899999999998</v>
      </c>
      <c r="AS44" s="40">
        <v>42893.167361111111</v>
      </c>
      <c r="AT44" s="15">
        <v>112.43</v>
      </c>
      <c r="AU44" s="16">
        <v>121.699</v>
      </c>
      <c r="AV44" s="8">
        <f t="shared" si="20"/>
        <v>12640.504900000002</v>
      </c>
      <c r="AW44" s="8">
        <f t="shared" si="21"/>
        <v>8.9587730061350186</v>
      </c>
      <c r="AX44" s="56">
        <f t="shared" si="22"/>
        <v>-4.0851901840489973</v>
      </c>
      <c r="AY44" s="8">
        <f t="shared" si="23"/>
        <v>-36.598291545785905</v>
      </c>
      <c r="AZ44" s="8">
        <f t="shared" si="24"/>
        <v>80.259613775453474</v>
      </c>
      <c r="BA44" s="8">
        <f t="shared" si="25"/>
        <v>16.688778839850279</v>
      </c>
      <c r="BB44" s="56">
        <f t="shared" si="26"/>
        <v>9.2689999999999912</v>
      </c>
      <c r="BC44" s="57">
        <f t="shared" si="27"/>
        <v>85.914360999999843</v>
      </c>
      <c r="BD44" s="8">
        <f t="shared" si="28"/>
        <v>9.2689999999999912</v>
      </c>
    </row>
    <row r="45" spans="1:56" x14ac:dyDescent="0.25">
      <c r="A45" s="37">
        <v>42893.209027777775</v>
      </c>
      <c r="B45" s="15">
        <v>0.34</v>
      </c>
      <c r="C45" s="16">
        <v>0.44006499999999998</v>
      </c>
      <c r="D45" s="8">
        <f t="shared" si="2"/>
        <v>0.11560000000000002</v>
      </c>
      <c r="E45" s="8">
        <f t="shared" si="3"/>
        <v>3.9761904761904721E-2</v>
      </c>
      <c r="F45" s="8">
        <f t="shared" si="4"/>
        <v>0.16585168452380944</v>
      </c>
      <c r="G45" s="8">
        <f t="shared" si="5"/>
        <v>6.594578884637178E-3</v>
      </c>
      <c r="H45" s="8">
        <f t="shared" si="6"/>
        <v>1.5810090702947813E-3</v>
      </c>
      <c r="I45" s="8">
        <f t="shared" si="7"/>
        <v>2.7506781259385212E-2</v>
      </c>
      <c r="J45" s="8">
        <f t="shared" si="8"/>
        <v>0.10006499999999996</v>
      </c>
      <c r="K45" s="8">
        <f t="shared" si="9"/>
        <v>1.0013004224999992E-2</v>
      </c>
      <c r="L45" s="8">
        <f t="shared" si="10"/>
        <v>0.10006499999999996</v>
      </c>
      <c r="W45" s="15">
        <v>42893.209027777775</v>
      </c>
      <c r="X45" s="15">
        <v>6.09</v>
      </c>
      <c r="Y45" s="15">
        <v>4.8266499999999999</v>
      </c>
      <c r="Z45" s="8">
        <f t="shared" si="11"/>
        <v>37.088099999999997</v>
      </c>
      <c r="AA45" s="8">
        <f t="shared" si="12"/>
        <v>0.99743902439024446</v>
      </c>
      <c r="AB45" s="56">
        <f t="shared" si="13"/>
        <v>0.51873493902439094</v>
      </c>
      <c r="AC45" s="8">
        <f t="shared" si="14"/>
        <v>0.51740647149762142</v>
      </c>
      <c r="AD45" s="8">
        <f t="shared" si="15"/>
        <v>0.9948846073765627</v>
      </c>
      <c r="AE45" s="8">
        <f t="shared" si="16"/>
        <v>0.26908593696463856</v>
      </c>
      <c r="AF45" s="8">
        <f t="shared" si="17"/>
        <v>-1.26335</v>
      </c>
      <c r="AG45" s="8">
        <f t="shared" si="18"/>
        <v>1.5960532224999999</v>
      </c>
      <c r="AH45" s="8">
        <f t="shared" si="19"/>
        <v>1.26335</v>
      </c>
      <c r="AS45" s="40">
        <v>42893.209027777775</v>
      </c>
      <c r="AT45" s="15">
        <v>119.43</v>
      </c>
      <c r="AU45" s="16">
        <v>121.8</v>
      </c>
      <c r="AV45" s="8">
        <f t="shared" si="20"/>
        <v>14263.524900000002</v>
      </c>
      <c r="AW45" s="8">
        <f t="shared" si="21"/>
        <v>15.958773006135019</v>
      </c>
      <c r="AX45" s="56">
        <f t="shared" si="22"/>
        <v>-3.9841901840489982</v>
      </c>
      <c r="AY45" s="8">
        <f t="shared" si="23"/>
        <v>-63.582786760509265</v>
      </c>
      <c r="AZ45" s="8">
        <f t="shared" si="24"/>
        <v>254.68243586134375</v>
      </c>
      <c r="BA45" s="8">
        <f t="shared" si="25"/>
        <v>15.873771422672389</v>
      </c>
      <c r="BB45" s="56">
        <f t="shared" si="26"/>
        <v>2.3699999999999903</v>
      </c>
      <c r="BC45" s="57">
        <f t="shared" si="27"/>
        <v>5.616899999999954</v>
      </c>
      <c r="BD45" s="8">
        <f t="shared" si="28"/>
        <v>2.3699999999999903</v>
      </c>
    </row>
    <row r="46" spans="1:56" x14ac:dyDescent="0.25">
      <c r="A46" s="37">
        <v>42893.250694444447</v>
      </c>
      <c r="B46" s="15">
        <v>0.34</v>
      </c>
      <c r="C46" s="16">
        <v>0.43244199999999999</v>
      </c>
      <c r="D46" s="8">
        <f t="shared" si="2"/>
        <v>0.11560000000000002</v>
      </c>
      <c r="E46" s="8">
        <f t="shared" si="3"/>
        <v>3.9761904761904721E-2</v>
      </c>
      <c r="F46" s="8">
        <f t="shared" si="4"/>
        <v>0.15822868452380945</v>
      </c>
      <c r="G46" s="8">
        <f t="shared" si="5"/>
        <v>6.2914738846371783E-3</v>
      </c>
      <c r="H46" s="8">
        <f t="shared" si="6"/>
        <v>1.5810090702947813E-3</v>
      </c>
      <c r="I46" s="8">
        <f t="shared" si="7"/>
        <v>2.5036316606135214E-2</v>
      </c>
      <c r="J46" s="8">
        <f t="shared" si="8"/>
        <v>9.2441999999999969E-2</v>
      </c>
      <c r="K46" s="8">
        <f t="shared" si="9"/>
        <v>8.5455233639999944E-3</v>
      </c>
      <c r="L46" s="8">
        <f t="shared" si="10"/>
        <v>9.2441999999999969E-2</v>
      </c>
      <c r="W46" s="15">
        <v>42893.250694444447</v>
      </c>
      <c r="X46" s="15">
        <v>5.97</v>
      </c>
      <c r="Y46" s="15">
        <v>4.8209299999999997</v>
      </c>
      <c r="Z46" s="8">
        <f t="shared" si="11"/>
        <v>35.640899999999995</v>
      </c>
      <c r="AA46" s="8">
        <f t="shared" si="12"/>
        <v>0.87743902439024435</v>
      </c>
      <c r="AB46" s="56">
        <f t="shared" si="13"/>
        <v>0.51301493902439077</v>
      </c>
      <c r="AC46" s="8">
        <f t="shared" si="14"/>
        <v>0.4501393275951821</v>
      </c>
      <c r="AD46" s="8">
        <f t="shared" si="15"/>
        <v>0.76989924152290379</v>
      </c>
      <c r="AE46" s="8">
        <f t="shared" si="16"/>
        <v>0.2631843276621994</v>
      </c>
      <c r="AF46" s="8">
        <f t="shared" si="17"/>
        <v>-1.14907</v>
      </c>
      <c r="AG46" s="8">
        <f t="shared" si="18"/>
        <v>1.3203618649000002</v>
      </c>
      <c r="AH46" s="8">
        <f t="shared" si="19"/>
        <v>1.14907</v>
      </c>
      <c r="AS46" s="40">
        <v>42893.250694444447</v>
      </c>
      <c r="AT46" s="15">
        <v>108.64</v>
      </c>
      <c r="AU46" s="16">
        <v>121.673</v>
      </c>
      <c r="AV46" s="8">
        <f t="shared" si="20"/>
        <v>11802.649600000001</v>
      </c>
      <c r="AW46" s="8">
        <f t="shared" si="21"/>
        <v>5.1687730061350123</v>
      </c>
      <c r="AX46" s="56">
        <f t="shared" si="22"/>
        <v>-4.1111901840489935</v>
      </c>
      <c r="AY46" s="8">
        <f t="shared" si="23"/>
        <v>-21.24980884639967</v>
      </c>
      <c r="AZ46" s="8">
        <f t="shared" si="24"/>
        <v>26.716214388949972</v>
      </c>
      <c r="BA46" s="8">
        <f t="shared" si="25"/>
        <v>16.901884729420797</v>
      </c>
      <c r="BB46" s="56">
        <f t="shared" si="26"/>
        <v>13.033000000000001</v>
      </c>
      <c r="BC46" s="57">
        <f t="shared" si="27"/>
        <v>169.85908900000004</v>
      </c>
      <c r="BD46" s="8">
        <f t="shared" si="28"/>
        <v>13.033000000000001</v>
      </c>
    </row>
    <row r="47" spans="1:56" x14ac:dyDescent="0.25">
      <c r="A47" s="37">
        <v>42893.292361111111</v>
      </c>
      <c r="B47" s="15">
        <v>0.41</v>
      </c>
      <c r="C47" s="16">
        <v>0.42071900000000001</v>
      </c>
      <c r="D47" s="8">
        <f t="shared" si="2"/>
        <v>0.16809999999999997</v>
      </c>
      <c r="E47" s="8">
        <f t="shared" si="3"/>
        <v>0.10976190476190467</v>
      </c>
      <c r="F47" s="8">
        <f t="shared" si="4"/>
        <v>0.14650568452380947</v>
      </c>
      <c r="G47" s="8">
        <f t="shared" si="5"/>
        <v>1.6080742991780025E-2</v>
      </c>
      <c r="H47" s="8">
        <f t="shared" si="6"/>
        <v>1.2047675736961432E-2</v>
      </c>
      <c r="I47" s="8">
        <f t="shared" si="7"/>
        <v>2.1463915597789984E-2</v>
      </c>
      <c r="J47" s="8">
        <f t="shared" si="8"/>
        <v>1.0719000000000034E-2</v>
      </c>
      <c r="K47" s="8">
        <f t="shared" si="9"/>
        <v>1.1489696100000073E-4</v>
      </c>
      <c r="L47" s="8">
        <f t="shared" si="10"/>
        <v>1.0719000000000034E-2</v>
      </c>
      <c r="W47" s="15">
        <v>42893.292361111111</v>
      </c>
      <c r="X47" s="15">
        <v>5.98</v>
      </c>
      <c r="Y47" s="15">
        <v>4.8008600000000001</v>
      </c>
      <c r="Z47" s="8">
        <f t="shared" si="11"/>
        <v>35.760400000000004</v>
      </c>
      <c r="AA47" s="8">
        <f t="shared" si="12"/>
        <v>0.88743902439024502</v>
      </c>
      <c r="AB47" s="56">
        <f t="shared" si="13"/>
        <v>0.49294493902439118</v>
      </c>
      <c r="AC47" s="8">
        <f t="shared" si="14"/>
        <v>0.43745857576591451</v>
      </c>
      <c r="AD47" s="8">
        <f t="shared" si="15"/>
        <v>0.78754802201070995</v>
      </c>
      <c r="AE47" s="8">
        <f t="shared" si="16"/>
        <v>0.24299471290976074</v>
      </c>
      <c r="AF47" s="8">
        <f t="shared" si="17"/>
        <v>-1.1791400000000003</v>
      </c>
      <c r="AG47" s="8">
        <f t="shared" si="18"/>
        <v>1.3903711396000007</v>
      </c>
      <c r="AH47" s="8">
        <f t="shared" si="19"/>
        <v>1.1791400000000003</v>
      </c>
      <c r="AS47" s="40">
        <v>42893.292361111111</v>
      </c>
      <c r="AT47" s="15">
        <v>116.61</v>
      </c>
      <c r="AU47" s="16">
        <v>121.678</v>
      </c>
      <c r="AV47" s="8">
        <f t="shared" si="20"/>
        <v>13597.892099999999</v>
      </c>
      <c r="AW47" s="8">
        <f t="shared" si="21"/>
        <v>13.138773006135011</v>
      </c>
      <c r="AX47" s="56">
        <f t="shared" si="22"/>
        <v>-4.106190184048998</v>
      </c>
      <c r="AY47" s="8">
        <f t="shared" si="23"/>
        <v>-53.950300748239528</v>
      </c>
      <c r="AZ47" s="8">
        <f t="shared" si="24"/>
        <v>172.62735610674204</v>
      </c>
      <c r="BA47" s="8">
        <f t="shared" si="25"/>
        <v>16.860797827580345</v>
      </c>
      <c r="BB47" s="56">
        <f t="shared" si="26"/>
        <v>5.0679999999999978</v>
      </c>
      <c r="BC47" s="57">
        <f t="shared" si="27"/>
        <v>25.684623999999978</v>
      </c>
      <c r="BD47" s="8">
        <f t="shared" si="28"/>
        <v>5.0679999999999978</v>
      </c>
    </row>
    <row r="48" spans="1:56" x14ac:dyDescent="0.25">
      <c r="A48" s="37">
        <v>42893.334027777775</v>
      </c>
      <c r="B48" s="15">
        <v>0.35</v>
      </c>
      <c r="C48" s="16">
        <v>0.40754299999999999</v>
      </c>
      <c r="D48" s="8">
        <f t="shared" si="2"/>
        <v>0.12249999999999998</v>
      </c>
      <c r="E48" s="8">
        <f t="shared" si="3"/>
        <v>4.9761904761904674E-2</v>
      </c>
      <c r="F48" s="8">
        <f t="shared" si="4"/>
        <v>0.13332968452380944</v>
      </c>
      <c r="G48" s="8">
        <f t="shared" si="5"/>
        <v>6.6347390632086013E-3</v>
      </c>
      <c r="H48" s="8">
        <f t="shared" si="6"/>
        <v>2.4762471655328713E-3</v>
      </c>
      <c r="I48" s="8">
        <f t="shared" si="7"/>
        <v>1.7776804775218553E-2</v>
      </c>
      <c r="J48" s="8">
        <f t="shared" si="8"/>
        <v>5.7543000000000011E-2</v>
      </c>
      <c r="K48" s="8">
        <f t="shared" si="9"/>
        <v>3.3111968490000011E-3</v>
      </c>
      <c r="L48" s="8">
        <f t="shared" si="10"/>
        <v>5.7543000000000011E-2</v>
      </c>
      <c r="W48" s="15">
        <v>42893.334027777775</v>
      </c>
      <c r="X48" s="15">
        <v>6.08</v>
      </c>
      <c r="Y48" s="15">
        <v>4.7801799999999997</v>
      </c>
      <c r="Z48" s="8">
        <f t="shared" si="11"/>
        <v>36.9664</v>
      </c>
      <c r="AA48" s="8">
        <f t="shared" si="12"/>
        <v>0.98743902439024467</v>
      </c>
      <c r="AB48" s="56">
        <f t="shared" si="13"/>
        <v>0.47226493902439071</v>
      </c>
      <c r="AC48" s="8">
        <f t="shared" si="14"/>
        <v>0.46633283064396275</v>
      </c>
      <c r="AD48" s="8">
        <f t="shared" si="15"/>
        <v>0.97503582688875823</v>
      </c>
      <c r="AE48" s="8">
        <f t="shared" si="16"/>
        <v>0.22303417263171146</v>
      </c>
      <c r="AF48" s="8">
        <f t="shared" si="17"/>
        <v>-1.2998200000000004</v>
      </c>
      <c r="AG48" s="8">
        <f t="shared" si="18"/>
        <v>1.6895320324000012</v>
      </c>
      <c r="AH48" s="8">
        <f t="shared" si="19"/>
        <v>1.2998200000000004</v>
      </c>
      <c r="AS48" s="40">
        <v>42893.334027777775</v>
      </c>
      <c r="AT48" s="15">
        <v>120.42</v>
      </c>
      <c r="AU48" s="16">
        <v>121.773</v>
      </c>
      <c r="AV48" s="8">
        <f t="shared" si="20"/>
        <v>14500.9764</v>
      </c>
      <c r="AW48" s="8">
        <f t="shared" si="21"/>
        <v>16.948773006135013</v>
      </c>
      <c r="AX48" s="56">
        <f t="shared" si="22"/>
        <v>-4.0111901840489992</v>
      </c>
      <c r="AY48" s="8">
        <f t="shared" si="23"/>
        <v>-67.984751913883414</v>
      </c>
      <c r="AZ48" s="8">
        <f t="shared" si="24"/>
        <v>287.26090641349089</v>
      </c>
      <c r="BA48" s="8">
        <f t="shared" si="25"/>
        <v>16.089646692611044</v>
      </c>
      <c r="BB48" s="56">
        <f t="shared" si="26"/>
        <v>1.3529999999999944</v>
      </c>
      <c r="BC48" s="57">
        <f t="shared" si="27"/>
        <v>1.8306089999999848</v>
      </c>
      <c r="BD48" s="8">
        <f t="shared" si="28"/>
        <v>1.3529999999999944</v>
      </c>
    </row>
    <row r="49" spans="1:56" x14ac:dyDescent="0.25">
      <c r="A49" s="37">
        <v>42893.375694444447</v>
      </c>
      <c r="B49" s="15">
        <v>0.34</v>
      </c>
      <c r="C49" s="16">
        <v>0.39916800000000002</v>
      </c>
      <c r="D49" s="8">
        <f t="shared" si="2"/>
        <v>0.11560000000000002</v>
      </c>
      <c r="E49" s="8">
        <f t="shared" si="3"/>
        <v>3.9761904761904721E-2</v>
      </c>
      <c r="F49" s="8">
        <f t="shared" si="4"/>
        <v>0.12495468452380948</v>
      </c>
      <c r="G49" s="8">
        <f t="shared" si="5"/>
        <v>4.9684362655895622E-3</v>
      </c>
      <c r="H49" s="8">
        <f t="shared" si="6"/>
        <v>1.5810090702947813E-3</v>
      </c>
      <c r="I49" s="8">
        <f t="shared" si="7"/>
        <v>1.5613673184444753E-2</v>
      </c>
      <c r="J49" s="8">
        <f t="shared" si="8"/>
        <v>5.9167999999999998E-2</v>
      </c>
      <c r="K49" s="8">
        <f t="shared" si="9"/>
        <v>3.500852224E-3</v>
      </c>
      <c r="L49" s="8">
        <f t="shared" si="10"/>
        <v>5.9167999999999998E-2</v>
      </c>
      <c r="W49" s="15">
        <v>42893.375694444447</v>
      </c>
      <c r="X49" s="15">
        <v>5.99</v>
      </c>
      <c r="Y49" s="15">
        <v>4.7839200000000002</v>
      </c>
      <c r="Z49" s="8">
        <f t="shared" si="11"/>
        <v>35.880100000000006</v>
      </c>
      <c r="AA49" s="8">
        <f t="shared" si="12"/>
        <v>0.89743902439024481</v>
      </c>
      <c r="AB49" s="56">
        <f t="shared" si="13"/>
        <v>0.47600493902439123</v>
      </c>
      <c r="AC49" s="8">
        <f t="shared" si="14"/>
        <v>0.42718540808298761</v>
      </c>
      <c r="AD49" s="8">
        <f t="shared" si="15"/>
        <v>0.80539680249851442</v>
      </c>
      <c r="AE49" s="8">
        <f t="shared" si="16"/>
        <v>0.22658070197561442</v>
      </c>
      <c r="AF49" s="8">
        <f t="shared" si="17"/>
        <v>-1.20608</v>
      </c>
      <c r="AG49" s="8">
        <f t="shared" si="18"/>
        <v>1.4546289664000001</v>
      </c>
      <c r="AH49" s="8">
        <f t="shared" si="19"/>
        <v>1.20608</v>
      </c>
      <c r="AS49" s="40">
        <v>42893.375694444447</v>
      </c>
      <c r="AT49" s="15">
        <v>118.05</v>
      </c>
      <c r="AU49" s="16">
        <v>121.77200000000001</v>
      </c>
      <c r="AV49" s="8">
        <f t="shared" si="20"/>
        <v>13935.8025</v>
      </c>
      <c r="AW49" s="8">
        <f t="shared" si="21"/>
        <v>14.578773006135009</v>
      </c>
      <c r="AX49" s="56">
        <f t="shared" si="22"/>
        <v>-4.0121901840489897</v>
      </c>
      <c r="AY49" s="8">
        <f t="shared" si="23"/>
        <v>-58.492809950693264</v>
      </c>
      <c r="AZ49" s="8">
        <f t="shared" si="24"/>
        <v>212.54062236441081</v>
      </c>
      <c r="BA49" s="8">
        <f t="shared" si="25"/>
        <v>16.097670072979067</v>
      </c>
      <c r="BB49" s="56">
        <f t="shared" si="26"/>
        <v>3.7220000000000084</v>
      </c>
      <c r="BC49" s="57">
        <f t="shared" si="27"/>
        <v>13.853284000000063</v>
      </c>
      <c r="BD49" s="8">
        <f t="shared" si="28"/>
        <v>3.7220000000000084</v>
      </c>
    </row>
    <row r="50" spans="1:56" x14ac:dyDescent="0.25">
      <c r="A50" s="37">
        <v>42893.417361111111</v>
      </c>
      <c r="B50" s="15">
        <v>0.33</v>
      </c>
      <c r="C50" s="16">
        <v>0.38744400000000001</v>
      </c>
      <c r="D50" s="8">
        <f t="shared" si="2"/>
        <v>0.10890000000000001</v>
      </c>
      <c r="E50" s="8">
        <f t="shared" si="3"/>
        <v>2.9761904761904712E-2</v>
      </c>
      <c r="F50" s="8">
        <f t="shared" si="4"/>
        <v>0.11323068452380947</v>
      </c>
      <c r="G50" s="8">
        <f t="shared" si="5"/>
        <v>3.3699608489228951E-3</v>
      </c>
      <c r="H50" s="8">
        <f t="shared" si="6"/>
        <v>8.8577097505668635E-4</v>
      </c>
      <c r="I50" s="8">
        <f t="shared" si="7"/>
        <v>1.2821187917730464E-2</v>
      </c>
      <c r="J50" s="8">
        <f t="shared" si="8"/>
        <v>5.7443999999999995E-2</v>
      </c>
      <c r="K50" s="8">
        <f t="shared" si="9"/>
        <v>3.2998131359999994E-3</v>
      </c>
      <c r="L50" s="8">
        <f t="shared" si="10"/>
        <v>5.7443999999999995E-2</v>
      </c>
      <c r="W50" s="15">
        <v>42893.417361111111</v>
      </c>
      <c r="X50" s="15">
        <v>5.74</v>
      </c>
      <c r="Y50" s="15">
        <v>4.7572999999999999</v>
      </c>
      <c r="Z50" s="8">
        <f t="shared" si="11"/>
        <v>32.947600000000001</v>
      </c>
      <c r="AA50" s="8">
        <f t="shared" si="12"/>
        <v>0.64743902439024481</v>
      </c>
      <c r="AB50" s="56">
        <f t="shared" si="13"/>
        <v>0.44938493902439092</v>
      </c>
      <c r="AC50" s="8">
        <f t="shared" si="14"/>
        <v>0.29094934649762133</v>
      </c>
      <c r="AD50" s="8">
        <f t="shared" si="15"/>
        <v>0.41917729030339201</v>
      </c>
      <c r="AE50" s="8">
        <f t="shared" si="16"/>
        <v>0.20194682342195555</v>
      </c>
      <c r="AF50" s="8">
        <f t="shared" si="17"/>
        <v>-0.98270000000000035</v>
      </c>
      <c r="AG50" s="8">
        <f t="shared" si="18"/>
        <v>0.96569929000000065</v>
      </c>
      <c r="AH50" s="8">
        <f t="shared" si="19"/>
        <v>0.98270000000000035</v>
      </c>
      <c r="AS50" s="40">
        <v>42893.417361111111</v>
      </c>
      <c r="AT50" s="15">
        <v>123.95</v>
      </c>
      <c r="AU50" s="16">
        <v>121.982</v>
      </c>
      <c r="AV50" s="8">
        <f t="shared" si="20"/>
        <v>15363.602500000001</v>
      </c>
      <c r="AW50" s="8">
        <f t="shared" si="21"/>
        <v>20.478773006135015</v>
      </c>
      <c r="AX50" s="56">
        <f t="shared" si="22"/>
        <v>-3.802190184048996</v>
      </c>
      <c r="AY50" s="8">
        <f t="shared" si="23"/>
        <v>-77.864189705294109</v>
      </c>
      <c r="AZ50" s="8">
        <f t="shared" si="24"/>
        <v>419.38014383680417</v>
      </c>
      <c r="BA50" s="8">
        <f t="shared" si="25"/>
        <v>14.456650195678538</v>
      </c>
      <c r="BB50" s="56">
        <f t="shared" si="26"/>
        <v>-1.9680000000000035</v>
      </c>
      <c r="BC50" s="57">
        <f t="shared" si="27"/>
        <v>3.8730240000000138</v>
      </c>
      <c r="BD50" s="8">
        <f t="shared" si="28"/>
        <v>1.9680000000000035</v>
      </c>
    </row>
    <row r="51" spans="1:56" x14ac:dyDescent="0.25">
      <c r="A51" s="37">
        <v>42893.459027777775</v>
      </c>
      <c r="B51" s="15">
        <v>0.3</v>
      </c>
      <c r="C51" s="16">
        <v>0.36975400000000003</v>
      </c>
      <c r="D51" s="8">
        <f t="shared" si="2"/>
        <v>0.09</v>
      </c>
      <c r="E51" s="8">
        <f t="shared" si="3"/>
        <v>-2.3809523809531496E-4</v>
      </c>
      <c r="F51" s="8">
        <f t="shared" si="4"/>
        <v>9.5540684523809483E-2</v>
      </c>
      <c r="G51" s="8">
        <f t="shared" si="5"/>
        <v>-2.2747782029485793E-5</v>
      </c>
      <c r="H51" s="8">
        <f t="shared" si="6"/>
        <v>5.6689342403664723E-8</v>
      </c>
      <c r="I51" s="8">
        <f t="shared" si="7"/>
        <v>9.1280223992780893E-3</v>
      </c>
      <c r="J51" s="8">
        <f t="shared" si="8"/>
        <v>6.9754000000000038E-2</v>
      </c>
      <c r="K51" s="8">
        <f t="shared" si="9"/>
        <v>4.8656205160000051E-3</v>
      </c>
      <c r="L51" s="8">
        <f t="shared" si="10"/>
        <v>6.9754000000000038E-2</v>
      </c>
      <c r="W51" s="15">
        <v>42893.459027777775</v>
      </c>
      <c r="X51" s="15">
        <v>4.59</v>
      </c>
      <c r="Y51" s="15">
        <v>4.6868400000000001</v>
      </c>
      <c r="Z51" s="8">
        <f t="shared" si="11"/>
        <v>21.068099999999998</v>
      </c>
      <c r="AA51" s="8">
        <f t="shared" si="12"/>
        <v>-0.50256097560975554</v>
      </c>
      <c r="AB51" s="56">
        <f t="shared" si="13"/>
        <v>0.37892493902439117</v>
      </c>
      <c r="AC51" s="8">
        <f t="shared" si="14"/>
        <v>-0.19043288703896516</v>
      </c>
      <c r="AD51" s="8">
        <f t="shared" si="15"/>
        <v>0.25256753420582928</v>
      </c>
      <c r="AE51" s="8">
        <f t="shared" si="16"/>
        <v>0.14358410941463856</v>
      </c>
      <c r="AF51" s="8">
        <f t="shared" si="17"/>
        <v>9.6840000000000259E-2</v>
      </c>
      <c r="AG51" s="8">
        <f t="shared" si="18"/>
        <v>9.3779856000000498E-3</v>
      </c>
      <c r="AH51" s="8">
        <f t="shared" si="19"/>
        <v>9.6840000000000259E-2</v>
      </c>
      <c r="AS51" s="40">
        <v>42893.459027777775</v>
      </c>
      <c r="AT51" s="15">
        <v>114.08</v>
      </c>
      <c r="AU51" s="16">
        <v>122.495</v>
      </c>
      <c r="AV51" s="8">
        <f t="shared" si="20"/>
        <v>13014.2464</v>
      </c>
      <c r="AW51" s="8">
        <f t="shared" si="21"/>
        <v>10.60877300613501</v>
      </c>
      <c r="AX51" s="56">
        <f t="shared" si="22"/>
        <v>-3.2891901840489908</v>
      </c>
      <c r="AY51" s="8">
        <f t="shared" si="23"/>
        <v>-34.894272036583182</v>
      </c>
      <c r="AZ51" s="8">
        <f t="shared" si="24"/>
        <v>112.54606469569886</v>
      </c>
      <c r="BA51" s="8">
        <f t="shared" si="25"/>
        <v>10.818772066844234</v>
      </c>
      <c r="BB51" s="56">
        <f t="shared" si="26"/>
        <v>8.4150000000000063</v>
      </c>
      <c r="BC51" s="57">
        <f t="shared" si="27"/>
        <v>70.812225000000112</v>
      </c>
      <c r="BD51" s="8">
        <f t="shared" si="28"/>
        <v>8.4150000000000063</v>
      </c>
    </row>
    <row r="52" spans="1:56" x14ac:dyDescent="0.25">
      <c r="A52" s="37">
        <v>42893.500694444447</v>
      </c>
      <c r="B52" s="15">
        <v>0.28000000000000003</v>
      </c>
      <c r="C52" s="16">
        <v>0.33989000000000003</v>
      </c>
      <c r="D52" s="8">
        <f t="shared" si="2"/>
        <v>7.8400000000000011E-2</v>
      </c>
      <c r="E52" s="8">
        <f t="shared" si="3"/>
        <v>-2.0238095238095277E-2</v>
      </c>
      <c r="F52" s="8">
        <f t="shared" si="4"/>
        <v>6.5676684523809481E-2</v>
      </c>
      <c r="G52" s="8">
        <f t="shared" si="5"/>
        <v>-1.3291709963151944E-3</v>
      </c>
      <c r="H52" s="8">
        <f t="shared" si="6"/>
        <v>4.0958049886621471E-4</v>
      </c>
      <c r="I52" s="8">
        <f t="shared" si="7"/>
        <v>4.3134268900399961E-3</v>
      </c>
      <c r="J52" s="8">
        <f t="shared" si="8"/>
        <v>5.9889999999999999E-2</v>
      </c>
      <c r="K52" s="8">
        <f t="shared" si="9"/>
        <v>3.5868121E-3</v>
      </c>
      <c r="L52" s="8">
        <f t="shared" si="10"/>
        <v>5.9889999999999999E-2</v>
      </c>
      <c r="W52" s="15">
        <v>42893.500694444447</v>
      </c>
      <c r="X52" s="15">
        <v>5.32</v>
      </c>
      <c r="Y52" s="15">
        <v>4.5315799999999999</v>
      </c>
      <c r="Z52" s="8">
        <f t="shared" si="11"/>
        <v>28.302400000000002</v>
      </c>
      <c r="AA52" s="8">
        <f t="shared" si="12"/>
        <v>0.22743902439024488</v>
      </c>
      <c r="AB52" s="56">
        <f t="shared" si="13"/>
        <v>0.223664939024391</v>
      </c>
      <c r="AC52" s="8">
        <f t="shared" si="14"/>
        <v>5.0870135522011098E-2</v>
      </c>
      <c r="AD52" s="8">
        <f t="shared" si="15"/>
        <v>5.1728509815586403E-2</v>
      </c>
      <c r="AE52" s="8">
        <f t="shared" si="16"/>
        <v>5.0026004948784543E-2</v>
      </c>
      <c r="AF52" s="8">
        <f t="shared" si="17"/>
        <v>-0.78842000000000034</v>
      </c>
      <c r="AG52" s="8">
        <f t="shared" si="18"/>
        <v>0.62160609640000053</v>
      </c>
      <c r="AH52" s="8">
        <f t="shared" si="19"/>
        <v>0.78842000000000034</v>
      </c>
      <c r="AS52" s="40">
        <v>42893.500694444447</v>
      </c>
      <c r="AT52" s="15">
        <v>117.1</v>
      </c>
      <c r="AU52" s="16">
        <v>123.616</v>
      </c>
      <c r="AV52" s="8">
        <f t="shared" si="20"/>
        <v>13712.409999999998</v>
      </c>
      <c r="AW52" s="8">
        <f t="shared" si="21"/>
        <v>13.628773006135006</v>
      </c>
      <c r="AX52" s="56">
        <f t="shared" si="22"/>
        <v>-2.1681901840489957</v>
      </c>
      <c r="AY52" s="8">
        <f t="shared" si="23"/>
        <v>-29.549771852533844</v>
      </c>
      <c r="AZ52" s="8">
        <f t="shared" si="24"/>
        <v>185.7434536527542</v>
      </c>
      <c r="BA52" s="8">
        <f t="shared" si="25"/>
        <v>4.7010486742064179</v>
      </c>
      <c r="BB52" s="56">
        <f t="shared" si="26"/>
        <v>6.5160000000000053</v>
      </c>
      <c r="BC52" s="57">
        <f t="shared" si="27"/>
        <v>42.45825600000007</v>
      </c>
      <c r="BD52" s="8">
        <f t="shared" si="28"/>
        <v>6.5160000000000053</v>
      </c>
    </row>
    <row r="53" spans="1:56" x14ac:dyDescent="0.25">
      <c r="A53" s="37">
        <v>42893.542361111111</v>
      </c>
      <c r="B53" s="15">
        <v>0.27</v>
      </c>
      <c r="C53" s="16">
        <v>0.31728200000000001</v>
      </c>
      <c r="D53" s="8">
        <f t="shared" si="2"/>
        <v>7.2900000000000006E-2</v>
      </c>
      <c r="E53" s="8">
        <f t="shared" si="3"/>
        <v>-3.0238095238095286E-2</v>
      </c>
      <c r="F53" s="8">
        <f t="shared" si="4"/>
        <v>4.3068684523809464E-2</v>
      </c>
      <c r="G53" s="8">
        <f t="shared" si="5"/>
        <v>-1.3023149844104312E-3</v>
      </c>
      <c r="H53" s="8">
        <f t="shared" si="6"/>
        <v>9.1434240362812079E-4</v>
      </c>
      <c r="I53" s="8">
        <f t="shared" si="7"/>
        <v>1.8549115866114249E-3</v>
      </c>
      <c r="J53" s="8">
        <f t="shared" si="8"/>
        <v>4.7281999999999991E-2</v>
      </c>
      <c r="K53" s="8">
        <f t="shared" si="9"/>
        <v>2.235587523999999E-3</v>
      </c>
      <c r="L53" s="8">
        <f t="shared" si="10"/>
        <v>4.7281999999999991E-2</v>
      </c>
      <c r="W53" s="15">
        <v>42893.542361111111</v>
      </c>
      <c r="X53" s="15">
        <v>4.78</v>
      </c>
      <c r="Y53" s="15">
        <v>4.4332700000000003</v>
      </c>
      <c r="Z53" s="8">
        <f t="shared" si="11"/>
        <v>22.848400000000002</v>
      </c>
      <c r="AA53" s="8">
        <f t="shared" si="12"/>
        <v>-0.31256097560975515</v>
      </c>
      <c r="AB53" s="56">
        <f t="shared" si="13"/>
        <v>0.12535493902439132</v>
      </c>
      <c r="AC53" s="8">
        <f t="shared" si="14"/>
        <v>-3.9181062038965118E-2</v>
      </c>
      <c r="AD53" s="8">
        <f t="shared" si="15"/>
        <v>9.7694363474121956E-2</v>
      </c>
      <c r="AE53" s="8">
        <f t="shared" si="16"/>
        <v>1.5713860737808866E-2</v>
      </c>
      <c r="AF53" s="8">
        <f t="shared" si="17"/>
        <v>-0.34672999999999998</v>
      </c>
      <c r="AG53" s="8">
        <f t="shared" si="18"/>
        <v>0.12022169289999998</v>
      </c>
      <c r="AH53" s="8">
        <f t="shared" si="19"/>
        <v>0.34672999999999998</v>
      </c>
      <c r="AS53" s="40">
        <v>42893.542361111111</v>
      </c>
      <c r="AT53" s="15">
        <v>114.64</v>
      </c>
      <c r="AU53" s="16">
        <v>124.351</v>
      </c>
      <c r="AV53" s="8">
        <f t="shared" si="20"/>
        <v>13142.329600000001</v>
      </c>
      <c r="AW53" s="8">
        <f t="shared" si="21"/>
        <v>11.168773006135012</v>
      </c>
      <c r="AX53" s="56">
        <f t="shared" si="22"/>
        <v>-1.4331901840489962</v>
      </c>
      <c r="AY53" s="8">
        <f t="shared" si="23"/>
        <v>-16.006975840264101</v>
      </c>
      <c r="AZ53" s="8">
        <f t="shared" si="24"/>
        <v>124.74149046257013</v>
      </c>
      <c r="BA53" s="8">
        <f t="shared" si="25"/>
        <v>2.0540341036543959</v>
      </c>
      <c r="BB53" s="56">
        <f t="shared" si="26"/>
        <v>9.7109999999999985</v>
      </c>
      <c r="BC53" s="57">
        <f t="shared" si="27"/>
        <v>94.303520999999975</v>
      </c>
      <c r="BD53" s="8">
        <f t="shared" si="28"/>
        <v>9.7109999999999985</v>
      </c>
    </row>
    <row r="54" spans="1:56" x14ac:dyDescent="0.25">
      <c r="A54" s="37">
        <v>42893.584027777775</v>
      </c>
      <c r="B54" s="15">
        <v>0.27</v>
      </c>
      <c r="C54" s="16">
        <v>0.30275400000000002</v>
      </c>
      <c r="D54" s="8">
        <f t="shared" si="2"/>
        <v>7.2900000000000006E-2</v>
      </c>
      <c r="E54" s="8">
        <f t="shared" si="3"/>
        <v>-3.0238095238095286E-2</v>
      </c>
      <c r="F54" s="8">
        <f t="shared" si="4"/>
        <v>2.8540684523809479E-2</v>
      </c>
      <c r="G54" s="8">
        <f t="shared" si="5"/>
        <v>-8.6301593679138325E-4</v>
      </c>
      <c r="H54" s="8">
        <f t="shared" si="6"/>
        <v>9.1434240362812079E-4</v>
      </c>
      <c r="I54" s="8">
        <f t="shared" si="7"/>
        <v>8.145706730876179E-4</v>
      </c>
      <c r="J54" s="8">
        <f t="shared" si="8"/>
        <v>3.2754000000000005E-2</v>
      </c>
      <c r="K54" s="8">
        <f t="shared" si="9"/>
        <v>1.0728245160000003E-3</v>
      </c>
      <c r="L54" s="8">
        <f t="shared" si="10"/>
        <v>3.2754000000000005E-2</v>
      </c>
      <c r="W54" s="15">
        <v>42893.584027777775</v>
      </c>
      <c r="X54" s="15">
        <v>5.92</v>
      </c>
      <c r="Y54" s="15">
        <v>4.3911600000000002</v>
      </c>
      <c r="Z54" s="8">
        <f t="shared" si="11"/>
        <v>35.046399999999998</v>
      </c>
      <c r="AA54" s="8">
        <f t="shared" si="12"/>
        <v>0.82743902439024453</v>
      </c>
      <c r="AB54" s="56">
        <f t="shared" si="13"/>
        <v>8.3244939024391229E-2</v>
      </c>
      <c r="AC54" s="8">
        <f t="shared" si="14"/>
        <v>6.8880111131767674E-2</v>
      </c>
      <c r="AD54" s="8">
        <f t="shared" si="15"/>
        <v>0.68465533908387965</v>
      </c>
      <c r="AE54" s="8">
        <f t="shared" si="16"/>
        <v>6.9297198731746133E-3</v>
      </c>
      <c r="AF54" s="8">
        <f t="shared" si="17"/>
        <v>-1.5288399999999998</v>
      </c>
      <c r="AG54" s="8">
        <f t="shared" si="18"/>
        <v>2.337351745599999</v>
      </c>
      <c r="AH54" s="8">
        <f t="shared" si="19"/>
        <v>1.5288399999999998</v>
      </c>
      <c r="AS54" s="40">
        <v>42893.584027777775</v>
      </c>
      <c r="AT54" s="15">
        <v>99.17</v>
      </c>
      <c r="AU54" s="16">
        <v>124.596</v>
      </c>
      <c r="AV54" s="8">
        <f t="shared" si="20"/>
        <v>9834.688900000001</v>
      </c>
      <c r="AW54" s="8">
        <f t="shared" si="21"/>
        <v>-4.3012269938649865</v>
      </c>
      <c r="AX54" s="56">
        <f t="shared" si="22"/>
        <v>-1.1881901840489917</v>
      </c>
      <c r="AY54" s="8">
        <f t="shared" si="23"/>
        <v>5.1106756934769297</v>
      </c>
      <c r="AZ54" s="8">
        <f t="shared" si="24"/>
        <v>18.500553652752828</v>
      </c>
      <c r="BA54" s="8">
        <f t="shared" si="25"/>
        <v>1.4117959134703768</v>
      </c>
      <c r="BB54" s="56">
        <f t="shared" si="26"/>
        <v>25.426000000000002</v>
      </c>
      <c r="BC54" s="57">
        <f t="shared" si="27"/>
        <v>646.48147600000004</v>
      </c>
      <c r="BD54" s="8">
        <f t="shared" si="28"/>
        <v>25.426000000000002</v>
      </c>
    </row>
    <row r="55" spans="1:56" x14ac:dyDescent="0.25">
      <c r="A55" s="37">
        <v>42893.625694444447</v>
      </c>
      <c r="B55" s="15">
        <v>0.31</v>
      </c>
      <c r="C55" s="16">
        <v>0.29219299999999998</v>
      </c>
      <c r="D55" s="8">
        <f t="shared" si="2"/>
        <v>9.6100000000000005E-2</v>
      </c>
      <c r="E55" s="8">
        <f t="shared" si="3"/>
        <v>9.7619047619046939E-3</v>
      </c>
      <c r="F55" s="8">
        <f t="shared" si="4"/>
        <v>1.7979684523809436E-2</v>
      </c>
      <c r="G55" s="8">
        <f t="shared" si="5"/>
        <v>1.7551596797051947E-4</v>
      </c>
      <c r="H55" s="8">
        <f t="shared" si="6"/>
        <v>9.5294784580497534E-5</v>
      </c>
      <c r="I55" s="8">
        <f t="shared" si="7"/>
        <v>3.2326905557571254E-4</v>
      </c>
      <c r="J55" s="8">
        <f t="shared" si="8"/>
        <v>-1.7807000000000017E-2</v>
      </c>
      <c r="K55" s="8">
        <f t="shared" si="9"/>
        <v>3.1708924900000063E-4</v>
      </c>
      <c r="L55" s="8">
        <f t="shared" si="10"/>
        <v>1.7807000000000017E-2</v>
      </c>
      <c r="W55" s="15">
        <v>42893.625694444447</v>
      </c>
      <c r="X55" s="15">
        <v>5.82</v>
      </c>
      <c r="Y55" s="15">
        <v>4.3735999999999997</v>
      </c>
      <c r="Z55" s="8">
        <f t="shared" si="11"/>
        <v>33.872400000000006</v>
      </c>
      <c r="AA55" s="8">
        <f t="shared" si="12"/>
        <v>0.72743902439024488</v>
      </c>
      <c r="AB55" s="56">
        <f t="shared" si="13"/>
        <v>6.5684939024390765E-2</v>
      </c>
      <c r="AC55" s="8">
        <f t="shared" si="14"/>
        <v>4.7781787961035542E-2</v>
      </c>
      <c r="AD55" s="8">
        <f t="shared" si="15"/>
        <v>0.52916753420583129</v>
      </c>
      <c r="AE55" s="8">
        <f t="shared" si="16"/>
        <v>4.3145112146379325E-3</v>
      </c>
      <c r="AF55" s="8">
        <f t="shared" si="17"/>
        <v>-1.4464000000000006</v>
      </c>
      <c r="AG55" s="8">
        <f t="shared" si="18"/>
        <v>2.0920729600000016</v>
      </c>
      <c r="AH55" s="8">
        <f t="shared" si="19"/>
        <v>1.4464000000000006</v>
      </c>
      <c r="AS55" s="40">
        <v>42893.625694444447</v>
      </c>
      <c r="AT55" s="15">
        <v>105.24</v>
      </c>
      <c r="AU55" s="16">
        <v>124.723</v>
      </c>
      <c r="AV55" s="8">
        <f t="shared" si="20"/>
        <v>11075.4576</v>
      </c>
      <c r="AW55" s="8">
        <f t="shared" si="21"/>
        <v>1.7687730061350067</v>
      </c>
      <c r="AX55" s="56">
        <f t="shared" si="22"/>
        <v>-1.0611901840489963</v>
      </c>
      <c r="AY55" s="8">
        <f t="shared" si="23"/>
        <v>-1.8770045519213043</v>
      </c>
      <c r="AZ55" s="8">
        <f t="shared" si="24"/>
        <v>3.1285579472318683</v>
      </c>
      <c r="BA55" s="8">
        <f t="shared" si="25"/>
        <v>1.1261246067219428</v>
      </c>
      <c r="BB55" s="56">
        <f t="shared" si="26"/>
        <v>19.483000000000004</v>
      </c>
      <c r="BC55" s="57">
        <f t="shared" si="27"/>
        <v>379.58728900000017</v>
      </c>
      <c r="BD55" s="8">
        <f t="shared" si="28"/>
        <v>19.483000000000004</v>
      </c>
    </row>
    <row r="56" spans="1:56" x14ac:dyDescent="0.25">
      <c r="A56" s="37">
        <v>42893.667361111111</v>
      </c>
      <c r="B56" s="15">
        <v>0.34</v>
      </c>
      <c r="C56" s="16">
        <v>0.28264499999999998</v>
      </c>
      <c r="D56" s="8">
        <f t="shared" si="2"/>
        <v>0.11560000000000002</v>
      </c>
      <c r="E56" s="8">
        <f t="shared" si="3"/>
        <v>3.9761904761904721E-2</v>
      </c>
      <c r="F56" s="8">
        <f t="shared" si="4"/>
        <v>8.4316845238094351E-3</v>
      </c>
      <c r="G56" s="8">
        <f t="shared" si="5"/>
        <v>3.3525983701813674E-4</v>
      </c>
      <c r="H56" s="8">
        <f t="shared" si="6"/>
        <v>1.5810090702947813E-3</v>
      </c>
      <c r="I56" s="8">
        <f t="shared" si="7"/>
        <v>7.1093303909047537E-5</v>
      </c>
      <c r="J56" s="8">
        <f t="shared" si="8"/>
        <v>-5.7355000000000045E-2</v>
      </c>
      <c r="K56" s="8">
        <f t="shared" si="9"/>
        <v>3.2895960250000052E-3</v>
      </c>
      <c r="L56" s="8">
        <f t="shared" si="10"/>
        <v>5.7355000000000045E-2</v>
      </c>
      <c r="W56" s="15">
        <v>42893.667361111111</v>
      </c>
      <c r="X56" s="15">
        <v>2.44</v>
      </c>
      <c r="Y56" s="15">
        <v>4.3574400000000004</v>
      </c>
      <c r="Z56" s="8">
        <f t="shared" si="11"/>
        <v>5.9535999999999998</v>
      </c>
      <c r="AA56" s="8">
        <f t="shared" si="12"/>
        <v>-2.6525609756097555</v>
      </c>
      <c r="AB56" s="56">
        <f t="shared" si="13"/>
        <v>4.9524939024391479E-2</v>
      </c>
      <c r="AC56" s="8">
        <f t="shared" si="14"/>
        <v>-0.13136792057555352</v>
      </c>
      <c r="AD56" s="8">
        <f t="shared" si="15"/>
        <v>7.0360797293277777</v>
      </c>
      <c r="AE56" s="8">
        <f t="shared" si="16"/>
        <v>2.452719585369694E-3</v>
      </c>
      <c r="AF56" s="8">
        <f t="shared" si="17"/>
        <v>1.9174400000000005</v>
      </c>
      <c r="AG56" s="8">
        <f t="shared" si="18"/>
        <v>3.6765761536000019</v>
      </c>
      <c r="AH56" s="8">
        <f t="shared" si="19"/>
        <v>1.9174400000000005</v>
      </c>
      <c r="AS56" s="40">
        <v>42893.667361111111</v>
      </c>
      <c r="AT56" s="15">
        <v>104.27</v>
      </c>
      <c r="AU56" s="16">
        <v>124.878</v>
      </c>
      <c r="AV56" s="8">
        <f t="shared" si="20"/>
        <v>10872.232899999999</v>
      </c>
      <c r="AW56" s="8">
        <f t="shared" si="21"/>
        <v>0.79877300613500779</v>
      </c>
      <c r="AX56" s="56">
        <f t="shared" si="22"/>
        <v>-0.90619018404899521</v>
      </c>
      <c r="AY56" s="8">
        <f t="shared" si="23"/>
        <v>-0.72384025744285185</v>
      </c>
      <c r="AZ56" s="8">
        <f t="shared" si="24"/>
        <v>0.63803831532995714</v>
      </c>
      <c r="BA56" s="8">
        <f t="shared" si="25"/>
        <v>0.82118064966675186</v>
      </c>
      <c r="BB56" s="56">
        <f t="shared" si="26"/>
        <v>20.608000000000004</v>
      </c>
      <c r="BC56" s="57">
        <f t="shared" si="27"/>
        <v>424.68966400000016</v>
      </c>
      <c r="BD56" s="8">
        <f t="shared" si="28"/>
        <v>20.608000000000004</v>
      </c>
    </row>
    <row r="57" spans="1:56" x14ac:dyDescent="0.25">
      <c r="A57" s="37">
        <v>42893.709027777775</v>
      </c>
      <c r="B57" s="15">
        <v>0.39</v>
      </c>
      <c r="C57" s="16">
        <v>0.27160499999999999</v>
      </c>
      <c r="D57" s="8">
        <f t="shared" si="2"/>
        <v>0.15210000000000001</v>
      </c>
      <c r="E57" s="8">
        <f t="shared" si="3"/>
        <v>8.9761904761904709E-2</v>
      </c>
      <c r="F57" s="8">
        <f t="shared" si="4"/>
        <v>-2.6083154761905591E-3</v>
      </c>
      <c r="G57" s="8">
        <f t="shared" si="5"/>
        <v>-2.3412736536281909E-4</v>
      </c>
      <c r="H57" s="8">
        <f t="shared" si="6"/>
        <v>8.0571995464852521E-3</v>
      </c>
      <c r="I57" s="8">
        <f t="shared" si="7"/>
        <v>6.8033096233351832E-6</v>
      </c>
      <c r="J57" s="8">
        <f t="shared" si="8"/>
        <v>-0.11839500000000003</v>
      </c>
      <c r="K57" s="8">
        <f t="shared" si="9"/>
        <v>1.4017376025000007E-2</v>
      </c>
      <c r="L57" s="8">
        <f t="shared" si="10"/>
        <v>0.11839500000000003</v>
      </c>
      <c r="W57" s="15">
        <v>42893.709027777775</v>
      </c>
      <c r="X57" s="15">
        <v>2.5099999999999998</v>
      </c>
      <c r="Y57" s="15">
        <v>4.3276300000000001</v>
      </c>
      <c r="Z57" s="8">
        <f t="shared" si="11"/>
        <v>6.3000999999999987</v>
      </c>
      <c r="AA57" s="8">
        <f t="shared" si="12"/>
        <v>-2.5825609756097556</v>
      </c>
      <c r="AB57" s="56">
        <f t="shared" si="13"/>
        <v>1.9714939024391143E-2</v>
      </c>
      <c r="AC57" s="8">
        <f t="shared" si="14"/>
        <v>-5.091503216091843E-2</v>
      </c>
      <c r="AD57" s="8">
        <f t="shared" si="15"/>
        <v>6.6696211927424125</v>
      </c>
      <c r="AE57" s="8">
        <f t="shared" si="16"/>
        <v>3.8867882073546076E-4</v>
      </c>
      <c r="AF57" s="8">
        <f t="shared" si="17"/>
        <v>1.8176300000000003</v>
      </c>
      <c r="AG57" s="8">
        <f t="shared" si="18"/>
        <v>3.3037788169000013</v>
      </c>
      <c r="AH57" s="8">
        <f t="shared" si="19"/>
        <v>1.8176300000000003</v>
      </c>
      <c r="AS57" s="40">
        <v>42893.709027777775</v>
      </c>
      <c r="AT57" s="15">
        <v>97.83</v>
      </c>
      <c r="AU57" s="16">
        <v>125.08799999999999</v>
      </c>
      <c r="AV57" s="8">
        <f t="shared" si="20"/>
        <v>9570.7088999999996</v>
      </c>
      <c r="AW57" s="8">
        <f t="shared" si="21"/>
        <v>-5.6412269938649899</v>
      </c>
      <c r="AX57" s="56">
        <f t="shared" si="22"/>
        <v>-0.69619018404900146</v>
      </c>
      <c r="AY57" s="8">
        <f t="shared" si="23"/>
        <v>3.9273668591210624</v>
      </c>
      <c r="AZ57" s="8">
        <f t="shared" si="24"/>
        <v>31.823441996311033</v>
      </c>
      <c r="BA57" s="8">
        <f t="shared" si="25"/>
        <v>0.48468077236618251</v>
      </c>
      <c r="BB57" s="56">
        <f t="shared" si="26"/>
        <v>27.257999999999996</v>
      </c>
      <c r="BC57" s="57">
        <f t="shared" si="27"/>
        <v>742.99856399999976</v>
      </c>
      <c r="BD57" s="8">
        <f t="shared" si="28"/>
        <v>27.257999999999996</v>
      </c>
    </row>
    <row r="58" spans="1:56" x14ac:dyDescent="0.25">
      <c r="A58" s="37">
        <v>42893.750694444447</v>
      </c>
      <c r="B58" s="15">
        <v>0.34</v>
      </c>
      <c r="C58" s="16">
        <v>0.26382299999999997</v>
      </c>
      <c r="D58" s="8">
        <f t="shared" si="2"/>
        <v>0.11560000000000002</v>
      </c>
      <c r="E58" s="8">
        <f t="shared" si="3"/>
        <v>3.9761904761904721E-2</v>
      </c>
      <c r="F58" s="8">
        <f t="shared" si="4"/>
        <v>-1.039031547619057E-2</v>
      </c>
      <c r="G58" s="8">
        <f t="shared" si="5"/>
        <v>-4.1313873441043417E-4</v>
      </c>
      <c r="H58" s="8">
        <f t="shared" si="6"/>
        <v>1.5810090702947813E-3</v>
      </c>
      <c r="I58" s="8">
        <f t="shared" si="7"/>
        <v>1.0795865569476527E-4</v>
      </c>
      <c r="J58" s="8">
        <f t="shared" si="8"/>
        <v>-7.617700000000005E-2</v>
      </c>
      <c r="K58" s="8">
        <f t="shared" si="9"/>
        <v>5.8029353290000073E-3</v>
      </c>
      <c r="L58" s="8">
        <f t="shared" si="10"/>
        <v>7.617700000000005E-2</v>
      </c>
      <c r="W58" s="15">
        <v>42893.750694444447</v>
      </c>
      <c r="X58" s="15">
        <v>2.94</v>
      </c>
      <c r="Y58" s="15">
        <v>4.3278699999999999</v>
      </c>
      <c r="Z58" s="8">
        <f t="shared" si="11"/>
        <v>8.6435999999999993</v>
      </c>
      <c r="AA58" s="8">
        <f t="shared" si="12"/>
        <v>-2.1525609756097555</v>
      </c>
      <c r="AB58" s="56">
        <f t="shared" si="13"/>
        <v>1.9954939024390939E-2</v>
      </c>
      <c r="AC58" s="8">
        <f t="shared" si="14"/>
        <v>-4.2954223014576139E-2</v>
      </c>
      <c r="AD58" s="8">
        <f t="shared" si="15"/>
        <v>4.6335187537180218</v>
      </c>
      <c r="AE58" s="8">
        <f t="shared" si="16"/>
        <v>3.9819959146716036E-4</v>
      </c>
      <c r="AF58" s="8">
        <f t="shared" si="17"/>
        <v>1.3878699999999999</v>
      </c>
      <c r="AG58" s="8">
        <f t="shared" si="18"/>
        <v>1.9261831368999998</v>
      </c>
      <c r="AH58" s="8">
        <f t="shared" si="19"/>
        <v>1.3878699999999999</v>
      </c>
      <c r="AS58" s="40">
        <v>42893.750694444447</v>
      </c>
      <c r="AT58" s="15">
        <v>86.83</v>
      </c>
      <c r="AU58" s="16">
        <v>125.104</v>
      </c>
      <c r="AV58" s="8">
        <f t="shared" si="20"/>
        <v>7539.4488999999994</v>
      </c>
      <c r="AW58" s="8">
        <f t="shared" si="21"/>
        <v>-16.64122699386499</v>
      </c>
      <c r="AX58" s="56">
        <f t="shared" si="22"/>
        <v>-0.68019018404899612</v>
      </c>
      <c r="AY58" s="8">
        <f t="shared" si="23"/>
        <v>11.31919925175815</v>
      </c>
      <c r="AZ58" s="8">
        <f t="shared" si="24"/>
        <v>276.93043586134081</v>
      </c>
      <c r="BA58" s="8">
        <f t="shared" si="25"/>
        <v>0.46265868647660718</v>
      </c>
      <c r="BB58" s="56">
        <f t="shared" si="26"/>
        <v>38.274000000000001</v>
      </c>
      <c r="BC58" s="57">
        <f t="shared" si="27"/>
        <v>1464.8990760000002</v>
      </c>
      <c r="BD58" s="8">
        <f t="shared" si="28"/>
        <v>38.274000000000001</v>
      </c>
    </row>
    <row r="59" spans="1:56" x14ac:dyDescent="0.25">
      <c r="A59" s="37">
        <v>42893.792361111111</v>
      </c>
      <c r="B59" s="15">
        <v>0.32</v>
      </c>
      <c r="C59" s="16">
        <v>0.25900299999999998</v>
      </c>
      <c r="D59" s="8">
        <f t="shared" si="2"/>
        <v>0.1024</v>
      </c>
      <c r="E59" s="8">
        <f t="shared" si="3"/>
        <v>1.9761904761904703E-2</v>
      </c>
      <c r="F59" s="8">
        <f t="shared" si="4"/>
        <v>-1.5210315476190561E-2</v>
      </c>
      <c r="G59" s="8">
        <f t="shared" si="5"/>
        <v>-3.0058480583900306E-4</v>
      </c>
      <c r="H59" s="8">
        <f t="shared" si="6"/>
        <v>3.9053287981859175E-4</v>
      </c>
      <c r="I59" s="8">
        <f t="shared" si="7"/>
        <v>2.3135369688524209E-4</v>
      </c>
      <c r="J59" s="8">
        <f t="shared" si="8"/>
        <v>-6.0997000000000023E-2</v>
      </c>
      <c r="K59" s="8">
        <f t="shared" si="9"/>
        <v>3.720634009000003E-3</v>
      </c>
      <c r="L59" s="8">
        <f t="shared" si="10"/>
        <v>6.0997000000000023E-2</v>
      </c>
      <c r="W59" s="15">
        <v>42893.792361111111</v>
      </c>
      <c r="X59" s="15">
        <v>3.14</v>
      </c>
      <c r="Y59" s="15">
        <v>4.3523100000000001</v>
      </c>
      <c r="Z59" s="8">
        <f t="shared" si="11"/>
        <v>9.8596000000000004</v>
      </c>
      <c r="AA59" s="8">
        <f t="shared" si="12"/>
        <v>-1.9525609756097553</v>
      </c>
      <c r="AB59" s="56">
        <f t="shared" si="13"/>
        <v>4.4394939024391178E-2</v>
      </c>
      <c r="AC59" s="8">
        <f t="shared" si="14"/>
        <v>-8.668382545360083E-2</v>
      </c>
      <c r="AD59" s="8">
        <f t="shared" si="15"/>
        <v>3.8124943634741193</v>
      </c>
      <c r="AE59" s="8">
        <f t="shared" si="16"/>
        <v>1.9709106109794109E-3</v>
      </c>
      <c r="AF59" s="8">
        <f t="shared" si="17"/>
        <v>1.21231</v>
      </c>
      <c r="AG59" s="8">
        <f t="shared" si="18"/>
        <v>1.4696955360999999</v>
      </c>
      <c r="AH59" s="8">
        <f t="shared" si="19"/>
        <v>1.21231</v>
      </c>
      <c r="AS59" s="40">
        <v>42893.792361111111</v>
      </c>
      <c r="AT59" s="15">
        <v>101.42</v>
      </c>
      <c r="AU59" s="16">
        <v>124.84699999999999</v>
      </c>
      <c r="AV59" s="8">
        <f t="shared" si="20"/>
        <v>10286.0164</v>
      </c>
      <c r="AW59" s="8">
        <f t="shared" si="21"/>
        <v>-2.0512269938649865</v>
      </c>
      <c r="AX59" s="56">
        <f t="shared" si="22"/>
        <v>-0.93719018404900112</v>
      </c>
      <c r="AY59" s="8">
        <f t="shared" si="23"/>
        <v>1.9223898039066061</v>
      </c>
      <c r="AZ59" s="8">
        <f t="shared" si="24"/>
        <v>4.2075321803603893</v>
      </c>
      <c r="BA59" s="8">
        <f t="shared" si="25"/>
        <v>0.87832544107780064</v>
      </c>
      <c r="BB59" s="56">
        <f t="shared" si="26"/>
        <v>23.426999999999992</v>
      </c>
      <c r="BC59" s="57">
        <f t="shared" si="27"/>
        <v>548.82432899999969</v>
      </c>
      <c r="BD59" s="8">
        <f t="shared" si="28"/>
        <v>23.426999999999992</v>
      </c>
    </row>
    <row r="60" spans="1:56" x14ac:dyDescent="0.25">
      <c r="A60" s="37">
        <v>42893.834027777775</v>
      </c>
      <c r="B60" s="15">
        <v>0.33</v>
      </c>
      <c r="C60" s="16">
        <v>0.25114199999999998</v>
      </c>
      <c r="D60" s="8">
        <f t="shared" si="2"/>
        <v>0.10890000000000001</v>
      </c>
      <c r="E60" s="8">
        <f t="shared" si="3"/>
        <v>2.9761904761904712E-2</v>
      </c>
      <c r="F60" s="8">
        <f t="shared" si="4"/>
        <v>-2.3071315476190568E-2</v>
      </c>
      <c r="G60" s="8">
        <f t="shared" si="5"/>
        <v>-6.8664629393424192E-4</v>
      </c>
      <c r="H60" s="8">
        <f t="shared" si="6"/>
        <v>8.8577097505668635E-4</v>
      </c>
      <c r="I60" s="8">
        <f t="shared" si="7"/>
        <v>5.3228559780191037E-4</v>
      </c>
      <c r="J60" s="8">
        <f t="shared" si="8"/>
        <v>-7.8858000000000039E-2</v>
      </c>
      <c r="K60" s="8">
        <f t="shared" si="9"/>
        <v>6.2185841640000064E-3</v>
      </c>
      <c r="L60" s="8">
        <f t="shared" si="10"/>
        <v>7.8858000000000039E-2</v>
      </c>
      <c r="W60" s="15">
        <v>42893.834027777775</v>
      </c>
      <c r="X60" s="15">
        <v>5.49</v>
      </c>
      <c r="Y60" s="15">
        <v>4.3502799999999997</v>
      </c>
      <c r="Z60" s="8">
        <f t="shared" si="11"/>
        <v>30.140100000000004</v>
      </c>
      <c r="AA60" s="8">
        <f t="shared" si="12"/>
        <v>0.39743902439024481</v>
      </c>
      <c r="AB60" s="56">
        <f t="shared" si="13"/>
        <v>4.2364939024390758E-2</v>
      </c>
      <c r="AC60" s="8">
        <f t="shared" si="14"/>
        <v>1.6837480034206074E-2</v>
      </c>
      <c r="AD60" s="8">
        <f t="shared" si="15"/>
        <v>0.15795777810826961</v>
      </c>
      <c r="AE60" s="8">
        <f t="shared" si="16"/>
        <v>1.7947880585403469E-3</v>
      </c>
      <c r="AF60" s="8">
        <f t="shared" si="17"/>
        <v>-1.1397200000000005</v>
      </c>
      <c r="AG60" s="8">
        <f t="shared" si="18"/>
        <v>1.2989616784000011</v>
      </c>
      <c r="AH60" s="8">
        <f t="shared" si="19"/>
        <v>1.1397200000000005</v>
      </c>
      <c r="AS60" s="40">
        <v>42893.834027777775</v>
      </c>
      <c r="AT60" s="15">
        <v>86.51</v>
      </c>
      <c r="AU60" s="16">
        <v>124.72</v>
      </c>
      <c r="AV60" s="8">
        <f t="shared" si="20"/>
        <v>7483.9801000000007</v>
      </c>
      <c r="AW60" s="8">
        <f t="shared" si="21"/>
        <v>-16.961226993864983</v>
      </c>
      <c r="AX60" s="56">
        <f t="shared" si="22"/>
        <v>-1.0641901840489965</v>
      </c>
      <c r="AY60" s="8">
        <f t="shared" si="23"/>
        <v>18.049971276297985</v>
      </c>
      <c r="AZ60" s="8">
        <f t="shared" si="24"/>
        <v>287.68322113741419</v>
      </c>
      <c r="BA60" s="8">
        <f t="shared" si="25"/>
        <v>1.132500747826237</v>
      </c>
      <c r="BB60" s="56">
        <f t="shared" si="26"/>
        <v>38.209999999999994</v>
      </c>
      <c r="BC60" s="57">
        <f t="shared" si="27"/>
        <v>1460.0040999999994</v>
      </c>
      <c r="BD60" s="8">
        <f t="shared" si="28"/>
        <v>38.209999999999994</v>
      </c>
    </row>
    <row r="61" spans="1:56" x14ac:dyDescent="0.25">
      <c r="A61" s="37">
        <v>42893.875694444447</v>
      </c>
      <c r="B61" s="15">
        <v>0.4</v>
      </c>
      <c r="C61" s="16">
        <v>0.244315</v>
      </c>
      <c r="D61" s="8">
        <f t="shared" si="2"/>
        <v>0.16000000000000003</v>
      </c>
      <c r="E61" s="8">
        <f t="shared" si="3"/>
        <v>9.9761904761904718E-2</v>
      </c>
      <c r="F61" s="8">
        <f t="shared" si="4"/>
        <v>-2.989831547619054E-2</v>
      </c>
      <c r="G61" s="8">
        <f t="shared" si="5"/>
        <v>-2.9827129010771025E-3</v>
      </c>
      <c r="H61" s="8">
        <f t="shared" si="6"/>
        <v>9.9524376417233478E-3</v>
      </c>
      <c r="I61" s="8">
        <f t="shared" si="7"/>
        <v>8.9390926831381477E-4</v>
      </c>
      <c r="J61" s="8">
        <f t="shared" si="8"/>
        <v>-0.15568500000000002</v>
      </c>
      <c r="K61" s="8">
        <f t="shared" si="9"/>
        <v>2.4237819225000005E-2</v>
      </c>
      <c r="L61" s="8">
        <f t="shared" si="10"/>
        <v>0.15568500000000002</v>
      </c>
      <c r="W61" s="15">
        <v>42893.875694444447</v>
      </c>
      <c r="X61" s="15">
        <v>3.52</v>
      </c>
      <c r="Y61" s="15">
        <v>4.3683500000000004</v>
      </c>
      <c r="Z61" s="8">
        <f t="shared" si="11"/>
        <v>12.3904</v>
      </c>
      <c r="AA61" s="8">
        <f t="shared" si="12"/>
        <v>-1.5725609756097554</v>
      </c>
      <c r="AB61" s="56">
        <f t="shared" si="13"/>
        <v>6.0434939024391454E-2</v>
      </c>
      <c r="AC61" s="8">
        <f t="shared" si="14"/>
        <v>-9.5037626673113107E-2</v>
      </c>
      <c r="AD61" s="8">
        <f t="shared" si="15"/>
        <v>2.4729480220107058</v>
      </c>
      <c r="AE61" s="8">
        <f t="shared" si="16"/>
        <v>3.6523818548819132E-3</v>
      </c>
      <c r="AF61" s="8">
        <f t="shared" si="17"/>
        <v>0.84835000000000038</v>
      </c>
      <c r="AG61" s="8">
        <f t="shared" si="18"/>
        <v>0.71969772250000064</v>
      </c>
      <c r="AH61" s="8">
        <f t="shared" si="19"/>
        <v>0.84835000000000038</v>
      </c>
      <c r="AS61" s="40">
        <v>42893.875694444447</v>
      </c>
      <c r="AT61" s="15">
        <v>120.95</v>
      </c>
      <c r="AU61" s="16">
        <v>124.425</v>
      </c>
      <c r="AV61" s="8">
        <f t="shared" si="20"/>
        <v>14628.9025</v>
      </c>
      <c r="AW61" s="8">
        <f t="shared" si="21"/>
        <v>17.478773006135015</v>
      </c>
      <c r="AX61" s="56">
        <f t="shared" si="22"/>
        <v>-1.3591901840489982</v>
      </c>
      <c r="AY61" s="8">
        <f t="shared" si="23"/>
        <v>-23.75697669915931</v>
      </c>
      <c r="AZ61" s="8">
        <f t="shared" si="24"/>
        <v>305.50750579999408</v>
      </c>
      <c r="BA61" s="8">
        <f t="shared" si="25"/>
        <v>1.8473979564151495</v>
      </c>
      <c r="BB61" s="56">
        <f t="shared" si="26"/>
        <v>3.4749999999999943</v>
      </c>
      <c r="BC61" s="57">
        <f t="shared" si="27"/>
        <v>12.07562499999996</v>
      </c>
      <c r="BD61" s="8">
        <f t="shared" si="28"/>
        <v>3.4749999999999943</v>
      </c>
    </row>
    <row r="62" spans="1:56" x14ac:dyDescent="0.25">
      <c r="A62" s="37">
        <v>42893.917361111111</v>
      </c>
      <c r="B62" s="15">
        <v>0.34</v>
      </c>
      <c r="C62" s="16">
        <v>0.23658599999999999</v>
      </c>
      <c r="D62" s="8">
        <f t="shared" si="2"/>
        <v>0.11560000000000002</v>
      </c>
      <c r="E62" s="8">
        <f t="shared" si="3"/>
        <v>3.9761904761904721E-2</v>
      </c>
      <c r="F62" s="8">
        <f t="shared" si="4"/>
        <v>-3.7627315476190554E-2</v>
      </c>
      <c r="G62" s="8">
        <f t="shared" si="5"/>
        <v>-1.4961337344104324E-3</v>
      </c>
      <c r="H62" s="8">
        <f t="shared" si="6"/>
        <v>1.5810090702947813E-3</v>
      </c>
      <c r="I62" s="8">
        <f t="shared" si="7"/>
        <v>1.4158148699447693E-3</v>
      </c>
      <c r="J62" s="8">
        <f t="shared" si="8"/>
        <v>-0.10341400000000003</v>
      </c>
      <c r="K62" s="8">
        <f t="shared" si="9"/>
        <v>1.0694455396000007E-2</v>
      </c>
      <c r="L62" s="8">
        <f t="shared" si="10"/>
        <v>0.10341400000000003</v>
      </c>
      <c r="W62" s="15">
        <v>42893.917361111111</v>
      </c>
      <c r="X62" s="15">
        <v>3.72</v>
      </c>
      <c r="Y62" s="15">
        <v>4.3813300000000002</v>
      </c>
      <c r="Z62" s="8">
        <f t="shared" si="11"/>
        <v>13.838400000000002</v>
      </c>
      <c r="AA62" s="8">
        <f t="shared" si="12"/>
        <v>-1.3725609756097552</v>
      </c>
      <c r="AB62" s="56">
        <f t="shared" si="13"/>
        <v>7.3414939024391224E-2</v>
      </c>
      <c r="AC62" s="8">
        <f t="shared" si="14"/>
        <v>-0.1007664803316491</v>
      </c>
      <c r="AD62" s="8">
        <f t="shared" si="15"/>
        <v>1.8839236317668031</v>
      </c>
      <c r="AE62" s="8">
        <f t="shared" si="16"/>
        <v>5.3897532719550814E-3</v>
      </c>
      <c r="AF62" s="8">
        <f t="shared" si="17"/>
        <v>0.66132999999999997</v>
      </c>
      <c r="AG62" s="8">
        <f t="shared" si="18"/>
        <v>0.43735736889999999</v>
      </c>
      <c r="AH62" s="8">
        <f t="shared" si="19"/>
        <v>0.66132999999999997</v>
      </c>
      <c r="AS62" s="40">
        <v>42893.917361111111</v>
      </c>
      <c r="AT62" s="15">
        <v>115.14</v>
      </c>
      <c r="AU62" s="16">
        <v>124.11799999999999</v>
      </c>
      <c r="AV62" s="8">
        <f t="shared" si="20"/>
        <v>13257.2196</v>
      </c>
      <c r="AW62" s="8">
        <f t="shared" si="21"/>
        <v>11.668773006135012</v>
      </c>
      <c r="AX62" s="56">
        <f t="shared" si="22"/>
        <v>-1.6661901840490003</v>
      </c>
      <c r="AY62" s="8">
        <f t="shared" si="23"/>
        <v>-19.442395042718104</v>
      </c>
      <c r="AZ62" s="8">
        <f t="shared" si="24"/>
        <v>136.16026346870512</v>
      </c>
      <c r="BA62" s="8">
        <f t="shared" si="25"/>
        <v>2.7761897294212416</v>
      </c>
      <c r="BB62" s="56">
        <f t="shared" si="26"/>
        <v>8.9779999999999944</v>
      </c>
      <c r="BC62" s="57">
        <f t="shared" si="27"/>
        <v>80.6044839999999</v>
      </c>
      <c r="BD62" s="8">
        <f t="shared" si="28"/>
        <v>8.9779999999999944</v>
      </c>
    </row>
    <row r="63" spans="1:56" x14ac:dyDescent="0.25">
      <c r="A63" s="37">
        <v>42893.959027777775</v>
      </c>
      <c r="B63" s="15">
        <v>0.31</v>
      </c>
      <c r="C63" s="16">
        <v>0.230046</v>
      </c>
      <c r="D63" s="8">
        <f t="shared" si="2"/>
        <v>9.6100000000000005E-2</v>
      </c>
      <c r="E63" s="8">
        <f t="shared" si="3"/>
        <v>9.7619047619046939E-3</v>
      </c>
      <c r="F63" s="8">
        <f t="shared" si="4"/>
        <v>-4.4167315476190544E-2</v>
      </c>
      <c r="G63" s="8">
        <f t="shared" si="5"/>
        <v>-4.3115712726757137E-4</v>
      </c>
      <c r="H63" s="8">
        <f t="shared" si="6"/>
        <v>9.5294784580497534E-5</v>
      </c>
      <c r="I63" s="8">
        <f t="shared" si="7"/>
        <v>1.9507517563733408E-3</v>
      </c>
      <c r="J63" s="8">
        <f t="shared" si="8"/>
        <v>-7.9953999999999997E-2</v>
      </c>
      <c r="K63" s="8">
        <f t="shared" si="9"/>
        <v>6.392642116E-3</v>
      </c>
      <c r="L63" s="8">
        <f t="shared" si="10"/>
        <v>7.9953999999999997E-2</v>
      </c>
      <c r="W63" s="15">
        <v>42893.959027777775</v>
      </c>
      <c r="X63" s="15">
        <v>4.03</v>
      </c>
      <c r="Y63" s="15">
        <v>4.4132199999999999</v>
      </c>
      <c r="Z63" s="8">
        <f t="shared" si="11"/>
        <v>16.240900000000003</v>
      </c>
      <c r="AA63" s="8">
        <f t="shared" si="12"/>
        <v>-1.0625609756097552</v>
      </c>
      <c r="AB63" s="56">
        <f t="shared" si="13"/>
        <v>0.10530493902439098</v>
      </c>
      <c r="AC63" s="8">
        <f t="shared" si="14"/>
        <v>-0.11189291874628265</v>
      </c>
      <c r="AD63" s="8">
        <f t="shared" si="15"/>
        <v>1.1290358268887546</v>
      </c>
      <c r="AE63" s="8">
        <f t="shared" si="16"/>
        <v>1.1089130182930701E-2</v>
      </c>
      <c r="AF63" s="8">
        <f t="shared" si="17"/>
        <v>0.38321999999999967</v>
      </c>
      <c r="AG63" s="8">
        <f t="shared" si="18"/>
        <v>0.14685756839999975</v>
      </c>
      <c r="AH63" s="8">
        <f t="shared" si="19"/>
        <v>0.38321999999999967</v>
      </c>
      <c r="AS63" s="40">
        <v>42893.959027777775</v>
      </c>
      <c r="AT63" s="15">
        <v>113.6</v>
      </c>
      <c r="AU63" s="16">
        <v>123.651</v>
      </c>
      <c r="AV63" s="8">
        <f t="shared" si="20"/>
        <v>12904.96</v>
      </c>
      <c r="AW63" s="8">
        <f t="shared" si="21"/>
        <v>10.128773006135006</v>
      </c>
      <c r="AX63" s="56">
        <f t="shared" si="22"/>
        <v>-2.1331901840489991</v>
      </c>
      <c r="AY63" s="8">
        <f t="shared" si="23"/>
        <v>-21.606599153147666</v>
      </c>
      <c r="AZ63" s="8">
        <f t="shared" si="24"/>
        <v>102.59204260980917</v>
      </c>
      <c r="BA63" s="8">
        <f t="shared" si="25"/>
        <v>4.5505003613230022</v>
      </c>
      <c r="BB63" s="56">
        <f t="shared" si="26"/>
        <v>10.051000000000002</v>
      </c>
      <c r="BC63" s="57">
        <f t="shared" si="27"/>
        <v>101.02260100000004</v>
      </c>
      <c r="BD63" s="8">
        <f t="shared" si="28"/>
        <v>10.051000000000002</v>
      </c>
    </row>
    <row r="64" spans="1:56" x14ac:dyDescent="0.25">
      <c r="A64" s="37">
        <v>42894.000694444447</v>
      </c>
      <c r="B64" s="15">
        <v>0.31</v>
      </c>
      <c r="C64" s="16">
        <v>0.222029</v>
      </c>
      <c r="D64" s="8">
        <f t="shared" si="2"/>
        <v>9.6100000000000005E-2</v>
      </c>
      <c r="E64" s="8">
        <f t="shared" si="3"/>
        <v>9.7619047619046939E-3</v>
      </c>
      <c r="F64" s="8">
        <f t="shared" si="4"/>
        <v>-5.218431547619054E-2</v>
      </c>
      <c r="G64" s="8">
        <f t="shared" si="5"/>
        <v>-5.094183177437613E-4</v>
      </c>
      <c r="H64" s="8">
        <f t="shared" si="6"/>
        <v>9.5294784580497534E-5</v>
      </c>
      <c r="I64" s="8">
        <f t="shared" si="7"/>
        <v>2.7232027817185797E-3</v>
      </c>
      <c r="J64" s="8">
        <f t="shared" si="8"/>
        <v>-8.7970999999999994E-2</v>
      </c>
      <c r="K64" s="8">
        <f t="shared" si="9"/>
        <v>7.7388968409999991E-3</v>
      </c>
      <c r="L64" s="8">
        <f t="shared" si="10"/>
        <v>8.7970999999999994E-2</v>
      </c>
      <c r="W64" s="15">
        <v>42894.000694444447</v>
      </c>
      <c r="X64" s="15">
        <v>5.87</v>
      </c>
      <c r="Y64" s="15">
        <v>4.4321000000000002</v>
      </c>
      <c r="Z64" s="8">
        <f t="shared" si="11"/>
        <v>34.456900000000005</v>
      </c>
      <c r="AA64" s="8">
        <f t="shared" si="12"/>
        <v>0.7774390243902447</v>
      </c>
      <c r="AB64" s="56">
        <f t="shared" si="13"/>
        <v>0.12418493902439121</v>
      </c>
      <c r="AC64" s="8">
        <f t="shared" si="14"/>
        <v>9.6546217839084722E-2</v>
      </c>
      <c r="AD64" s="8">
        <f t="shared" si="15"/>
        <v>0.60441143664485553</v>
      </c>
      <c r="AE64" s="8">
        <f t="shared" si="16"/>
        <v>1.5421899080491762E-2</v>
      </c>
      <c r="AF64" s="8">
        <f t="shared" si="17"/>
        <v>-1.4379</v>
      </c>
      <c r="AG64" s="8">
        <f t="shared" si="18"/>
        <v>2.0675564099999999</v>
      </c>
      <c r="AH64" s="8">
        <f t="shared" si="19"/>
        <v>1.4379</v>
      </c>
      <c r="AS64" s="40">
        <v>42894.000694444447</v>
      </c>
      <c r="AT64" s="15">
        <v>113.45</v>
      </c>
      <c r="AU64" s="16">
        <v>123.316</v>
      </c>
      <c r="AV64" s="8">
        <f t="shared" si="20"/>
        <v>12870.9025</v>
      </c>
      <c r="AW64" s="8">
        <f t="shared" si="21"/>
        <v>9.9787730061350146</v>
      </c>
      <c r="AX64" s="56">
        <f t="shared" si="22"/>
        <v>-2.4681901840489928</v>
      </c>
      <c r="AY64" s="8">
        <f t="shared" si="23"/>
        <v>-24.629509582595503</v>
      </c>
      <c r="AZ64" s="8">
        <f t="shared" si="24"/>
        <v>99.575910707968831</v>
      </c>
      <c r="BA64" s="8">
        <f t="shared" si="25"/>
        <v>6.0919627846358013</v>
      </c>
      <c r="BB64" s="56">
        <f t="shared" si="26"/>
        <v>9.8659999999999997</v>
      </c>
      <c r="BC64" s="57">
        <f t="shared" si="27"/>
        <v>97.337955999999991</v>
      </c>
      <c r="BD64" s="8">
        <f t="shared" si="28"/>
        <v>9.8659999999999997</v>
      </c>
    </row>
    <row r="65" spans="1:56" x14ac:dyDescent="0.25">
      <c r="A65" s="37">
        <v>42894.042361111111</v>
      </c>
      <c r="B65" s="15">
        <v>0.3</v>
      </c>
      <c r="C65" s="16">
        <v>0.216138</v>
      </c>
      <c r="D65" s="8">
        <f t="shared" si="2"/>
        <v>0.09</v>
      </c>
      <c r="E65" s="8">
        <f t="shared" si="3"/>
        <v>-2.3809523809531496E-4</v>
      </c>
      <c r="F65" s="8">
        <f t="shared" si="4"/>
        <v>-5.8075315476190548E-2</v>
      </c>
      <c r="G65" s="8">
        <f t="shared" si="5"/>
        <v>1.3827456065764118E-5</v>
      </c>
      <c r="H65" s="8">
        <f t="shared" si="6"/>
        <v>5.6689342403664723E-8</v>
      </c>
      <c r="I65" s="8">
        <f t="shared" si="7"/>
        <v>3.3727422676590574E-3</v>
      </c>
      <c r="J65" s="8">
        <f t="shared" si="8"/>
        <v>-8.3861999999999992E-2</v>
      </c>
      <c r="K65" s="8">
        <f t="shared" si="9"/>
        <v>7.0328350439999984E-3</v>
      </c>
      <c r="L65" s="8">
        <f t="shared" si="10"/>
        <v>8.3861999999999992E-2</v>
      </c>
      <c r="W65" s="15">
        <v>42894.042361111111</v>
      </c>
      <c r="X65" s="15">
        <v>5.77</v>
      </c>
      <c r="Y65" s="15">
        <v>4.4709000000000003</v>
      </c>
      <c r="Z65" s="8">
        <f t="shared" si="11"/>
        <v>33.292899999999996</v>
      </c>
      <c r="AA65" s="8">
        <f t="shared" si="12"/>
        <v>0.67743902439024417</v>
      </c>
      <c r="AB65" s="56">
        <f t="shared" si="13"/>
        <v>0.16298493902439137</v>
      </c>
      <c r="AC65" s="8">
        <f t="shared" si="14"/>
        <v>0.11041235808298713</v>
      </c>
      <c r="AD65" s="8">
        <f t="shared" si="15"/>
        <v>0.45892363176680584</v>
      </c>
      <c r="AE65" s="8">
        <f t="shared" si="16"/>
        <v>2.6564090348784573E-2</v>
      </c>
      <c r="AF65" s="8">
        <f t="shared" si="17"/>
        <v>-1.2990999999999993</v>
      </c>
      <c r="AG65" s="8">
        <f t="shared" si="18"/>
        <v>1.6876608099999981</v>
      </c>
      <c r="AH65" s="8">
        <f t="shared" si="19"/>
        <v>1.2990999999999993</v>
      </c>
      <c r="AS65" s="40">
        <v>42894.042361111111</v>
      </c>
      <c r="AT65" s="15">
        <v>107.95</v>
      </c>
      <c r="AU65" s="16">
        <v>123.06399999999999</v>
      </c>
      <c r="AV65" s="8">
        <f t="shared" si="20"/>
        <v>11653.202500000001</v>
      </c>
      <c r="AW65" s="8">
        <f t="shared" si="21"/>
        <v>4.4787730061350146</v>
      </c>
      <c r="AX65" s="56">
        <f t="shared" si="22"/>
        <v>-2.7201901840490024</v>
      </c>
      <c r="AY65" s="8">
        <f t="shared" si="23"/>
        <v>-12.183114367872109</v>
      </c>
      <c r="AZ65" s="8">
        <f t="shared" si="24"/>
        <v>20.059407640483677</v>
      </c>
      <c r="BA65" s="8">
        <f t="shared" si="25"/>
        <v>7.3994346373965456</v>
      </c>
      <c r="BB65" s="56">
        <f t="shared" si="26"/>
        <v>15.11399999999999</v>
      </c>
      <c r="BC65" s="57">
        <f t="shared" si="27"/>
        <v>228.43299599999969</v>
      </c>
      <c r="BD65" s="8">
        <f t="shared" si="28"/>
        <v>15.11399999999999</v>
      </c>
    </row>
    <row r="66" spans="1:56" x14ac:dyDescent="0.25">
      <c r="A66" s="37">
        <v>42894.084027777775</v>
      </c>
      <c r="B66" s="15">
        <v>0.28000000000000003</v>
      </c>
      <c r="C66" s="16">
        <v>0.20958599999999999</v>
      </c>
      <c r="D66" s="8">
        <f t="shared" si="2"/>
        <v>7.8400000000000011E-2</v>
      </c>
      <c r="E66" s="8">
        <f t="shared" si="3"/>
        <v>-2.0238095238095277E-2</v>
      </c>
      <c r="F66" s="8">
        <f t="shared" si="4"/>
        <v>-6.462731547619055E-2</v>
      </c>
      <c r="G66" s="8">
        <f t="shared" si="5"/>
        <v>1.3079337655895731E-3</v>
      </c>
      <c r="H66" s="8">
        <f t="shared" si="6"/>
        <v>4.0958049886621471E-4</v>
      </c>
      <c r="I66" s="8">
        <f t="shared" si="7"/>
        <v>4.176689905659059E-3</v>
      </c>
      <c r="J66" s="8">
        <f t="shared" si="8"/>
        <v>-7.0414000000000032E-2</v>
      </c>
      <c r="K66" s="8">
        <f t="shared" si="9"/>
        <v>4.9581313960000047E-3</v>
      </c>
      <c r="L66" s="8">
        <f t="shared" si="10"/>
        <v>7.0414000000000032E-2</v>
      </c>
      <c r="W66" s="15">
        <v>42894.084027777775</v>
      </c>
      <c r="X66" s="15">
        <v>5.87</v>
      </c>
      <c r="Y66" s="15">
        <v>4.4856400000000001</v>
      </c>
      <c r="Z66" s="8">
        <f t="shared" si="11"/>
        <v>34.456900000000005</v>
      </c>
      <c r="AA66" s="8">
        <f t="shared" si="12"/>
        <v>0.7774390243902447</v>
      </c>
      <c r="AB66" s="56">
        <f t="shared" si="13"/>
        <v>0.17772493902439113</v>
      </c>
      <c r="AC66" s="8">
        <f t="shared" si="14"/>
        <v>0.13817030320493837</v>
      </c>
      <c r="AD66" s="8">
        <f t="shared" si="15"/>
        <v>0.60441143664485553</v>
      </c>
      <c r="AE66" s="8">
        <f t="shared" si="16"/>
        <v>3.1586153951223543E-2</v>
      </c>
      <c r="AF66" s="8">
        <f t="shared" si="17"/>
        <v>-1.38436</v>
      </c>
      <c r="AG66" s="8">
        <f t="shared" si="18"/>
        <v>1.9164526096000001</v>
      </c>
      <c r="AH66" s="8">
        <f t="shared" si="19"/>
        <v>1.38436</v>
      </c>
      <c r="AS66" s="40">
        <v>42894.084027777775</v>
      </c>
      <c r="AT66" s="15">
        <v>105.15</v>
      </c>
      <c r="AU66" s="16">
        <v>123.124</v>
      </c>
      <c r="AV66" s="8">
        <f t="shared" si="20"/>
        <v>11056.522500000001</v>
      </c>
      <c r="AW66" s="8">
        <f t="shared" si="21"/>
        <v>1.6787730061350175</v>
      </c>
      <c r="AX66" s="56">
        <f t="shared" si="22"/>
        <v>-2.6601901840490001</v>
      </c>
      <c r="AY66" s="8">
        <f t="shared" si="23"/>
        <v>-4.4658554721668056</v>
      </c>
      <c r="AZ66" s="8">
        <f t="shared" si="24"/>
        <v>2.8182788061276032</v>
      </c>
      <c r="BA66" s="8">
        <f t="shared" si="25"/>
        <v>7.0766118153106534</v>
      </c>
      <c r="BB66" s="56">
        <f t="shared" si="26"/>
        <v>17.97399999999999</v>
      </c>
      <c r="BC66" s="57">
        <f t="shared" si="27"/>
        <v>323.06467599999962</v>
      </c>
      <c r="BD66" s="8">
        <f t="shared" si="28"/>
        <v>17.97399999999999</v>
      </c>
    </row>
    <row r="67" spans="1:56" x14ac:dyDescent="0.25">
      <c r="A67" s="37">
        <v>42894.125694444447</v>
      </c>
      <c r="B67" s="15">
        <v>0.27</v>
      </c>
      <c r="C67" s="16">
        <v>0.20515600000000001</v>
      </c>
      <c r="D67" s="8">
        <f t="shared" si="2"/>
        <v>7.2900000000000006E-2</v>
      </c>
      <c r="E67" s="8">
        <f t="shared" si="3"/>
        <v>-3.0238095238095286E-2</v>
      </c>
      <c r="F67" s="8">
        <f t="shared" si="4"/>
        <v>-6.9057315476190539E-2</v>
      </c>
      <c r="G67" s="8">
        <f t="shared" si="5"/>
        <v>2.0881616822562409E-3</v>
      </c>
      <c r="H67" s="8">
        <f t="shared" si="6"/>
        <v>9.1434240362812079E-4</v>
      </c>
      <c r="I67" s="8">
        <f t="shared" si="7"/>
        <v>4.7689128207781054E-3</v>
      </c>
      <c r="J67" s="8">
        <f t="shared" si="8"/>
        <v>-6.4844000000000013E-2</v>
      </c>
      <c r="K67" s="8">
        <f t="shared" si="9"/>
        <v>4.204744336000002E-3</v>
      </c>
      <c r="L67" s="8">
        <f t="shared" si="10"/>
        <v>6.4844000000000013E-2</v>
      </c>
      <c r="W67" s="15">
        <v>42894.125694444447</v>
      </c>
      <c r="X67" s="15">
        <v>6.08</v>
      </c>
      <c r="Y67" s="15">
        <v>4.51159</v>
      </c>
      <c r="Z67" s="8">
        <f t="shared" si="11"/>
        <v>36.9664</v>
      </c>
      <c r="AA67" s="8">
        <f t="shared" si="12"/>
        <v>0.98743902439024467</v>
      </c>
      <c r="AB67" s="56">
        <f t="shared" si="13"/>
        <v>0.20367493902439104</v>
      </c>
      <c r="AC67" s="8">
        <f t="shared" si="14"/>
        <v>0.20111658308298727</v>
      </c>
      <c r="AD67" s="8">
        <f t="shared" si="15"/>
        <v>0.97503582688875823</v>
      </c>
      <c r="AE67" s="8">
        <f t="shared" si="16"/>
        <v>4.1483480786589408E-2</v>
      </c>
      <c r="AF67" s="8">
        <f t="shared" si="17"/>
        <v>-1.5684100000000001</v>
      </c>
      <c r="AG67" s="8">
        <f t="shared" si="18"/>
        <v>2.4599099281000001</v>
      </c>
      <c r="AH67" s="8">
        <f t="shared" si="19"/>
        <v>1.5684100000000001</v>
      </c>
      <c r="AS67" s="40">
        <v>42894.125694444447</v>
      </c>
      <c r="AT67" s="15">
        <v>101.47</v>
      </c>
      <c r="AU67" s="16">
        <v>123.16200000000001</v>
      </c>
      <c r="AV67" s="8">
        <f t="shared" si="20"/>
        <v>10296.160899999999</v>
      </c>
      <c r="AW67" s="8">
        <f t="shared" si="21"/>
        <v>-2.0012269938649894</v>
      </c>
      <c r="AX67" s="56">
        <f t="shared" si="22"/>
        <v>-2.6221901840489892</v>
      </c>
      <c r="AY67" s="8">
        <f t="shared" si="23"/>
        <v>5.2475977793666422</v>
      </c>
      <c r="AZ67" s="8">
        <f t="shared" si="24"/>
        <v>4.0049094809739021</v>
      </c>
      <c r="BA67" s="8">
        <f t="shared" si="25"/>
        <v>6.8758813613228718</v>
      </c>
      <c r="BB67" s="56">
        <f t="shared" si="26"/>
        <v>21.692000000000007</v>
      </c>
      <c r="BC67" s="57">
        <f t="shared" si="27"/>
        <v>470.54286400000029</v>
      </c>
      <c r="BD67" s="8">
        <f t="shared" si="28"/>
        <v>21.692000000000007</v>
      </c>
    </row>
    <row r="68" spans="1:56" x14ac:dyDescent="0.25">
      <c r="A68" s="37">
        <v>42894.167361111111</v>
      </c>
      <c r="B68" s="15">
        <v>0.28000000000000003</v>
      </c>
      <c r="C68" s="16">
        <v>0.201685</v>
      </c>
      <c r="D68" s="8">
        <f t="shared" ref="D68:D131" si="29">B68^2</f>
        <v>7.8400000000000011E-2</v>
      </c>
      <c r="E68" s="8">
        <f t="shared" ref="E68:E131" si="30">B68 - $B$1</f>
        <v>-2.0238095238095277E-2</v>
      </c>
      <c r="F68" s="8">
        <f t="shared" ref="F68:F131" si="31">C68 - $C$1</f>
        <v>-7.2528315476190541E-2</v>
      </c>
      <c r="G68" s="8">
        <f t="shared" ref="G68:G131" si="32">E68*F68</f>
        <v>1.4678349560657638E-3</v>
      </c>
      <c r="H68" s="8">
        <f t="shared" ref="H68:H131" si="33">(B68-$B$1)^2</f>
        <v>4.0958049886621471E-4</v>
      </c>
      <c r="I68" s="8">
        <f t="shared" ref="I68:I131" si="34">(C68-$C$1)^2</f>
        <v>5.2603565458138202E-3</v>
      </c>
      <c r="J68" s="8">
        <f t="shared" ref="J68:J131" si="35">C68-B68</f>
        <v>-7.8315000000000023E-2</v>
      </c>
      <c r="K68" s="8">
        <f t="shared" ref="K68:K131" si="36">(C68-B68)^2</f>
        <v>6.1332392250000034E-3</v>
      </c>
      <c r="L68" s="8">
        <f t="shared" ref="L68:L131" si="37">ABS(B68-C68)</f>
        <v>7.8315000000000023E-2</v>
      </c>
      <c r="W68" s="15">
        <v>42894.167361111111</v>
      </c>
      <c r="X68" s="15">
        <v>7.94</v>
      </c>
      <c r="Y68" s="15">
        <v>4.5273700000000003</v>
      </c>
      <c r="Z68" s="8">
        <f t="shared" ref="Z68:Z131" si="38">X68^2</f>
        <v>63.043600000000005</v>
      </c>
      <c r="AA68" s="8">
        <f t="shared" ref="AA68:AA131" si="39">X68 - $X$1</f>
        <v>2.847439024390245</v>
      </c>
      <c r="AB68" s="56">
        <f t="shared" ref="AB68:AB131" si="40">Y68 - $Y$1</f>
        <v>0.21945493902439139</v>
      </c>
      <c r="AC68" s="8">
        <f t="shared" ref="AC68:AC131" si="41">AA68*AB68</f>
        <v>0.62488455747323368</v>
      </c>
      <c r="AD68" s="8">
        <f t="shared" ref="AD68:AD131" si="42">(X68-$X$1)^2</f>
        <v>8.1079089976204699</v>
      </c>
      <c r="AE68" s="8">
        <f t="shared" ref="AE68:AE131" si="43">(Y68-$Y$1)^2</f>
        <v>4.8160470262199342E-2</v>
      </c>
      <c r="AF68" s="8">
        <f t="shared" ref="AF68:AF131" si="44">Y68-X68</f>
        <v>-3.4126300000000001</v>
      </c>
      <c r="AG68" s="8">
        <f t="shared" ref="AG68:AG131" si="45">AF68^2</f>
        <v>11.646043516900001</v>
      </c>
      <c r="AH68" s="8">
        <f t="shared" ref="AH68:AH131" si="46">ABS(AF68)</f>
        <v>3.4126300000000001</v>
      </c>
      <c r="AS68" s="40">
        <v>42894.167361111111</v>
      </c>
      <c r="AT68" s="15">
        <v>99.64</v>
      </c>
      <c r="AU68" s="16">
        <v>123.258</v>
      </c>
      <c r="AV68" s="8">
        <f t="shared" ref="AV68:AV131" si="47">AT68^2</f>
        <v>9928.1296000000002</v>
      </c>
      <c r="AW68" s="8">
        <f t="shared" ref="AW68:AW131" si="48">AT68 - $AT$1</f>
        <v>-3.8312269938649877</v>
      </c>
      <c r="AX68" s="56">
        <f t="shared" ref="AX68:AX131" si="49">AU68 - $AU$1</f>
        <v>-2.5261901840489998</v>
      </c>
      <c r="AY68" s="8">
        <f t="shared" ref="AY68:AY131" si="50">AW68*AX68</f>
        <v>9.6784080247652895</v>
      </c>
      <c r="AZ68" s="8">
        <f t="shared" ref="AZ68:AZ129" si="51">AW68^2</f>
        <v>14.67830027851975</v>
      </c>
      <c r="BA68" s="8">
        <f t="shared" ref="BA68:BA131" si="52">(AU68-$AU$1)^2</f>
        <v>6.3816368459855193</v>
      </c>
      <c r="BB68" s="56">
        <f t="shared" ref="BB68:BB131" si="53">AU68-AT68</f>
        <v>23.617999999999995</v>
      </c>
      <c r="BC68" s="57">
        <f t="shared" ref="BC68:BC131" si="54">BB68^2</f>
        <v>557.8099239999998</v>
      </c>
      <c r="BD68" s="8">
        <f t="shared" ref="BD68:BD131" si="55">ABS(AU68-AT68)</f>
        <v>23.617999999999995</v>
      </c>
    </row>
    <row r="69" spans="1:56" x14ac:dyDescent="0.25">
      <c r="A69" s="37">
        <v>42894.209027777775</v>
      </c>
      <c r="B69" s="15">
        <v>0.27</v>
      </c>
      <c r="C69" s="16">
        <v>0.19767299999999999</v>
      </c>
      <c r="D69" s="8">
        <f t="shared" si="29"/>
        <v>7.2900000000000006E-2</v>
      </c>
      <c r="E69" s="8">
        <f t="shared" si="30"/>
        <v>-3.0238095238095286E-2</v>
      </c>
      <c r="F69" s="8">
        <f t="shared" si="31"/>
        <v>-7.6540315476190557E-2</v>
      </c>
      <c r="G69" s="8">
        <f t="shared" si="32"/>
        <v>2.3144333489229087E-3</v>
      </c>
      <c r="H69" s="8">
        <f t="shared" si="33"/>
        <v>9.1434240362812079E-4</v>
      </c>
      <c r="I69" s="8">
        <f t="shared" si="34"/>
        <v>5.8584198931947761E-3</v>
      </c>
      <c r="J69" s="8">
        <f t="shared" si="35"/>
        <v>-7.232700000000003E-2</v>
      </c>
      <c r="K69" s="8">
        <f t="shared" si="36"/>
        <v>5.2311949290000043E-3</v>
      </c>
      <c r="L69" s="8">
        <f t="shared" si="37"/>
        <v>7.232700000000003E-2</v>
      </c>
      <c r="W69" s="15">
        <v>42894.209027777775</v>
      </c>
      <c r="X69" s="15">
        <v>6.6</v>
      </c>
      <c r="Y69" s="15">
        <v>4.5109199999999996</v>
      </c>
      <c r="Z69" s="8">
        <f t="shared" si="38"/>
        <v>43.559999999999995</v>
      </c>
      <c r="AA69" s="8">
        <f t="shared" si="39"/>
        <v>1.5074390243902442</v>
      </c>
      <c r="AB69" s="56">
        <f t="shared" si="40"/>
        <v>0.20300493902439065</v>
      </c>
      <c r="AC69" s="8">
        <f t="shared" si="41"/>
        <v>0.30601756722932849</v>
      </c>
      <c r="AD69" s="8">
        <f t="shared" si="42"/>
        <v>2.2723724122546112</v>
      </c>
      <c r="AE69" s="8">
        <f t="shared" si="43"/>
        <v>4.1211005268296567E-2</v>
      </c>
      <c r="AF69" s="8">
        <f t="shared" si="44"/>
        <v>-2.08908</v>
      </c>
      <c r="AG69" s="8">
        <f t="shared" si="45"/>
        <v>4.3642552464</v>
      </c>
      <c r="AH69" s="8">
        <f t="shared" si="46"/>
        <v>2.08908</v>
      </c>
      <c r="AS69" s="40">
        <v>42894.209027777775</v>
      </c>
      <c r="AT69" s="15">
        <v>93.38</v>
      </c>
      <c r="AU69" s="16">
        <v>123.611</v>
      </c>
      <c r="AV69" s="8">
        <f t="shared" si="47"/>
        <v>8719.8243999999995</v>
      </c>
      <c r="AW69" s="8">
        <f t="shared" si="48"/>
        <v>-10.091226993864993</v>
      </c>
      <c r="AX69" s="56">
        <f t="shared" si="49"/>
        <v>-2.1731901840489911</v>
      </c>
      <c r="AY69" s="8">
        <f t="shared" si="50"/>
        <v>21.93015544807761</v>
      </c>
      <c r="AZ69" s="8">
        <f t="shared" si="51"/>
        <v>101.83286224170949</v>
      </c>
      <c r="BA69" s="8">
        <f t="shared" si="52"/>
        <v>4.7227555760468878</v>
      </c>
      <c r="BB69" s="56">
        <f t="shared" si="53"/>
        <v>30.231000000000009</v>
      </c>
      <c r="BC69" s="57">
        <f t="shared" si="54"/>
        <v>913.91336100000058</v>
      </c>
      <c r="BD69" s="8">
        <f t="shared" si="55"/>
        <v>30.231000000000009</v>
      </c>
    </row>
    <row r="70" spans="1:56" x14ac:dyDescent="0.25">
      <c r="A70" s="37">
        <v>42894.250694444447</v>
      </c>
      <c r="B70" s="15">
        <v>0.25</v>
      </c>
      <c r="C70" s="16">
        <v>0.19365399999999999</v>
      </c>
      <c r="D70" s="8">
        <f t="shared" si="29"/>
        <v>6.25E-2</v>
      </c>
      <c r="E70" s="8">
        <f t="shared" si="30"/>
        <v>-5.0238095238095304E-2</v>
      </c>
      <c r="F70" s="8">
        <f t="shared" si="31"/>
        <v>-8.0559315476190552E-2</v>
      </c>
      <c r="G70" s="8">
        <f t="shared" si="32"/>
        <v>4.0471465632086262E-3</v>
      </c>
      <c r="H70" s="8">
        <f t="shared" si="33"/>
        <v>2.5238662131519341E-3</v>
      </c>
      <c r="I70" s="8">
        <f t="shared" si="34"/>
        <v>6.4898033099923943E-3</v>
      </c>
      <c r="J70" s="8">
        <f t="shared" si="35"/>
        <v>-5.6346000000000007E-2</v>
      </c>
      <c r="K70" s="8">
        <f t="shared" si="36"/>
        <v>3.1748717160000007E-3</v>
      </c>
      <c r="L70" s="8">
        <f t="shared" si="37"/>
        <v>5.6346000000000007E-2</v>
      </c>
      <c r="W70" s="15">
        <v>42894.250694444447</v>
      </c>
      <c r="X70" s="15">
        <v>6.14</v>
      </c>
      <c r="Y70" s="15">
        <v>4.4797099999999999</v>
      </c>
      <c r="Z70" s="8">
        <f t="shared" si="38"/>
        <v>37.699599999999997</v>
      </c>
      <c r="AA70" s="8">
        <f t="shared" si="39"/>
        <v>1.0474390243902443</v>
      </c>
      <c r="AB70" s="56">
        <f t="shared" si="40"/>
        <v>0.17179493902439091</v>
      </c>
      <c r="AC70" s="8">
        <f t="shared" si="41"/>
        <v>0.17994472332688952</v>
      </c>
      <c r="AD70" s="8">
        <f t="shared" si="42"/>
        <v>1.0971285098155867</v>
      </c>
      <c r="AE70" s="8">
        <f t="shared" si="43"/>
        <v>2.9513501074394193E-2</v>
      </c>
      <c r="AF70" s="8">
        <f t="shared" si="44"/>
        <v>-1.6602899999999998</v>
      </c>
      <c r="AG70" s="8">
        <f t="shared" si="45"/>
        <v>2.7565628840999996</v>
      </c>
      <c r="AH70" s="8">
        <f t="shared" si="46"/>
        <v>1.6602899999999998</v>
      </c>
      <c r="AS70" s="40">
        <v>42894.250694444447</v>
      </c>
      <c r="AT70" s="15">
        <v>100.97</v>
      </c>
      <c r="AU70" s="16">
        <v>123.95699999999999</v>
      </c>
      <c r="AV70" s="8">
        <f t="shared" si="47"/>
        <v>10194.9409</v>
      </c>
      <c r="AW70" s="8">
        <f t="shared" si="48"/>
        <v>-2.5012269938649894</v>
      </c>
      <c r="AX70" s="56">
        <f t="shared" si="49"/>
        <v>-1.8271901840490017</v>
      </c>
      <c r="AY70" s="8">
        <f t="shared" si="50"/>
        <v>4.5702174112685015</v>
      </c>
      <c r="AZ70" s="8">
        <f t="shared" si="51"/>
        <v>6.2561364748388915</v>
      </c>
      <c r="BA70" s="8">
        <f t="shared" si="52"/>
        <v>3.3386239686850248</v>
      </c>
      <c r="BB70" s="56">
        <f t="shared" si="53"/>
        <v>22.986999999999995</v>
      </c>
      <c r="BC70" s="57">
        <f t="shared" si="54"/>
        <v>528.40216899999973</v>
      </c>
      <c r="BD70" s="8">
        <f t="shared" si="55"/>
        <v>22.986999999999995</v>
      </c>
    </row>
    <row r="71" spans="1:56" x14ac:dyDescent="0.25">
      <c r="A71" s="37">
        <v>42894.292361111111</v>
      </c>
      <c r="B71" s="15">
        <v>0.3</v>
      </c>
      <c r="C71" s="16">
        <v>0.18873300000000001</v>
      </c>
      <c r="D71" s="8">
        <f t="shared" si="29"/>
        <v>0.09</v>
      </c>
      <c r="E71" s="8">
        <f t="shared" si="30"/>
        <v>-2.3809523809531496E-4</v>
      </c>
      <c r="F71" s="8">
        <f t="shared" si="31"/>
        <v>-8.5480315476190533E-2</v>
      </c>
      <c r="G71" s="8">
        <f t="shared" si="32"/>
        <v>2.0352456065766221E-5</v>
      </c>
      <c r="H71" s="8">
        <f t="shared" si="33"/>
        <v>5.6689342403664723E-8</v>
      </c>
      <c r="I71" s="8">
        <f t="shared" si="34"/>
        <v>7.3068843339090589E-3</v>
      </c>
      <c r="J71" s="8">
        <f t="shared" si="35"/>
        <v>-0.11126699999999998</v>
      </c>
      <c r="K71" s="8">
        <f t="shared" si="36"/>
        <v>1.2380345288999995E-2</v>
      </c>
      <c r="L71" s="8">
        <f t="shared" si="37"/>
        <v>0.11126699999999998</v>
      </c>
      <c r="W71" s="15">
        <v>42894.292361111111</v>
      </c>
      <c r="X71" s="15">
        <v>9.98</v>
      </c>
      <c r="Y71" s="15">
        <v>4.4289399999999999</v>
      </c>
      <c r="Z71" s="8">
        <f t="shared" si="38"/>
        <v>99.600400000000008</v>
      </c>
      <c r="AA71" s="8">
        <f t="shared" si="39"/>
        <v>4.887439024390245</v>
      </c>
      <c r="AB71" s="56">
        <f t="shared" si="40"/>
        <v>0.12102493902439093</v>
      </c>
      <c r="AC71" s="8">
        <f t="shared" si="41"/>
        <v>0.5915020099122581</v>
      </c>
      <c r="AD71" s="8">
        <f t="shared" si="42"/>
        <v>23.887060217132671</v>
      </c>
      <c r="AE71" s="8">
        <f t="shared" si="43"/>
        <v>1.4647035865857543E-2</v>
      </c>
      <c r="AF71" s="8">
        <f t="shared" si="44"/>
        <v>-5.5510600000000005</v>
      </c>
      <c r="AG71" s="8">
        <f t="shared" si="45"/>
        <v>30.814267123600008</v>
      </c>
      <c r="AH71" s="8">
        <f t="shared" si="46"/>
        <v>5.5510600000000005</v>
      </c>
      <c r="AS71" s="40">
        <v>42894.292361111111</v>
      </c>
      <c r="AT71" s="15">
        <v>90.87</v>
      </c>
      <c r="AU71" s="16">
        <v>124.437</v>
      </c>
      <c r="AV71" s="8">
        <f t="shared" si="47"/>
        <v>8257.3569000000007</v>
      </c>
      <c r="AW71" s="8">
        <f t="shared" si="48"/>
        <v>-12.601226993864984</v>
      </c>
      <c r="AX71" s="56">
        <f t="shared" si="49"/>
        <v>-1.3471901840489977</v>
      </c>
      <c r="AY71" s="8">
        <f t="shared" si="50"/>
        <v>16.976249313108166</v>
      </c>
      <c r="AZ71" s="8">
        <f t="shared" si="51"/>
        <v>158.79092175091154</v>
      </c>
      <c r="BA71" s="8">
        <f t="shared" si="52"/>
        <v>1.8149213919979723</v>
      </c>
      <c r="BB71" s="56">
        <f t="shared" si="53"/>
        <v>33.566999999999993</v>
      </c>
      <c r="BC71" s="57">
        <f t="shared" si="54"/>
        <v>1126.7434889999995</v>
      </c>
      <c r="BD71" s="8">
        <f t="shared" si="55"/>
        <v>33.566999999999993</v>
      </c>
    </row>
    <row r="72" spans="1:56" x14ac:dyDescent="0.25">
      <c r="A72" s="37">
        <v>42894.334027777775</v>
      </c>
      <c r="B72" s="15">
        <v>0.24</v>
      </c>
      <c r="C72" s="16">
        <v>0.18259400000000001</v>
      </c>
      <c r="D72" s="8">
        <f t="shared" si="29"/>
        <v>5.7599999999999998E-2</v>
      </c>
      <c r="E72" s="8">
        <f t="shared" si="30"/>
        <v>-6.0238095238095313E-2</v>
      </c>
      <c r="F72" s="8">
        <f t="shared" si="31"/>
        <v>-9.1619315476190538E-2</v>
      </c>
      <c r="G72" s="8">
        <f t="shared" si="32"/>
        <v>5.5189730513038656E-3</v>
      </c>
      <c r="H72" s="8">
        <f t="shared" si="33"/>
        <v>3.6286281179138411E-3</v>
      </c>
      <c r="I72" s="8">
        <f t="shared" si="34"/>
        <v>8.3940989683257278E-3</v>
      </c>
      <c r="J72" s="8">
        <f t="shared" si="35"/>
        <v>-5.7405999999999985E-2</v>
      </c>
      <c r="K72" s="8">
        <f t="shared" si="36"/>
        <v>3.2954488359999983E-3</v>
      </c>
      <c r="L72" s="8">
        <f t="shared" si="37"/>
        <v>5.7405999999999985E-2</v>
      </c>
      <c r="W72" s="15">
        <v>42894.334027777775</v>
      </c>
      <c r="X72" s="15">
        <v>5.81</v>
      </c>
      <c r="Y72" s="15">
        <v>4.36069</v>
      </c>
      <c r="Z72" s="8">
        <f t="shared" si="38"/>
        <v>33.756099999999996</v>
      </c>
      <c r="AA72" s="8">
        <f t="shared" si="39"/>
        <v>0.71743902439024421</v>
      </c>
      <c r="AB72" s="56">
        <f t="shared" si="40"/>
        <v>5.277493902439101E-2</v>
      </c>
      <c r="AC72" s="8">
        <f t="shared" si="41"/>
        <v>3.7862800765913709E-2</v>
      </c>
      <c r="AD72" s="8">
        <f t="shared" si="42"/>
        <v>0.51471875371802545</v>
      </c>
      <c r="AE72" s="8">
        <f t="shared" si="43"/>
        <v>2.7851941890281893E-3</v>
      </c>
      <c r="AF72" s="8">
        <f t="shared" si="44"/>
        <v>-1.4493099999999997</v>
      </c>
      <c r="AG72" s="8">
        <f t="shared" si="45"/>
        <v>2.1004994760999991</v>
      </c>
      <c r="AH72" s="8">
        <f t="shared" si="46"/>
        <v>1.4493099999999997</v>
      </c>
      <c r="AS72" s="40">
        <v>42894.334027777775</v>
      </c>
      <c r="AT72" s="15">
        <v>98.74</v>
      </c>
      <c r="AU72" s="16">
        <v>125.00700000000001</v>
      </c>
      <c r="AV72" s="8">
        <f t="shared" si="47"/>
        <v>9749.5875999999989</v>
      </c>
      <c r="AW72" s="8">
        <f t="shared" si="48"/>
        <v>-4.7312269938649933</v>
      </c>
      <c r="AX72" s="56">
        <f t="shared" si="49"/>
        <v>-0.77719018404899032</v>
      </c>
      <c r="AY72" s="8">
        <f t="shared" si="50"/>
        <v>3.6770631781394854</v>
      </c>
      <c r="AZ72" s="8">
        <f t="shared" si="51"/>
        <v>22.384508867476782</v>
      </c>
      <c r="BA72" s="8">
        <f t="shared" si="52"/>
        <v>0.60402458218210342</v>
      </c>
      <c r="BB72" s="56">
        <f t="shared" si="53"/>
        <v>26.26700000000001</v>
      </c>
      <c r="BC72" s="57">
        <f t="shared" si="54"/>
        <v>689.95528900000056</v>
      </c>
      <c r="BD72" s="8">
        <f t="shared" si="55"/>
        <v>26.26700000000001</v>
      </c>
    </row>
    <row r="73" spans="1:56" x14ac:dyDescent="0.25">
      <c r="A73" s="37">
        <v>42894.375694444447</v>
      </c>
      <c r="B73" s="15">
        <v>0.24</v>
      </c>
      <c r="C73" s="16">
        <v>0.17393500000000001</v>
      </c>
      <c r="D73" s="8">
        <f t="shared" si="29"/>
        <v>5.7599999999999998E-2</v>
      </c>
      <c r="E73" s="8">
        <f t="shared" si="30"/>
        <v>-6.0238095238095313E-2</v>
      </c>
      <c r="F73" s="8">
        <f t="shared" si="31"/>
        <v>-0.10027831547619054</v>
      </c>
      <c r="G73" s="8">
        <f t="shared" si="32"/>
        <v>6.0405747179705328E-3</v>
      </c>
      <c r="H73" s="8">
        <f t="shared" si="33"/>
        <v>3.6286281179138411E-3</v>
      </c>
      <c r="I73" s="8">
        <f t="shared" si="34"/>
        <v>1.0055740554742395E-2</v>
      </c>
      <c r="J73" s="8">
        <f t="shared" si="35"/>
        <v>-6.6064999999999985E-2</v>
      </c>
      <c r="K73" s="8">
        <f t="shared" si="36"/>
        <v>4.3645842249999981E-3</v>
      </c>
      <c r="L73" s="8">
        <f t="shared" si="37"/>
        <v>6.6064999999999985E-2</v>
      </c>
      <c r="W73" s="15">
        <v>42894.375694444447</v>
      </c>
      <c r="X73" s="15">
        <v>9.7799999999999994</v>
      </c>
      <c r="Y73" s="15">
        <v>4.2641999999999998</v>
      </c>
      <c r="Z73" s="8">
        <f t="shared" si="38"/>
        <v>95.648399999999981</v>
      </c>
      <c r="AA73" s="8">
        <f t="shared" si="39"/>
        <v>4.687439024390244</v>
      </c>
      <c r="AB73" s="56">
        <f t="shared" si="40"/>
        <v>-4.3715060975609177E-2</v>
      </c>
      <c r="AC73" s="8">
        <f t="shared" si="41"/>
        <v>-0.20491168277066951</v>
      </c>
      <c r="AD73" s="8">
        <f t="shared" si="42"/>
        <v>21.972084607376562</v>
      </c>
      <c r="AE73" s="8">
        <f t="shared" si="43"/>
        <v>1.9110065561012283E-3</v>
      </c>
      <c r="AF73" s="8">
        <f t="shared" si="44"/>
        <v>-5.5157999999999996</v>
      </c>
      <c r="AG73" s="8">
        <f t="shared" si="45"/>
        <v>30.424049639999996</v>
      </c>
      <c r="AH73" s="8">
        <f t="shared" si="46"/>
        <v>5.5157999999999996</v>
      </c>
      <c r="AS73" s="40">
        <v>42894.375694444447</v>
      </c>
      <c r="AT73" s="15">
        <v>83.07</v>
      </c>
      <c r="AU73" s="16">
        <v>125.755</v>
      </c>
      <c r="AV73" s="8">
        <f t="shared" si="47"/>
        <v>6900.6248999999989</v>
      </c>
      <c r="AW73" s="8">
        <f t="shared" si="48"/>
        <v>-20.401226993864995</v>
      </c>
      <c r="AX73" s="56">
        <f t="shared" si="49"/>
        <v>-2.9190184048999868E-2</v>
      </c>
      <c r="AY73" s="8">
        <f t="shared" si="50"/>
        <v>0.59551557077634354</v>
      </c>
      <c r="AZ73" s="8">
        <f t="shared" si="51"/>
        <v>416.21006285520576</v>
      </c>
      <c r="BA73" s="8">
        <f t="shared" si="52"/>
        <v>8.5206684481448634E-4</v>
      </c>
      <c r="BB73" s="56">
        <f t="shared" si="53"/>
        <v>42.685000000000002</v>
      </c>
      <c r="BC73" s="57">
        <f t="shared" si="54"/>
        <v>1822.0092250000002</v>
      </c>
      <c r="BD73" s="8">
        <f t="shared" si="55"/>
        <v>42.685000000000002</v>
      </c>
    </row>
    <row r="74" spans="1:56" x14ac:dyDescent="0.25">
      <c r="A74" s="37">
        <v>42894.417361111111</v>
      </c>
      <c r="B74" s="15">
        <v>0.25</v>
      </c>
      <c r="C74" s="16">
        <v>0.16570199999999999</v>
      </c>
      <c r="D74" s="8">
        <f t="shared" si="29"/>
        <v>6.25E-2</v>
      </c>
      <c r="E74" s="8">
        <f t="shared" si="30"/>
        <v>-5.0238095238095304E-2</v>
      </c>
      <c r="F74" s="8">
        <f t="shared" si="31"/>
        <v>-0.10851131547619056</v>
      </c>
      <c r="G74" s="8">
        <f t="shared" si="32"/>
        <v>5.451401801303866E-3</v>
      </c>
      <c r="H74" s="8">
        <f t="shared" si="33"/>
        <v>2.5238662131519341E-3</v>
      </c>
      <c r="I74" s="8">
        <f t="shared" si="34"/>
        <v>1.1774705586373353E-2</v>
      </c>
      <c r="J74" s="8">
        <f t="shared" si="35"/>
        <v>-8.4298000000000012E-2</v>
      </c>
      <c r="K74" s="8">
        <f t="shared" si="36"/>
        <v>7.1061528040000021E-3</v>
      </c>
      <c r="L74" s="8">
        <f t="shared" si="37"/>
        <v>8.4298000000000012E-2</v>
      </c>
      <c r="W74" s="15">
        <v>42894.417361111111</v>
      </c>
      <c r="X74" s="15">
        <v>6.56</v>
      </c>
      <c r="Y74" s="15">
        <v>4.1798200000000003</v>
      </c>
      <c r="Z74" s="8">
        <f t="shared" si="38"/>
        <v>43.033599999999993</v>
      </c>
      <c r="AA74" s="8">
        <f t="shared" si="39"/>
        <v>1.4674390243902442</v>
      </c>
      <c r="AB74" s="56">
        <f t="shared" si="40"/>
        <v>-0.12809506097560863</v>
      </c>
      <c r="AC74" s="8">
        <f t="shared" si="41"/>
        <v>-0.18797169130725597</v>
      </c>
      <c r="AD74" s="8">
        <f t="shared" si="42"/>
        <v>2.1533772903033919</v>
      </c>
      <c r="AE74" s="8">
        <f t="shared" si="43"/>
        <v>1.6408344646344893E-2</v>
      </c>
      <c r="AF74" s="8">
        <f t="shared" si="44"/>
        <v>-2.3801799999999993</v>
      </c>
      <c r="AG74" s="8">
        <f t="shared" si="45"/>
        <v>5.6652568323999963</v>
      </c>
      <c r="AH74" s="8">
        <f t="shared" si="46"/>
        <v>2.3801799999999993</v>
      </c>
      <c r="AS74" s="40">
        <v>42894.417361111111</v>
      </c>
      <c r="AT74" s="15">
        <v>93.14</v>
      </c>
      <c r="AU74" s="16">
        <v>126.495</v>
      </c>
      <c r="AV74" s="8">
        <f t="shared" si="47"/>
        <v>8675.0596000000005</v>
      </c>
      <c r="AW74" s="8">
        <f t="shared" si="48"/>
        <v>-10.331226993864988</v>
      </c>
      <c r="AX74" s="56">
        <f t="shared" si="49"/>
        <v>0.71080981595100923</v>
      </c>
      <c r="AY74" s="8">
        <f t="shared" si="50"/>
        <v>-7.3435375580572702</v>
      </c>
      <c r="AZ74" s="8">
        <f t="shared" si="51"/>
        <v>106.7342511987646</v>
      </c>
      <c r="BA74" s="8">
        <f t="shared" si="52"/>
        <v>0.50525059445230758</v>
      </c>
      <c r="BB74" s="56">
        <f t="shared" si="53"/>
        <v>33.355000000000004</v>
      </c>
      <c r="BC74" s="57">
        <f t="shared" si="54"/>
        <v>1112.5560250000003</v>
      </c>
      <c r="BD74" s="8">
        <f t="shared" si="55"/>
        <v>33.355000000000004</v>
      </c>
    </row>
    <row r="75" spans="1:56" x14ac:dyDescent="0.25">
      <c r="A75" s="37">
        <v>42894.459027777775</v>
      </c>
      <c r="B75" s="15">
        <v>0.33</v>
      </c>
      <c r="C75" s="16">
        <v>0.160219</v>
      </c>
      <c r="D75" s="8">
        <f t="shared" si="29"/>
        <v>0.10890000000000001</v>
      </c>
      <c r="E75" s="8">
        <f t="shared" si="30"/>
        <v>2.9761904761904712E-2</v>
      </c>
      <c r="F75" s="8">
        <f t="shared" si="31"/>
        <v>-0.11399431547619054</v>
      </c>
      <c r="G75" s="8">
        <f t="shared" si="32"/>
        <v>-3.3926879606009032E-3</v>
      </c>
      <c r="H75" s="8">
        <f t="shared" si="33"/>
        <v>8.8577097505668635E-4</v>
      </c>
      <c r="I75" s="8">
        <f t="shared" si="34"/>
        <v>1.2994703960885255E-2</v>
      </c>
      <c r="J75" s="8">
        <f t="shared" si="35"/>
        <v>-0.16978100000000002</v>
      </c>
      <c r="K75" s="8">
        <f t="shared" si="36"/>
        <v>2.8825587961000005E-2</v>
      </c>
      <c r="L75" s="8">
        <f t="shared" si="37"/>
        <v>0.16978100000000002</v>
      </c>
      <c r="W75" s="15">
        <v>42894.459027777775</v>
      </c>
      <c r="X75" s="15">
        <v>6.4</v>
      </c>
      <c r="Y75" s="15">
        <v>4.13483</v>
      </c>
      <c r="Z75" s="8">
        <f t="shared" si="38"/>
        <v>40.960000000000008</v>
      </c>
      <c r="AA75" s="8">
        <f t="shared" si="39"/>
        <v>1.307439024390245</v>
      </c>
      <c r="AB75" s="56">
        <f t="shared" si="40"/>
        <v>-0.17308506097560894</v>
      </c>
      <c r="AC75" s="8">
        <f t="shared" si="41"/>
        <v>-0.22629816325847621</v>
      </c>
      <c r="AD75" s="8">
        <f t="shared" si="42"/>
        <v>1.7093968024985156</v>
      </c>
      <c r="AE75" s="8">
        <f t="shared" si="43"/>
        <v>2.9958438332930264E-2</v>
      </c>
      <c r="AF75" s="8">
        <f t="shared" si="44"/>
        <v>-2.2651700000000003</v>
      </c>
      <c r="AG75" s="8">
        <f t="shared" si="45"/>
        <v>5.1309951289000013</v>
      </c>
      <c r="AH75" s="8">
        <f t="shared" si="46"/>
        <v>2.2651700000000003</v>
      </c>
      <c r="AS75" s="40">
        <v>42894.459027777775</v>
      </c>
      <c r="AT75" s="15">
        <v>101.54</v>
      </c>
      <c r="AU75" s="16">
        <v>126.923</v>
      </c>
      <c r="AV75" s="8">
        <f t="shared" si="47"/>
        <v>10310.3716</v>
      </c>
      <c r="AW75" s="8">
        <f t="shared" si="48"/>
        <v>-1.931226993864982</v>
      </c>
      <c r="AX75" s="56">
        <f t="shared" si="49"/>
        <v>1.1388098159510065</v>
      </c>
      <c r="AY75" s="8">
        <f t="shared" si="50"/>
        <v>-2.1993002574429958</v>
      </c>
      <c r="AZ75" s="8">
        <f t="shared" si="51"/>
        <v>3.7296377018327753</v>
      </c>
      <c r="BA75" s="8">
        <f t="shared" si="52"/>
        <v>1.2968877969063652</v>
      </c>
      <c r="BB75" s="56">
        <f t="shared" si="53"/>
        <v>25.382999999999996</v>
      </c>
      <c r="BC75" s="57">
        <f t="shared" si="54"/>
        <v>644.29668899999979</v>
      </c>
      <c r="BD75" s="8">
        <f t="shared" si="55"/>
        <v>25.382999999999996</v>
      </c>
    </row>
    <row r="76" spans="1:56" x14ac:dyDescent="0.25">
      <c r="A76" s="37">
        <v>42894.500694444447</v>
      </c>
      <c r="B76" s="15">
        <v>0.37</v>
      </c>
      <c r="C76" s="16">
        <v>0.156639</v>
      </c>
      <c r="D76" s="8">
        <f t="shared" si="29"/>
        <v>0.13689999999999999</v>
      </c>
      <c r="E76" s="8">
        <f t="shared" si="30"/>
        <v>6.9761904761904692E-2</v>
      </c>
      <c r="F76" s="8">
        <f t="shared" si="31"/>
        <v>-0.11757431547619054</v>
      </c>
      <c r="G76" s="8">
        <f t="shared" si="32"/>
        <v>-8.2022081986961419E-3</v>
      </c>
      <c r="H76" s="8">
        <f t="shared" si="33"/>
        <v>4.8667233560090607E-3</v>
      </c>
      <c r="I76" s="8">
        <f t="shared" si="34"/>
        <v>1.382371965969478E-2</v>
      </c>
      <c r="J76" s="8">
        <f t="shared" si="35"/>
        <v>-0.213361</v>
      </c>
      <c r="K76" s="8">
        <f t="shared" si="36"/>
        <v>4.5522916321000001E-2</v>
      </c>
      <c r="L76" s="8">
        <f t="shared" si="37"/>
        <v>0.213361</v>
      </c>
      <c r="W76" s="15">
        <v>42894.500694444447</v>
      </c>
      <c r="X76" s="15">
        <v>5.25</v>
      </c>
      <c r="Y76" s="15">
        <v>4.1102499999999997</v>
      </c>
      <c r="Z76" s="8">
        <f t="shared" si="38"/>
        <v>27.5625</v>
      </c>
      <c r="AA76" s="8">
        <f t="shared" si="39"/>
        <v>0.1574390243902446</v>
      </c>
      <c r="AB76" s="56">
        <f t="shared" si="40"/>
        <v>-0.19766506097560921</v>
      </c>
      <c r="AC76" s="8">
        <f t="shared" si="41"/>
        <v>-3.1120194356038123E-2</v>
      </c>
      <c r="AD76" s="8">
        <f t="shared" si="42"/>
        <v>2.4787046400952032E-2</v>
      </c>
      <c r="AE76" s="8">
        <f t="shared" si="43"/>
        <v>3.9071476330491309E-2</v>
      </c>
      <c r="AF76" s="8">
        <f t="shared" si="44"/>
        <v>-1.1397500000000003</v>
      </c>
      <c r="AG76" s="8">
        <f t="shared" si="45"/>
        <v>1.2990300625000006</v>
      </c>
      <c r="AH76" s="8">
        <f t="shared" si="46"/>
        <v>1.1397500000000003</v>
      </c>
      <c r="AS76" s="40">
        <v>42894.500694444447</v>
      </c>
      <c r="AT76" s="15">
        <v>105.89</v>
      </c>
      <c r="AU76" s="16">
        <v>127.247</v>
      </c>
      <c r="AV76" s="8">
        <f t="shared" si="47"/>
        <v>11212.6921</v>
      </c>
      <c r="AW76" s="8">
        <f t="shared" si="48"/>
        <v>2.4187730061350123</v>
      </c>
      <c r="AX76" s="56">
        <f t="shared" si="49"/>
        <v>1.4628098159510046</v>
      </c>
      <c r="AY76" s="8">
        <f t="shared" si="50"/>
        <v>3.5382048959316155</v>
      </c>
      <c r="AZ76" s="8">
        <f t="shared" si="51"/>
        <v>5.8504628552074047</v>
      </c>
      <c r="BA76" s="8">
        <f t="shared" si="52"/>
        <v>2.1398125576426117</v>
      </c>
      <c r="BB76" s="56">
        <f t="shared" si="53"/>
        <v>21.356999999999999</v>
      </c>
      <c r="BC76" s="57">
        <f t="shared" si="54"/>
        <v>456.12144899999998</v>
      </c>
      <c r="BD76" s="8">
        <f t="shared" si="55"/>
        <v>21.356999999999999</v>
      </c>
    </row>
    <row r="77" spans="1:56" x14ac:dyDescent="0.25">
      <c r="A77" s="37">
        <v>42894.542361111111</v>
      </c>
      <c r="B77" s="15">
        <v>0.38</v>
      </c>
      <c r="C77" s="16">
        <v>0.155698</v>
      </c>
      <c r="D77" s="8">
        <f t="shared" si="29"/>
        <v>0.1444</v>
      </c>
      <c r="E77" s="8">
        <f t="shared" si="30"/>
        <v>7.9761904761904701E-2</v>
      </c>
      <c r="F77" s="8">
        <f t="shared" si="31"/>
        <v>-0.11851531547619054</v>
      </c>
      <c r="G77" s="8">
        <f t="shared" si="32"/>
        <v>-9.4530073058389993E-3</v>
      </c>
      <c r="H77" s="8">
        <f t="shared" si="33"/>
        <v>6.3619614512471561E-3</v>
      </c>
      <c r="I77" s="8">
        <f t="shared" si="34"/>
        <v>1.404588000242097E-2</v>
      </c>
      <c r="J77" s="8">
        <f t="shared" si="35"/>
        <v>-0.224302</v>
      </c>
      <c r="K77" s="8">
        <f t="shared" si="36"/>
        <v>5.0311387204000003E-2</v>
      </c>
      <c r="L77" s="8">
        <f t="shared" si="37"/>
        <v>0.224302</v>
      </c>
      <c r="W77" s="15">
        <v>42894.542361111111</v>
      </c>
      <c r="X77" s="15">
        <v>2.75</v>
      </c>
      <c r="Y77" s="15">
        <v>4.1107300000000002</v>
      </c>
      <c r="Z77" s="8">
        <f t="shared" si="38"/>
        <v>7.5625</v>
      </c>
      <c r="AA77" s="8">
        <f t="shared" si="39"/>
        <v>-2.3425609756097554</v>
      </c>
      <c r="AB77" s="56">
        <f t="shared" si="40"/>
        <v>-0.19718506097560873</v>
      </c>
      <c r="AC77" s="8">
        <f t="shared" si="41"/>
        <v>0.46191802881469107</v>
      </c>
      <c r="AD77" s="8">
        <f t="shared" si="42"/>
        <v>5.4875919244497293</v>
      </c>
      <c r="AE77" s="8">
        <f t="shared" si="43"/>
        <v>3.8881948271954535E-2</v>
      </c>
      <c r="AF77" s="8">
        <f t="shared" si="44"/>
        <v>1.3607300000000002</v>
      </c>
      <c r="AG77" s="8">
        <f t="shared" si="45"/>
        <v>1.8515861329000005</v>
      </c>
      <c r="AH77" s="8">
        <f t="shared" si="46"/>
        <v>1.3607300000000002</v>
      </c>
      <c r="AS77" s="40">
        <v>42894.542361111111</v>
      </c>
      <c r="AT77" s="15">
        <v>106.87</v>
      </c>
      <c r="AU77" s="16">
        <v>127.45099999999999</v>
      </c>
      <c r="AV77" s="8">
        <f t="shared" si="47"/>
        <v>11421.196900000001</v>
      </c>
      <c r="AW77" s="8">
        <f t="shared" si="48"/>
        <v>3.3987730061350163</v>
      </c>
      <c r="AX77" s="56">
        <f t="shared" si="49"/>
        <v>1.6668098159509981</v>
      </c>
      <c r="AY77" s="8">
        <f t="shared" si="50"/>
        <v>5.665108208815127</v>
      </c>
      <c r="AZ77" s="8">
        <f t="shared" si="51"/>
        <v>11.551657947232055</v>
      </c>
      <c r="BA77" s="8">
        <f t="shared" si="52"/>
        <v>2.7782549625506001</v>
      </c>
      <c r="BB77" s="56">
        <f t="shared" si="53"/>
        <v>20.580999999999989</v>
      </c>
      <c r="BC77" s="57">
        <f t="shared" si="54"/>
        <v>423.57756099999955</v>
      </c>
      <c r="BD77" s="8">
        <f t="shared" si="55"/>
        <v>20.580999999999989</v>
      </c>
    </row>
    <row r="78" spans="1:56" x14ac:dyDescent="0.25">
      <c r="A78" s="37">
        <v>42894.584027777775</v>
      </c>
      <c r="B78" s="15">
        <v>0.32</v>
      </c>
      <c r="C78" s="16">
        <v>0.15332599999999999</v>
      </c>
      <c r="D78" s="8">
        <f t="shared" si="29"/>
        <v>0.1024</v>
      </c>
      <c r="E78" s="8">
        <f t="shared" si="30"/>
        <v>1.9761904761904703E-2</v>
      </c>
      <c r="F78" s="8">
        <f t="shared" si="31"/>
        <v>-0.12088731547619055</v>
      </c>
      <c r="G78" s="8">
        <f t="shared" si="32"/>
        <v>-2.3889636153628063E-3</v>
      </c>
      <c r="H78" s="8">
        <f t="shared" si="33"/>
        <v>3.9053287981859175E-4</v>
      </c>
      <c r="I78" s="8">
        <f t="shared" si="34"/>
        <v>1.461374304304002E-2</v>
      </c>
      <c r="J78" s="8">
        <f t="shared" si="35"/>
        <v>-0.16667400000000002</v>
      </c>
      <c r="K78" s="8">
        <f t="shared" si="36"/>
        <v>2.7780222276000004E-2</v>
      </c>
      <c r="L78" s="8">
        <f t="shared" si="37"/>
        <v>0.16667400000000002</v>
      </c>
      <c r="W78" s="15">
        <v>42894.584027777775</v>
      </c>
      <c r="X78" s="15">
        <v>5.46</v>
      </c>
      <c r="Y78" s="15">
        <v>4.0749700000000004</v>
      </c>
      <c r="Z78" s="8">
        <f t="shared" si="38"/>
        <v>29.811599999999999</v>
      </c>
      <c r="AA78" s="8">
        <f t="shared" si="39"/>
        <v>0.36743902439024456</v>
      </c>
      <c r="AB78" s="56">
        <f t="shared" si="40"/>
        <v>-0.23294506097560852</v>
      </c>
      <c r="AC78" s="8">
        <f t="shared" si="41"/>
        <v>-8.5593105941403624E-2</v>
      </c>
      <c r="AD78" s="8">
        <f t="shared" si="42"/>
        <v>0.13501143664485474</v>
      </c>
      <c r="AE78" s="8">
        <f t="shared" si="43"/>
        <v>5.4263401432929972E-2</v>
      </c>
      <c r="AF78" s="8">
        <f t="shared" si="44"/>
        <v>-1.3850299999999995</v>
      </c>
      <c r="AG78" s="8">
        <f t="shared" si="45"/>
        <v>1.9183081008999987</v>
      </c>
      <c r="AH78" s="8">
        <f t="shared" si="46"/>
        <v>1.3850299999999995</v>
      </c>
      <c r="AS78" s="40">
        <v>42894.584027777775</v>
      </c>
      <c r="AT78" s="15">
        <v>99.21</v>
      </c>
      <c r="AU78" s="16">
        <v>127.889</v>
      </c>
      <c r="AV78" s="8">
        <f t="shared" si="47"/>
        <v>9842.6240999999991</v>
      </c>
      <c r="AW78" s="8">
        <f t="shared" si="48"/>
        <v>-4.2612269938649945</v>
      </c>
      <c r="AX78" s="56">
        <f t="shared" si="49"/>
        <v>2.1048098159510005</v>
      </c>
      <c r="AY78" s="8">
        <f t="shared" si="50"/>
        <v>-8.9690724046824144</v>
      </c>
      <c r="AZ78" s="8">
        <f t="shared" si="51"/>
        <v>18.158055493243697</v>
      </c>
      <c r="BA78" s="8">
        <f t="shared" si="52"/>
        <v>4.4302243613236847</v>
      </c>
      <c r="BB78" s="56">
        <f t="shared" si="53"/>
        <v>28.679000000000002</v>
      </c>
      <c r="BC78" s="57">
        <f t="shared" si="54"/>
        <v>822.48504100000014</v>
      </c>
      <c r="BD78" s="8">
        <f t="shared" si="55"/>
        <v>28.679000000000002</v>
      </c>
    </row>
    <row r="79" spans="1:56" x14ac:dyDescent="0.25">
      <c r="A79" s="37">
        <v>42894.625694444447</v>
      </c>
      <c r="B79" s="15">
        <v>0.32</v>
      </c>
      <c r="C79" s="16">
        <v>0.150087</v>
      </c>
      <c r="D79" s="8">
        <f t="shared" si="29"/>
        <v>0.1024</v>
      </c>
      <c r="E79" s="8">
        <f t="shared" si="30"/>
        <v>1.9761904761904703E-2</v>
      </c>
      <c r="F79" s="8">
        <f t="shared" si="31"/>
        <v>-0.12412631547619055</v>
      </c>
      <c r="G79" s="8">
        <f t="shared" si="32"/>
        <v>-2.4529724248866154E-3</v>
      </c>
      <c r="H79" s="8">
        <f t="shared" si="33"/>
        <v>3.9053287981859175E-4</v>
      </c>
      <c r="I79" s="8">
        <f t="shared" si="34"/>
        <v>1.540734219369478E-2</v>
      </c>
      <c r="J79" s="8">
        <f t="shared" si="35"/>
        <v>-0.16991300000000001</v>
      </c>
      <c r="K79" s="8">
        <f t="shared" si="36"/>
        <v>2.8870427569000004E-2</v>
      </c>
      <c r="L79" s="8">
        <f t="shared" si="37"/>
        <v>0.16991300000000001</v>
      </c>
      <c r="W79" s="15">
        <v>42894.625694444447</v>
      </c>
      <c r="X79" s="15">
        <v>5.0199999999999996</v>
      </c>
      <c r="Y79" s="15">
        <v>4.0195699999999999</v>
      </c>
      <c r="Z79" s="8">
        <f t="shared" si="38"/>
        <v>25.200399999999995</v>
      </c>
      <c r="AA79" s="8">
        <f t="shared" si="39"/>
        <v>-7.2560975609755829E-2</v>
      </c>
      <c r="AB79" s="56">
        <f t="shared" si="40"/>
        <v>-0.28834506097560908</v>
      </c>
      <c r="AC79" s="8">
        <f t="shared" si="41"/>
        <v>2.0922598936644728E-2</v>
      </c>
      <c r="AD79" s="8">
        <f t="shared" si="42"/>
        <v>5.2650951814395804E-3</v>
      </c>
      <c r="AE79" s="8">
        <f t="shared" si="43"/>
        <v>8.3142874189027716E-2</v>
      </c>
      <c r="AF79" s="8">
        <f t="shared" si="44"/>
        <v>-1.0004299999999997</v>
      </c>
      <c r="AG79" s="8">
        <f t="shared" si="45"/>
        <v>1.0008601848999994</v>
      </c>
      <c r="AH79" s="8">
        <f t="shared" si="46"/>
        <v>1.0004299999999997</v>
      </c>
      <c r="AS79" s="40">
        <v>42894.625694444447</v>
      </c>
      <c r="AT79" s="15">
        <v>105</v>
      </c>
      <c r="AU79" s="16">
        <v>128.499</v>
      </c>
      <c r="AV79" s="8">
        <f t="shared" si="47"/>
        <v>11025</v>
      </c>
      <c r="AW79" s="8">
        <f t="shared" si="48"/>
        <v>1.5287730061350118</v>
      </c>
      <c r="AX79" s="56">
        <f t="shared" si="49"/>
        <v>2.7148098159509999</v>
      </c>
      <c r="AY79" s="8">
        <f t="shared" si="50"/>
        <v>4.150327963416248</v>
      </c>
      <c r="AZ79" s="8">
        <f t="shared" si="51"/>
        <v>2.3371469042870809</v>
      </c>
      <c r="BA79" s="8">
        <f t="shared" si="52"/>
        <v>7.3701923367839024</v>
      </c>
      <c r="BB79" s="56">
        <f t="shared" si="53"/>
        <v>23.498999999999995</v>
      </c>
      <c r="BC79" s="57">
        <f t="shared" si="54"/>
        <v>552.20300099999974</v>
      </c>
      <c r="BD79" s="8">
        <f t="shared" si="55"/>
        <v>23.498999999999995</v>
      </c>
    </row>
    <row r="80" spans="1:56" x14ac:dyDescent="0.25">
      <c r="A80" s="37">
        <v>42894.667361111111</v>
      </c>
      <c r="B80" s="15">
        <v>0.27</v>
      </c>
      <c r="C80" s="16">
        <v>0.15207899999999999</v>
      </c>
      <c r="D80" s="8">
        <f t="shared" si="29"/>
        <v>7.2900000000000006E-2</v>
      </c>
      <c r="E80" s="8">
        <f t="shared" si="30"/>
        <v>-3.0238095238095286E-2</v>
      </c>
      <c r="F80" s="8">
        <f t="shared" si="31"/>
        <v>-0.12213431547619055</v>
      </c>
      <c r="G80" s="8">
        <f t="shared" si="32"/>
        <v>3.6931090632086249E-3</v>
      </c>
      <c r="H80" s="8">
        <f t="shared" si="33"/>
        <v>9.1434240362812079E-4</v>
      </c>
      <c r="I80" s="8">
        <f t="shared" si="34"/>
        <v>1.4916791016837639E-2</v>
      </c>
      <c r="J80" s="8">
        <f t="shared" si="35"/>
        <v>-0.11792100000000003</v>
      </c>
      <c r="K80" s="8">
        <f t="shared" si="36"/>
        <v>1.3905362241000006E-2</v>
      </c>
      <c r="L80" s="8">
        <f t="shared" si="37"/>
        <v>0.11792100000000003</v>
      </c>
      <c r="W80" s="15">
        <v>42894.667361111111</v>
      </c>
      <c r="X80" s="15">
        <v>6.11</v>
      </c>
      <c r="Y80" s="15">
        <v>4.0219500000000004</v>
      </c>
      <c r="Z80" s="8">
        <f t="shared" si="38"/>
        <v>37.332100000000004</v>
      </c>
      <c r="AA80" s="8">
        <f t="shared" si="39"/>
        <v>1.0174390243902449</v>
      </c>
      <c r="AB80" s="56">
        <f t="shared" si="40"/>
        <v>-0.28596506097560859</v>
      </c>
      <c r="AC80" s="8">
        <f t="shared" si="41"/>
        <v>-0.29095201264872012</v>
      </c>
      <c r="AD80" s="8">
        <f t="shared" si="42"/>
        <v>1.0351821683521734</v>
      </c>
      <c r="AE80" s="8">
        <f t="shared" si="43"/>
        <v>8.1776016098783544E-2</v>
      </c>
      <c r="AF80" s="8">
        <f t="shared" si="44"/>
        <v>-2.08805</v>
      </c>
      <c r="AG80" s="8">
        <f t="shared" si="45"/>
        <v>4.3599528024999996</v>
      </c>
      <c r="AH80" s="8">
        <f t="shared" si="46"/>
        <v>2.08805</v>
      </c>
      <c r="AS80" s="40">
        <v>42894.667361111111</v>
      </c>
      <c r="AT80" s="15">
        <v>75.92</v>
      </c>
      <c r="AU80" s="16">
        <v>128.79599999999999</v>
      </c>
      <c r="AV80" s="8">
        <f t="shared" si="47"/>
        <v>5763.8464000000004</v>
      </c>
      <c r="AW80" s="8">
        <f t="shared" si="48"/>
        <v>-27.551226993864987</v>
      </c>
      <c r="AX80" s="56">
        <f t="shared" si="49"/>
        <v>3.0118098159509969</v>
      </c>
      <c r="AY80" s="8">
        <f t="shared" si="50"/>
        <v>-82.979055901616647</v>
      </c>
      <c r="AZ80" s="8">
        <f t="shared" si="51"/>
        <v>759.07010886747469</v>
      </c>
      <c r="BA80" s="8">
        <f t="shared" si="52"/>
        <v>9.0709983674587775</v>
      </c>
      <c r="BB80" s="56">
        <f t="shared" si="53"/>
        <v>52.875999999999991</v>
      </c>
      <c r="BC80" s="57">
        <f t="shared" si="54"/>
        <v>2795.8713759999991</v>
      </c>
      <c r="BD80" s="8">
        <f t="shared" si="55"/>
        <v>52.875999999999991</v>
      </c>
    </row>
    <row r="81" spans="1:56" x14ac:dyDescent="0.25">
      <c r="A81" s="37">
        <v>42894.709027777775</v>
      </c>
      <c r="B81" s="15">
        <v>0.28000000000000003</v>
      </c>
      <c r="C81" s="16">
        <v>0.156634</v>
      </c>
      <c r="D81" s="8">
        <f t="shared" si="29"/>
        <v>7.8400000000000011E-2</v>
      </c>
      <c r="E81" s="8">
        <f t="shared" si="30"/>
        <v>-2.0238095238095277E-2</v>
      </c>
      <c r="F81" s="8">
        <f t="shared" si="31"/>
        <v>-0.11757931547619055</v>
      </c>
      <c r="G81" s="8">
        <f t="shared" si="32"/>
        <v>2.3795813846371945E-3</v>
      </c>
      <c r="H81" s="8">
        <f t="shared" si="33"/>
        <v>4.0958049886621471E-4</v>
      </c>
      <c r="I81" s="8">
        <f t="shared" si="34"/>
        <v>1.3824895427849542E-2</v>
      </c>
      <c r="J81" s="8">
        <f t="shared" si="35"/>
        <v>-0.12336600000000003</v>
      </c>
      <c r="K81" s="8">
        <f t="shared" si="36"/>
        <v>1.5219169956000008E-2</v>
      </c>
      <c r="L81" s="8">
        <f t="shared" si="37"/>
        <v>0.12336600000000003</v>
      </c>
      <c r="W81" s="15">
        <v>42894.709027777775</v>
      </c>
      <c r="X81" s="15">
        <v>4.92</v>
      </c>
      <c r="Y81" s="15">
        <v>4.0230100000000002</v>
      </c>
      <c r="Z81" s="8">
        <f t="shared" si="38"/>
        <v>24.206399999999999</v>
      </c>
      <c r="AA81" s="8">
        <f t="shared" si="39"/>
        <v>-0.17256097560975547</v>
      </c>
      <c r="AB81" s="56">
        <f t="shared" si="40"/>
        <v>-0.28490506097560875</v>
      </c>
      <c r="AC81" s="8">
        <f t="shared" si="41"/>
        <v>4.916349527810792E-2</v>
      </c>
      <c r="AD81" s="8">
        <f t="shared" si="42"/>
        <v>2.9777290303390623E-2</v>
      </c>
      <c r="AE81" s="8">
        <f t="shared" si="43"/>
        <v>8.1170893769515334E-2</v>
      </c>
      <c r="AF81" s="8">
        <f t="shared" si="44"/>
        <v>-0.89698999999999973</v>
      </c>
      <c r="AG81" s="8">
        <f t="shared" si="45"/>
        <v>0.80459106009999948</v>
      </c>
      <c r="AH81" s="8">
        <f t="shared" si="46"/>
        <v>0.89698999999999973</v>
      </c>
      <c r="AS81" s="40">
        <v>42894.709027777775</v>
      </c>
      <c r="AT81" s="15">
        <v>91.89</v>
      </c>
      <c r="AU81" s="16">
        <v>128.828</v>
      </c>
      <c r="AV81" s="8">
        <f t="shared" si="47"/>
        <v>8443.7721000000001</v>
      </c>
      <c r="AW81" s="8">
        <f t="shared" si="48"/>
        <v>-11.581226993864988</v>
      </c>
      <c r="AX81" s="56">
        <f t="shared" si="49"/>
        <v>3.0438098159510076</v>
      </c>
      <c r="AY81" s="8">
        <f t="shared" si="50"/>
        <v>-35.25105240468303</v>
      </c>
      <c r="AZ81" s="8">
        <f t="shared" si="51"/>
        <v>134.12481868342707</v>
      </c>
      <c r="BA81" s="8">
        <f t="shared" si="52"/>
        <v>9.2647781956797068</v>
      </c>
      <c r="BB81" s="56">
        <f t="shared" si="53"/>
        <v>36.938000000000002</v>
      </c>
      <c r="BC81" s="57">
        <f t="shared" si="54"/>
        <v>1364.4158440000001</v>
      </c>
      <c r="BD81" s="8">
        <f t="shared" si="55"/>
        <v>36.938000000000002</v>
      </c>
    </row>
    <row r="82" spans="1:56" x14ac:dyDescent="0.25">
      <c r="A82" s="37">
        <v>42894.750694444447</v>
      </c>
      <c r="B82" s="15">
        <v>0.25</v>
      </c>
      <c r="C82" s="16">
        <v>0.157111</v>
      </c>
      <c r="D82" s="8">
        <f t="shared" si="29"/>
        <v>6.25E-2</v>
      </c>
      <c r="E82" s="8">
        <f t="shared" si="30"/>
        <v>-5.0238095238095304E-2</v>
      </c>
      <c r="F82" s="8">
        <f t="shared" si="31"/>
        <v>-0.11710231547619054</v>
      </c>
      <c r="G82" s="8">
        <f t="shared" si="32"/>
        <v>5.8829972774943418E-3</v>
      </c>
      <c r="H82" s="8">
        <f t="shared" si="33"/>
        <v>2.5238662131519341E-3</v>
      </c>
      <c r="I82" s="8">
        <f t="shared" si="34"/>
        <v>1.3712952289885255E-2</v>
      </c>
      <c r="J82" s="8">
        <f t="shared" si="35"/>
        <v>-9.2888999999999999E-2</v>
      </c>
      <c r="K82" s="8">
        <f t="shared" si="36"/>
        <v>8.6283663209999993E-3</v>
      </c>
      <c r="L82" s="8">
        <f t="shared" si="37"/>
        <v>9.2888999999999999E-2</v>
      </c>
      <c r="W82" s="15">
        <v>42894.750694444447</v>
      </c>
      <c r="X82" s="15">
        <v>5.84</v>
      </c>
      <c r="Y82" s="15">
        <v>3.96556</v>
      </c>
      <c r="Z82" s="8">
        <f t="shared" si="38"/>
        <v>34.105599999999995</v>
      </c>
      <c r="AA82" s="8">
        <f t="shared" si="39"/>
        <v>0.74743902439024446</v>
      </c>
      <c r="AB82" s="56">
        <f t="shared" si="40"/>
        <v>-0.34235506097560897</v>
      </c>
      <c r="AC82" s="8">
        <f t="shared" si="41"/>
        <v>-0.25588953277067183</v>
      </c>
      <c r="AD82" s="8">
        <f t="shared" si="42"/>
        <v>0.55866509518144047</v>
      </c>
      <c r="AE82" s="8">
        <f t="shared" si="43"/>
        <v>0.11720698777561293</v>
      </c>
      <c r="AF82" s="8">
        <f t="shared" si="44"/>
        <v>-1.8744399999999999</v>
      </c>
      <c r="AG82" s="8">
        <f t="shared" si="45"/>
        <v>3.5135253135999998</v>
      </c>
      <c r="AH82" s="8">
        <f t="shared" si="46"/>
        <v>1.8744399999999999</v>
      </c>
      <c r="AS82" s="40">
        <v>42894.750694444447</v>
      </c>
      <c r="AT82" s="15">
        <v>93.55</v>
      </c>
      <c r="AU82" s="16">
        <v>129.24199999999999</v>
      </c>
      <c r="AV82" s="8">
        <f t="shared" si="47"/>
        <v>8751.6024999999991</v>
      </c>
      <c r="AW82" s="8">
        <f t="shared" si="48"/>
        <v>-9.9212269938649911</v>
      </c>
      <c r="AX82" s="56">
        <f t="shared" si="49"/>
        <v>3.4578098159509949</v>
      </c>
      <c r="AY82" s="8">
        <f t="shared" si="50"/>
        <v>-34.305716085664351</v>
      </c>
      <c r="AZ82" s="8">
        <f t="shared" si="51"/>
        <v>98.430745063795371</v>
      </c>
      <c r="BA82" s="8">
        <f t="shared" si="52"/>
        <v>11.956448723287053</v>
      </c>
      <c r="BB82" s="56">
        <f t="shared" si="53"/>
        <v>35.691999999999993</v>
      </c>
      <c r="BC82" s="57">
        <f t="shared" si="54"/>
        <v>1273.9188639999995</v>
      </c>
      <c r="BD82" s="8">
        <f t="shared" si="55"/>
        <v>35.691999999999993</v>
      </c>
    </row>
    <row r="83" spans="1:56" x14ac:dyDescent="0.25">
      <c r="A83" s="37">
        <v>42894.792361111111</v>
      </c>
      <c r="B83" s="15">
        <v>0.26</v>
      </c>
      <c r="C83" s="16">
        <v>0.157114</v>
      </c>
      <c r="D83" s="8">
        <f t="shared" si="29"/>
        <v>6.7600000000000007E-2</v>
      </c>
      <c r="E83" s="8">
        <f t="shared" si="30"/>
        <v>-4.0238095238095295E-2</v>
      </c>
      <c r="F83" s="8">
        <f t="shared" si="31"/>
        <v>-0.11709931547619054</v>
      </c>
      <c r="G83" s="8">
        <f t="shared" si="32"/>
        <v>4.7118534084467211E-3</v>
      </c>
      <c r="H83" s="8">
        <f t="shared" si="33"/>
        <v>1.6191043083900272E-3</v>
      </c>
      <c r="I83" s="8">
        <f t="shared" si="34"/>
        <v>1.3712249684992397E-2</v>
      </c>
      <c r="J83" s="8">
        <f t="shared" si="35"/>
        <v>-0.10288600000000001</v>
      </c>
      <c r="K83" s="8">
        <f t="shared" si="36"/>
        <v>1.0585528996000002E-2</v>
      </c>
      <c r="L83" s="8">
        <f t="shared" si="37"/>
        <v>0.10288600000000001</v>
      </c>
      <c r="W83" s="15">
        <v>42894.792361111111</v>
      </c>
      <c r="X83" s="15">
        <v>4.91</v>
      </c>
      <c r="Y83" s="15">
        <v>3.9037099999999998</v>
      </c>
      <c r="Z83" s="8">
        <f t="shared" si="38"/>
        <v>24.1081</v>
      </c>
      <c r="AA83" s="8">
        <f t="shared" si="39"/>
        <v>-0.18256097560975526</v>
      </c>
      <c r="AB83" s="56">
        <f t="shared" si="40"/>
        <v>-0.40420506097560915</v>
      </c>
      <c r="AC83" s="8">
        <f t="shared" si="41"/>
        <v>7.3792070278107816E-2</v>
      </c>
      <c r="AD83" s="8">
        <f t="shared" si="42"/>
        <v>3.3328509815585654E-2</v>
      </c>
      <c r="AE83" s="8">
        <f t="shared" si="43"/>
        <v>0.16338173131829592</v>
      </c>
      <c r="AF83" s="8">
        <f t="shared" si="44"/>
        <v>-1.0062900000000004</v>
      </c>
      <c r="AG83" s="8">
        <f t="shared" si="45"/>
        <v>1.0126195641000006</v>
      </c>
      <c r="AH83" s="8">
        <f t="shared" si="46"/>
        <v>1.0062900000000004</v>
      </c>
      <c r="AS83" s="40">
        <v>42894.792361111111</v>
      </c>
      <c r="AT83" s="15">
        <v>99</v>
      </c>
      <c r="AU83" s="16">
        <v>129.66399999999999</v>
      </c>
      <c r="AV83" s="8">
        <f t="shared" si="47"/>
        <v>9801</v>
      </c>
      <c r="AW83" s="8">
        <f t="shared" si="48"/>
        <v>-4.4712269938649882</v>
      </c>
      <c r="AX83" s="56">
        <f t="shared" si="49"/>
        <v>3.8798098159509919</v>
      </c>
      <c r="AY83" s="8">
        <f t="shared" si="50"/>
        <v>-17.347510380142428</v>
      </c>
      <c r="AZ83" s="8">
        <f t="shared" si="51"/>
        <v>19.99187083066694</v>
      </c>
      <c r="BA83" s="8">
        <f t="shared" si="52"/>
        <v>15.052924207949671</v>
      </c>
      <c r="BB83" s="56">
        <f t="shared" si="53"/>
        <v>30.663999999999987</v>
      </c>
      <c r="BC83" s="57">
        <f t="shared" si="54"/>
        <v>940.28089599999919</v>
      </c>
      <c r="BD83" s="8">
        <f t="shared" si="55"/>
        <v>30.663999999999987</v>
      </c>
    </row>
    <row r="84" spans="1:56" x14ac:dyDescent="0.25">
      <c r="A84" s="37">
        <v>42894.834027777775</v>
      </c>
      <c r="B84" s="15">
        <v>0.26</v>
      </c>
      <c r="C84" s="16">
        <v>0.15499599999999999</v>
      </c>
      <c r="D84" s="8">
        <f t="shared" si="29"/>
        <v>6.7600000000000007E-2</v>
      </c>
      <c r="E84" s="8">
        <f t="shared" si="30"/>
        <v>-4.0238095238095295E-2</v>
      </c>
      <c r="F84" s="8">
        <f t="shared" si="31"/>
        <v>-0.11921731547619055</v>
      </c>
      <c r="G84" s="8">
        <f t="shared" si="32"/>
        <v>4.7970776941610076E-3</v>
      </c>
      <c r="H84" s="8">
        <f t="shared" si="33"/>
        <v>1.6191043083900272E-3</v>
      </c>
      <c r="I84" s="8">
        <f t="shared" si="34"/>
        <v>1.4212768309349543E-2</v>
      </c>
      <c r="J84" s="8">
        <f t="shared" si="35"/>
        <v>-0.10500400000000001</v>
      </c>
      <c r="K84" s="8">
        <f t="shared" si="36"/>
        <v>1.1025840016000004E-2</v>
      </c>
      <c r="L84" s="8">
        <f t="shared" si="37"/>
        <v>0.10500400000000001</v>
      </c>
      <c r="W84" s="15">
        <v>42894.834027777775</v>
      </c>
      <c r="X84" s="15">
        <v>5.21</v>
      </c>
      <c r="Y84" s="15">
        <v>3.82619</v>
      </c>
      <c r="Z84" s="8">
        <f t="shared" si="38"/>
        <v>27.144099999999998</v>
      </c>
      <c r="AA84" s="8">
        <f t="shared" si="39"/>
        <v>0.11743902439024456</v>
      </c>
      <c r="AB84" s="56">
        <f t="shared" si="40"/>
        <v>-0.48172506097560897</v>
      </c>
      <c r="AC84" s="8">
        <f t="shared" si="41"/>
        <v>-5.6573321185306592E-2</v>
      </c>
      <c r="AD84" s="8">
        <f t="shared" si="42"/>
        <v>1.3791924449732457E-2</v>
      </c>
      <c r="AE84" s="8">
        <f t="shared" si="43"/>
        <v>0.23205903437195419</v>
      </c>
      <c r="AF84" s="8">
        <f t="shared" si="44"/>
        <v>-1.38381</v>
      </c>
      <c r="AG84" s="8">
        <f t="shared" si="45"/>
        <v>1.9149301160999999</v>
      </c>
      <c r="AH84" s="8">
        <f t="shared" si="46"/>
        <v>1.38381</v>
      </c>
      <c r="AS84" s="40">
        <v>42894.834027777775</v>
      </c>
      <c r="AT84" s="15">
        <v>101.17</v>
      </c>
      <c r="AU84" s="16">
        <v>130.065</v>
      </c>
      <c r="AV84" s="8">
        <f t="shared" si="47"/>
        <v>10235.368899999999</v>
      </c>
      <c r="AW84" s="8">
        <f t="shared" si="48"/>
        <v>-2.3012269938649865</v>
      </c>
      <c r="AX84" s="56">
        <f t="shared" si="49"/>
        <v>4.2808098159510024</v>
      </c>
      <c r="AY84" s="8">
        <f t="shared" si="50"/>
        <v>-9.8511151040686507</v>
      </c>
      <c r="AZ84" s="8">
        <f t="shared" si="51"/>
        <v>5.2956456772928826</v>
      </c>
      <c r="BA84" s="8">
        <f t="shared" si="52"/>
        <v>18.325332680342456</v>
      </c>
      <c r="BB84" s="56">
        <f t="shared" si="53"/>
        <v>28.894999999999996</v>
      </c>
      <c r="BC84" s="57">
        <f t="shared" si="54"/>
        <v>834.92102499999976</v>
      </c>
      <c r="BD84" s="8">
        <f t="shared" si="55"/>
        <v>28.894999999999996</v>
      </c>
    </row>
    <row r="85" spans="1:56" x14ac:dyDescent="0.25">
      <c r="A85" s="37">
        <v>42894.875694444447</v>
      </c>
      <c r="B85" s="15">
        <v>0.23</v>
      </c>
      <c r="C85" s="16">
        <v>0.15293999999999999</v>
      </c>
      <c r="D85" s="8">
        <f t="shared" si="29"/>
        <v>5.2900000000000003E-2</v>
      </c>
      <c r="E85" s="8">
        <f t="shared" si="30"/>
        <v>-7.0238095238095294E-2</v>
      </c>
      <c r="F85" s="8">
        <f t="shared" si="31"/>
        <v>-0.12127331547619055</v>
      </c>
      <c r="G85" s="8">
        <f t="shared" si="32"/>
        <v>8.5180066822562479E-3</v>
      </c>
      <c r="H85" s="8">
        <f t="shared" si="33"/>
        <v>4.9333900226757451E-3</v>
      </c>
      <c r="I85" s="8">
        <f t="shared" si="34"/>
        <v>1.4707217046587638E-2</v>
      </c>
      <c r="J85" s="8">
        <f t="shared" si="35"/>
        <v>-7.7060000000000017E-2</v>
      </c>
      <c r="K85" s="8">
        <f t="shared" si="36"/>
        <v>5.938243600000003E-3</v>
      </c>
      <c r="L85" s="8">
        <f t="shared" si="37"/>
        <v>7.7060000000000017E-2</v>
      </c>
      <c r="W85" s="15">
        <v>42894.875694444447</v>
      </c>
      <c r="X85" s="15">
        <v>4.57</v>
      </c>
      <c r="Y85" s="15">
        <v>3.76424</v>
      </c>
      <c r="Z85" s="8">
        <f t="shared" si="38"/>
        <v>20.884900000000002</v>
      </c>
      <c r="AA85" s="8">
        <f t="shared" si="39"/>
        <v>-0.52256097560975512</v>
      </c>
      <c r="AB85" s="56">
        <f t="shared" si="40"/>
        <v>-0.54367506097560891</v>
      </c>
      <c r="AC85" s="8">
        <f t="shared" si="41"/>
        <v>0.28410337027810728</v>
      </c>
      <c r="AD85" s="8">
        <f t="shared" si="42"/>
        <v>0.27306997323021909</v>
      </c>
      <c r="AE85" s="8">
        <f t="shared" si="43"/>
        <v>0.29558257192683207</v>
      </c>
      <c r="AF85" s="8">
        <f t="shared" si="44"/>
        <v>-0.80576000000000025</v>
      </c>
      <c r="AG85" s="8">
        <f t="shared" si="45"/>
        <v>0.64924917760000045</v>
      </c>
      <c r="AH85" s="8">
        <f t="shared" si="46"/>
        <v>0.80576000000000025</v>
      </c>
      <c r="AS85" s="40">
        <v>42894.875694444447</v>
      </c>
      <c r="AT85" s="15">
        <v>99.78</v>
      </c>
      <c r="AU85" s="16">
        <v>130.39400000000001</v>
      </c>
      <c r="AV85" s="8">
        <f t="shared" si="47"/>
        <v>9956.0483999999997</v>
      </c>
      <c r="AW85" s="8">
        <f t="shared" si="48"/>
        <v>-3.6912269938649871</v>
      </c>
      <c r="AX85" s="56">
        <f t="shared" si="49"/>
        <v>4.6098098159510101</v>
      </c>
      <c r="AY85" s="8">
        <f t="shared" si="50"/>
        <v>-17.015854429222156</v>
      </c>
      <c r="AZ85" s="8">
        <f t="shared" si="51"/>
        <v>13.62515672023755</v>
      </c>
      <c r="BA85" s="8">
        <f t="shared" si="52"/>
        <v>21.250346539238286</v>
      </c>
      <c r="BB85" s="56">
        <f t="shared" si="53"/>
        <v>30.614000000000004</v>
      </c>
      <c r="BC85" s="57">
        <f t="shared" si="54"/>
        <v>937.21699600000022</v>
      </c>
      <c r="BD85" s="8">
        <f t="shared" si="55"/>
        <v>30.614000000000004</v>
      </c>
    </row>
    <row r="86" spans="1:56" x14ac:dyDescent="0.25">
      <c r="A86" s="37">
        <v>42894.917361111111</v>
      </c>
      <c r="B86" s="15">
        <v>0.21</v>
      </c>
      <c r="C86" s="16">
        <v>0.15226999999999999</v>
      </c>
      <c r="D86" s="8">
        <f t="shared" si="29"/>
        <v>4.4099999999999993E-2</v>
      </c>
      <c r="E86" s="8">
        <f t="shared" si="30"/>
        <v>-9.0238095238095312E-2</v>
      </c>
      <c r="F86" s="8">
        <f t="shared" si="31"/>
        <v>-0.12194331547619056</v>
      </c>
      <c r="G86" s="8">
        <f t="shared" si="32"/>
        <v>1.1003932515589586E-2</v>
      </c>
      <c r="H86" s="8">
        <f t="shared" si="33"/>
        <v>8.1429138321995592E-3</v>
      </c>
      <c r="I86" s="8">
        <f t="shared" si="34"/>
        <v>1.4870172189325735E-2</v>
      </c>
      <c r="J86" s="8">
        <f t="shared" si="35"/>
        <v>-5.7730000000000004E-2</v>
      </c>
      <c r="K86" s="8">
        <f t="shared" si="36"/>
        <v>3.3327529000000003E-3</v>
      </c>
      <c r="L86" s="8">
        <f t="shared" si="37"/>
        <v>5.7730000000000004E-2</v>
      </c>
      <c r="W86" s="15">
        <v>42894.917361111111</v>
      </c>
      <c r="X86" s="15">
        <v>5.0999999999999996</v>
      </c>
      <c r="Y86" s="15">
        <v>3.7306300000000001</v>
      </c>
      <c r="Z86" s="8">
        <f t="shared" si="38"/>
        <v>26.009999999999998</v>
      </c>
      <c r="AA86" s="8">
        <f t="shared" si="39"/>
        <v>7.4390243902442421E-3</v>
      </c>
      <c r="AB86" s="56">
        <f t="shared" si="40"/>
        <v>-0.57728506097560883</v>
      </c>
      <c r="AC86" s="8">
        <f t="shared" si="41"/>
        <v>-4.2944376487211887E-3</v>
      </c>
      <c r="AD86" s="8">
        <f t="shared" si="42"/>
        <v>5.5339083878648717E-5</v>
      </c>
      <c r="AE86" s="8">
        <f t="shared" si="43"/>
        <v>0.3332580416256124</v>
      </c>
      <c r="AF86" s="8">
        <f t="shared" si="44"/>
        <v>-1.3693699999999995</v>
      </c>
      <c r="AG86" s="8">
        <f t="shared" si="45"/>
        <v>1.8751741968999986</v>
      </c>
      <c r="AH86" s="8">
        <f t="shared" si="46"/>
        <v>1.3693699999999995</v>
      </c>
      <c r="AS86" s="40">
        <v>42894.917361111111</v>
      </c>
      <c r="AT86" s="15">
        <v>102.11</v>
      </c>
      <c r="AU86" s="16">
        <v>130.61600000000001</v>
      </c>
      <c r="AV86" s="8">
        <f t="shared" si="47"/>
        <v>10426.4521</v>
      </c>
      <c r="AW86" s="8">
        <f t="shared" si="48"/>
        <v>-1.3612269938649888</v>
      </c>
      <c r="AX86" s="56">
        <f t="shared" si="49"/>
        <v>4.8318098159510185</v>
      </c>
      <c r="AY86" s="8">
        <f t="shared" si="50"/>
        <v>-6.5771899506943496</v>
      </c>
      <c r="AZ86" s="8">
        <f t="shared" si="51"/>
        <v>1.8529389288267142</v>
      </c>
      <c r="BA86" s="8">
        <f t="shared" si="52"/>
        <v>23.346386097520615</v>
      </c>
      <c r="BB86" s="56">
        <f t="shared" si="53"/>
        <v>28.506000000000014</v>
      </c>
      <c r="BC86" s="57">
        <f t="shared" si="54"/>
        <v>812.5920360000008</v>
      </c>
      <c r="BD86" s="8">
        <f t="shared" si="55"/>
        <v>28.506000000000014</v>
      </c>
    </row>
    <row r="87" spans="1:56" x14ac:dyDescent="0.25">
      <c r="A87" s="37">
        <v>42894.959027777775</v>
      </c>
      <c r="B87" s="15">
        <v>0.22</v>
      </c>
      <c r="C87" s="16">
        <v>0.15174799999999999</v>
      </c>
      <c r="D87" s="8">
        <f t="shared" si="29"/>
        <v>4.8399999999999999E-2</v>
      </c>
      <c r="E87" s="8">
        <f t="shared" si="30"/>
        <v>-8.0238095238095303E-2</v>
      </c>
      <c r="F87" s="8">
        <f t="shared" si="31"/>
        <v>-0.12246531547619055</v>
      </c>
      <c r="G87" s="8">
        <f t="shared" si="32"/>
        <v>9.8263836465419634E-3</v>
      </c>
      <c r="H87" s="8">
        <f t="shared" si="33"/>
        <v>6.4381519274376523E-3</v>
      </c>
      <c r="I87" s="8">
        <f t="shared" si="34"/>
        <v>1.4997753494682877E-2</v>
      </c>
      <c r="J87" s="8">
        <f t="shared" si="35"/>
        <v>-6.8252000000000007E-2</v>
      </c>
      <c r="K87" s="8">
        <f t="shared" si="36"/>
        <v>4.658335504000001E-3</v>
      </c>
      <c r="L87" s="8">
        <f t="shared" si="37"/>
        <v>6.8252000000000007E-2</v>
      </c>
      <c r="W87" s="15">
        <v>42894.959027777775</v>
      </c>
      <c r="X87" s="15">
        <v>5.47</v>
      </c>
      <c r="Y87" s="15">
        <v>3.7077499999999999</v>
      </c>
      <c r="Z87" s="8">
        <f t="shared" si="38"/>
        <v>29.920899999999996</v>
      </c>
      <c r="AA87" s="8">
        <f t="shared" si="39"/>
        <v>0.37743902439024435</v>
      </c>
      <c r="AB87" s="56">
        <f t="shared" si="40"/>
        <v>-0.60016506097560907</v>
      </c>
      <c r="AC87" s="8">
        <f t="shared" si="41"/>
        <v>-0.22652571508774541</v>
      </c>
      <c r="AD87" s="8">
        <f t="shared" si="42"/>
        <v>0.14246021713265947</v>
      </c>
      <c r="AE87" s="8">
        <f t="shared" si="43"/>
        <v>0.36019810041585654</v>
      </c>
      <c r="AF87" s="8">
        <f t="shared" si="44"/>
        <v>-1.7622499999999999</v>
      </c>
      <c r="AG87" s="8">
        <f t="shared" si="45"/>
        <v>3.1055250624999995</v>
      </c>
      <c r="AH87" s="8">
        <f t="shared" si="46"/>
        <v>1.7622499999999999</v>
      </c>
      <c r="AS87" s="40">
        <v>42894.959027777775</v>
      </c>
      <c r="AT87" s="15">
        <v>107.8</v>
      </c>
      <c r="AU87" s="16">
        <v>130.77500000000001</v>
      </c>
      <c r="AV87" s="8">
        <f t="shared" si="47"/>
        <v>11620.84</v>
      </c>
      <c r="AW87" s="8">
        <f t="shared" si="48"/>
        <v>4.3287730061350089</v>
      </c>
      <c r="AX87" s="56">
        <f t="shared" si="49"/>
        <v>4.9908098159510104</v>
      </c>
      <c r="AY87" s="8">
        <f t="shared" si="50"/>
        <v>21.604082810042367</v>
      </c>
      <c r="AZ87" s="8">
        <f t="shared" si="51"/>
        <v>18.738275738643122</v>
      </c>
      <c r="BA87" s="8">
        <f t="shared" si="52"/>
        <v>24.908182618992956</v>
      </c>
      <c r="BB87" s="56">
        <f t="shared" si="53"/>
        <v>22.975000000000009</v>
      </c>
      <c r="BC87" s="57">
        <f t="shared" si="54"/>
        <v>527.85062500000038</v>
      </c>
      <c r="BD87" s="8">
        <f t="shared" si="55"/>
        <v>22.975000000000009</v>
      </c>
    </row>
    <row r="88" spans="1:56" x14ac:dyDescent="0.25">
      <c r="A88" s="37">
        <v>42895.000694444447</v>
      </c>
      <c r="B88" s="15">
        <v>0.21</v>
      </c>
      <c r="C88" s="16">
        <v>0.150173</v>
      </c>
      <c r="D88" s="8">
        <f t="shared" si="29"/>
        <v>4.4099999999999993E-2</v>
      </c>
      <c r="E88" s="8">
        <f t="shared" si="30"/>
        <v>-9.0238095238095312E-2</v>
      </c>
      <c r="F88" s="8">
        <f t="shared" si="31"/>
        <v>-0.12404031547619054</v>
      </c>
      <c r="G88" s="8">
        <f t="shared" si="32"/>
        <v>1.1193161801303871E-2</v>
      </c>
      <c r="H88" s="8">
        <f t="shared" si="33"/>
        <v>8.1429138321995592E-3</v>
      </c>
      <c r="I88" s="8">
        <f t="shared" si="34"/>
        <v>1.5385999863432875E-2</v>
      </c>
      <c r="J88" s="8">
        <f t="shared" si="35"/>
        <v>-5.9826999999999991E-2</v>
      </c>
      <c r="K88" s="8">
        <f t="shared" si="36"/>
        <v>3.5792699289999988E-3</v>
      </c>
      <c r="L88" s="8">
        <f t="shared" si="37"/>
        <v>5.9826999999999991E-2</v>
      </c>
      <c r="W88" s="15">
        <v>42895.000694444447</v>
      </c>
      <c r="X88" s="15">
        <v>5.53</v>
      </c>
      <c r="Y88" s="15">
        <v>3.6858200000000001</v>
      </c>
      <c r="Z88" s="8">
        <f t="shared" si="38"/>
        <v>30.580900000000003</v>
      </c>
      <c r="AA88" s="8">
        <f t="shared" si="39"/>
        <v>0.43743902439024485</v>
      </c>
      <c r="AB88" s="56">
        <f t="shared" si="40"/>
        <v>-0.62209506097560885</v>
      </c>
      <c r="AC88" s="8">
        <f t="shared" si="41"/>
        <v>-0.2721286565511602</v>
      </c>
      <c r="AD88" s="8">
        <f t="shared" si="42"/>
        <v>0.19135290005948921</v>
      </c>
      <c r="AE88" s="8">
        <f t="shared" si="43"/>
        <v>0.38700226489024647</v>
      </c>
      <c r="AF88" s="8">
        <f t="shared" si="44"/>
        <v>-1.8441800000000002</v>
      </c>
      <c r="AG88" s="8">
        <f t="shared" si="45"/>
        <v>3.4009998724000003</v>
      </c>
      <c r="AH88" s="8">
        <f t="shared" si="46"/>
        <v>1.8441800000000002</v>
      </c>
      <c r="AS88" s="40">
        <v>42895.000694444447</v>
      </c>
      <c r="AT88" s="15">
        <v>95.84</v>
      </c>
      <c r="AU88" s="16">
        <v>130.95400000000001</v>
      </c>
      <c r="AV88" s="8">
        <f t="shared" si="47"/>
        <v>9185.3056000000015</v>
      </c>
      <c r="AW88" s="8">
        <f t="shared" si="48"/>
        <v>-7.6312269938649848</v>
      </c>
      <c r="AX88" s="56">
        <f t="shared" si="49"/>
        <v>5.1698098159510124</v>
      </c>
      <c r="AY88" s="8">
        <f t="shared" si="50"/>
        <v>-39.451992220633535</v>
      </c>
      <c r="AZ88" s="8">
        <f t="shared" si="51"/>
        <v>58.23562543189361</v>
      </c>
      <c r="BA88" s="8">
        <f t="shared" si="52"/>
        <v>26.726933533103441</v>
      </c>
      <c r="BB88" s="56">
        <f t="shared" si="53"/>
        <v>35.114000000000004</v>
      </c>
      <c r="BC88" s="57">
        <f t="shared" si="54"/>
        <v>1232.9929960000004</v>
      </c>
      <c r="BD88" s="8">
        <f t="shared" si="55"/>
        <v>35.114000000000004</v>
      </c>
    </row>
    <row r="89" spans="1:56" x14ac:dyDescent="0.25">
      <c r="A89" s="37">
        <v>42895.042361111111</v>
      </c>
      <c r="B89" s="15">
        <v>0.21</v>
      </c>
      <c r="C89" s="16">
        <v>0.14988499999999999</v>
      </c>
      <c r="D89" s="8">
        <f t="shared" si="29"/>
        <v>4.4099999999999993E-2</v>
      </c>
      <c r="E89" s="8">
        <f t="shared" si="30"/>
        <v>-9.0238095238095312E-2</v>
      </c>
      <c r="F89" s="8">
        <f t="shared" si="31"/>
        <v>-0.12432831547619055</v>
      </c>
      <c r="G89" s="8">
        <f t="shared" si="32"/>
        <v>1.1219150372732443E-2</v>
      </c>
      <c r="H89" s="8">
        <f t="shared" si="33"/>
        <v>8.1429138321995592E-3</v>
      </c>
      <c r="I89" s="8">
        <f t="shared" si="34"/>
        <v>1.5457530029147164E-2</v>
      </c>
      <c r="J89" s="8">
        <f t="shared" si="35"/>
        <v>-6.0115000000000002E-2</v>
      </c>
      <c r="K89" s="8">
        <f t="shared" si="36"/>
        <v>3.6138132250000004E-3</v>
      </c>
      <c r="L89" s="8">
        <f t="shared" si="37"/>
        <v>6.0115000000000002E-2</v>
      </c>
      <c r="W89" s="15">
        <v>42895.042361111111</v>
      </c>
      <c r="X89" s="15">
        <v>5.87</v>
      </c>
      <c r="Y89" s="15">
        <v>3.6890999999999998</v>
      </c>
      <c r="Z89" s="8">
        <f t="shared" si="38"/>
        <v>34.456900000000005</v>
      </c>
      <c r="AA89" s="8">
        <f t="shared" si="39"/>
        <v>0.7774390243902447</v>
      </c>
      <c r="AB89" s="56">
        <f t="shared" si="40"/>
        <v>-0.61881506097560912</v>
      </c>
      <c r="AC89" s="8">
        <f t="shared" si="41"/>
        <v>-0.48109097728286732</v>
      </c>
      <c r="AD89" s="8">
        <f t="shared" si="42"/>
        <v>0.60441143664485553</v>
      </c>
      <c r="AE89" s="8">
        <f t="shared" si="43"/>
        <v>0.38293207969024684</v>
      </c>
      <c r="AF89" s="8">
        <f t="shared" si="44"/>
        <v>-2.1809000000000003</v>
      </c>
      <c r="AG89" s="8">
        <f t="shared" si="45"/>
        <v>4.7563248100000015</v>
      </c>
      <c r="AH89" s="8">
        <f t="shared" si="46"/>
        <v>2.1809000000000003</v>
      </c>
      <c r="AS89" s="40">
        <v>42895.042361111111</v>
      </c>
      <c r="AT89" s="15">
        <v>77.25</v>
      </c>
      <c r="AU89" s="16">
        <v>131</v>
      </c>
      <c r="AV89" s="8">
        <f t="shared" si="47"/>
        <v>5967.5625</v>
      </c>
      <c r="AW89" s="8">
        <f t="shared" si="48"/>
        <v>-26.221226993864988</v>
      </c>
      <c r="AX89" s="56">
        <f t="shared" si="49"/>
        <v>5.2158098159510047</v>
      </c>
      <c r="AY89" s="8">
        <f t="shared" si="50"/>
        <v>-136.76493314088046</v>
      </c>
      <c r="AZ89" s="8">
        <f t="shared" si="51"/>
        <v>687.55274506379396</v>
      </c>
      <c r="BA89" s="8">
        <f t="shared" si="52"/>
        <v>27.204672036170852</v>
      </c>
      <c r="BB89" s="56">
        <f t="shared" si="53"/>
        <v>53.75</v>
      </c>
      <c r="BC89" s="57">
        <f t="shared" si="54"/>
        <v>2889.0625</v>
      </c>
      <c r="BD89" s="8">
        <f t="shared" si="55"/>
        <v>53.75</v>
      </c>
    </row>
    <row r="90" spans="1:56" x14ac:dyDescent="0.25">
      <c r="A90" s="37">
        <v>42895.084027777775</v>
      </c>
      <c r="B90" s="15">
        <v>0.24</v>
      </c>
      <c r="C90" s="16">
        <v>0.14999499999999999</v>
      </c>
      <c r="D90" s="8">
        <f t="shared" si="29"/>
        <v>5.7599999999999998E-2</v>
      </c>
      <c r="E90" s="8">
        <f t="shared" si="30"/>
        <v>-6.0238095238095313E-2</v>
      </c>
      <c r="F90" s="8">
        <f t="shared" si="31"/>
        <v>-0.12421831547619056</v>
      </c>
      <c r="G90" s="8">
        <f t="shared" si="32"/>
        <v>7.4826747179705354E-3</v>
      </c>
      <c r="H90" s="8">
        <f t="shared" si="33"/>
        <v>3.6286281179138411E-3</v>
      </c>
      <c r="I90" s="8">
        <f t="shared" si="34"/>
        <v>1.5430189899742403E-2</v>
      </c>
      <c r="J90" s="8">
        <f t="shared" si="35"/>
        <v>-9.0005000000000002E-2</v>
      </c>
      <c r="K90" s="8">
        <f t="shared" si="36"/>
        <v>8.1009000249999998E-3</v>
      </c>
      <c r="L90" s="8">
        <f t="shared" si="37"/>
        <v>9.0005000000000002E-2</v>
      </c>
      <c r="W90" s="15">
        <v>42895.084027777775</v>
      </c>
      <c r="X90" s="15">
        <v>5.63</v>
      </c>
      <c r="Y90" s="15">
        <v>3.7026599999999998</v>
      </c>
      <c r="Z90" s="8">
        <f t="shared" si="38"/>
        <v>31.696899999999999</v>
      </c>
      <c r="AA90" s="8">
        <f t="shared" si="39"/>
        <v>0.53743902439024449</v>
      </c>
      <c r="AB90" s="56">
        <f t="shared" si="40"/>
        <v>-0.6052550609756091</v>
      </c>
      <c r="AC90" s="8">
        <f t="shared" si="41"/>
        <v>-0.32528768947798931</v>
      </c>
      <c r="AD90" s="8">
        <f t="shared" si="42"/>
        <v>0.28884070493753783</v>
      </c>
      <c r="AE90" s="8">
        <f t="shared" si="43"/>
        <v>0.36633368883658829</v>
      </c>
      <c r="AF90" s="8">
        <f t="shared" si="44"/>
        <v>-1.9273400000000001</v>
      </c>
      <c r="AG90" s="8">
        <f t="shared" si="45"/>
        <v>3.7146394756000003</v>
      </c>
      <c r="AH90" s="8">
        <f t="shared" si="46"/>
        <v>1.9273400000000001</v>
      </c>
      <c r="AS90" s="40">
        <v>42895.084027777775</v>
      </c>
      <c r="AT90" s="15">
        <v>98.87</v>
      </c>
      <c r="AU90" s="16">
        <v>130.86500000000001</v>
      </c>
      <c r="AV90" s="8">
        <f t="shared" si="47"/>
        <v>9775.2769000000008</v>
      </c>
      <c r="AW90" s="8">
        <f t="shared" si="48"/>
        <v>-4.6012269938649837</v>
      </c>
      <c r="AX90" s="56">
        <f t="shared" si="49"/>
        <v>5.0808098159510138</v>
      </c>
      <c r="AY90" s="8">
        <f t="shared" si="50"/>
        <v>-23.377959275847985</v>
      </c>
      <c r="AZ90" s="8">
        <f t="shared" si="51"/>
        <v>21.171289849071794</v>
      </c>
      <c r="BA90" s="8">
        <f t="shared" si="52"/>
        <v>25.814628385864175</v>
      </c>
      <c r="BB90" s="56">
        <f t="shared" si="53"/>
        <v>31.995000000000005</v>
      </c>
      <c r="BC90" s="57">
        <f t="shared" si="54"/>
        <v>1023.6800250000003</v>
      </c>
      <c r="BD90" s="8">
        <f t="shared" si="55"/>
        <v>31.995000000000005</v>
      </c>
    </row>
    <row r="91" spans="1:56" x14ac:dyDescent="0.25">
      <c r="A91" s="37">
        <v>42895.125694444447</v>
      </c>
      <c r="B91" s="15">
        <v>0.22</v>
      </c>
      <c r="C91" s="16">
        <v>0.15115700000000001</v>
      </c>
      <c r="D91" s="8">
        <f t="shared" si="29"/>
        <v>4.8399999999999999E-2</v>
      </c>
      <c r="E91" s="8">
        <f t="shared" si="30"/>
        <v>-8.0238095238095303E-2</v>
      </c>
      <c r="F91" s="8">
        <f t="shared" si="31"/>
        <v>-0.12305631547619053</v>
      </c>
      <c r="G91" s="8">
        <f t="shared" si="32"/>
        <v>9.8738043608276767E-3</v>
      </c>
      <c r="H91" s="8">
        <f t="shared" si="33"/>
        <v>6.4381519274376523E-3</v>
      </c>
      <c r="I91" s="8">
        <f t="shared" si="34"/>
        <v>1.514285677857573E-2</v>
      </c>
      <c r="J91" s="8">
        <f t="shared" si="35"/>
        <v>-6.8842999999999988E-2</v>
      </c>
      <c r="K91" s="8">
        <f t="shared" si="36"/>
        <v>4.7393586489999986E-3</v>
      </c>
      <c r="L91" s="8">
        <f t="shared" si="37"/>
        <v>6.8842999999999988E-2</v>
      </c>
      <c r="W91" s="15">
        <v>42895.125694444447</v>
      </c>
      <c r="X91" s="15">
        <v>7.58</v>
      </c>
      <c r="Y91" s="15">
        <v>3.7365699999999999</v>
      </c>
      <c r="Z91" s="8">
        <f t="shared" si="38"/>
        <v>57.456400000000002</v>
      </c>
      <c r="AA91" s="8">
        <f t="shared" si="39"/>
        <v>2.4874390243902447</v>
      </c>
      <c r="AB91" s="56">
        <f t="shared" si="40"/>
        <v>-0.571345060975609</v>
      </c>
      <c r="AC91" s="8">
        <f t="shared" si="41"/>
        <v>-1.4211860010633537</v>
      </c>
      <c r="AD91" s="8">
        <f t="shared" si="42"/>
        <v>6.1873529000594925</v>
      </c>
      <c r="AE91" s="8">
        <f t="shared" si="43"/>
        <v>0.32643517870122235</v>
      </c>
      <c r="AF91" s="8">
        <f t="shared" si="44"/>
        <v>-3.8434300000000001</v>
      </c>
      <c r="AG91" s="8">
        <f t="shared" si="45"/>
        <v>14.7719541649</v>
      </c>
      <c r="AH91" s="8">
        <f t="shared" si="46"/>
        <v>3.8434300000000001</v>
      </c>
      <c r="AS91" s="40">
        <v>42895.125694444447</v>
      </c>
      <c r="AT91" s="15">
        <v>83.84</v>
      </c>
      <c r="AU91" s="16">
        <v>130.613</v>
      </c>
      <c r="AV91" s="8">
        <f t="shared" si="47"/>
        <v>7029.1456000000007</v>
      </c>
      <c r="AW91" s="8">
        <f t="shared" si="48"/>
        <v>-19.631226993864985</v>
      </c>
      <c r="AX91" s="56">
        <f t="shared" si="49"/>
        <v>4.8288098159510042</v>
      </c>
      <c r="AY91" s="8">
        <f t="shared" si="50"/>
        <v>-94.795461607137568</v>
      </c>
      <c r="AZ91" s="8">
        <f t="shared" si="51"/>
        <v>385.38507328465323</v>
      </c>
      <c r="BA91" s="8">
        <f t="shared" si="52"/>
        <v>23.317404238624771</v>
      </c>
      <c r="BB91" s="56">
        <f t="shared" si="53"/>
        <v>46.772999999999996</v>
      </c>
      <c r="BC91" s="57">
        <f t="shared" si="54"/>
        <v>2187.7135289999997</v>
      </c>
      <c r="BD91" s="8">
        <f t="shared" si="55"/>
        <v>46.772999999999996</v>
      </c>
    </row>
    <row r="92" spans="1:56" x14ac:dyDescent="0.25">
      <c r="A92" s="37">
        <v>42895.167361111111</v>
      </c>
      <c r="B92" s="15">
        <v>0.26</v>
      </c>
      <c r="C92" s="16">
        <v>0.154807</v>
      </c>
      <c r="D92" s="8">
        <f t="shared" si="29"/>
        <v>6.7600000000000007E-2</v>
      </c>
      <c r="E92" s="8">
        <f t="shared" si="30"/>
        <v>-4.0238095238095295E-2</v>
      </c>
      <c r="F92" s="8">
        <f t="shared" si="31"/>
        <v>-0.11940631547619054</v>
      </c>
      <c r="G92" s="8">
        <f t="shared" si="32"/>
        <v>4.8046826941610075E-3</v>
      </c>
      <c r="H92" s="8">
        <f t="shared" si="33"/>
        <v>1.6191043083900272E-3</v>
      </c>
      <c r="I92" s="8">
        <f t="shared" si="34"/>
        <v>1.4257868175599542E-2</v>
      </c>
      <c r="J92" s="8">
        <f t="shared" si="35"/>
        <v>-0.10519300000000001</v>
      </c>
      <c r="K92" s="8">
        <f t="shared" si="36"/>
        <v>1.1065567249000001E-2</v>
      </c>
      <c r="L92" s="8">
        <f t="shared" si="37"/>
        <v>0.10519300000000001</v>
      </c>
      <c r="W92" s="15">
        <v>42895.167361111111</v>
      </c>
      <c r="X92" s="15">
        <v>5.0999999999999996</v>
      </c>
      <c r="Y92" s="15">
        <v>3.8025600000000002</v>
      </c>
      <c r="Z92" s="8">
        <f t="shared" si="38"/>
        <v>26.009999999999998</v>
      </c>
      <c r="AA92" s="8">
        <f t="shared" si="39"/>
        <v>7.4390243902442421E-3</v>
      </c>
      <c r="AB92" s="56">
        <f t="shared" si="40"/>
        <v>-0.50535506097560878</v>
      </c>
      <c r="AC92" s="8">
        <f t="shared" si="41"/>
        <v>-3.7593486243309199E-3</v>
      </c>
      <c r="AD92" s="8">
        <f t="shared" si="42"/>
        <v>5.5339083878648717E-5</v>
      </c>
      <c r="AE92" s="8">
        <f t="shared" si="43"/>
        <v>0.25538373765366129</v>
      </c>
      <c r="AF92" s="8">
        <f t="shared" si="44"/>
        <v>-1.2974399999999995</v>
      </c>
      <c r="AG92" s="8">
        <f t="shared" si="45"/>
        <v>1.6833505535999986</v>
      </c>
      <c r="AH92" s="8">
        <f t="shared" si="46"/>
        <v>1.2974399999999995</v>
      </c>
      <c r="AS92" s="40">
        <v>42895.167361111111</v>
      </c>
      <c r="AT92" s="15">
        <v>97.03</v>
      </c>
      <c r="AU92" s="16">
        <v>130.179</v>
      </c>
      <c r="AV92" s="8">
        <f t="shared" si="47"/>
        <v>9414.8209000000006</v>
      </c>
      <c r="AW92" s="8">
        <f t="shared" si="48"/>
        <v>-6.4412269938649871</v>
      </c>
      <c r="AX92" s="56">
        <f t="shared" si="49"/>
        <v>4.3948098159510067</v>
      </c>
      <c r="AY92" s="8">
        <f t="shared" si="50"/>
        <v>-28.30796761940644</v>
      </c>
      <c r="AZ92" s="8">
        <f t="shared" si="51"/>
        <v>41.489405186494977</v>
      </c>
      <c r="BA92" s="8">
        <f t="shared" si="52"/>
        <v>19.314353318379322</v>
      </c>
      <c r="BB92" s="56">
        <f t="shared" si="53"/>
        <v>33.149000000000001</v>
      </c>
      <c r="BC92" s="57">
        <f t="shared" si="54"/>
        <v>1098.8562010000001</v>
      </c>
      <c r="BD92" s="8">
        <f t="shared" si="55"/>
        <v>33.149000000000001</v>
      </c>
    </row>
    <row r="93" spans="1:56" x14ac:dyDescent="0.25">
      <c r="A93" s="37">
        <v>42895.209027777775</v>
      </c>
      <c r="B93" s="15">
        <v>0.25</v>
      </c>
      <c r="C93" s="16">
        <v>0.15984400000000001</v>
      </c>
      <c r="D93" s="8">
        <f t="shared" si="29"/>
        <v>6.25E-2</v>
      </c>
      <c r="E93" s="8">
        <f t="shared" si="30"/>
        <v>-5.0238095238095304E-2</v>
      </c>
      <c r="F93" s="8">
        <f t="shared" si="31"/>
        <v>-0.11436931547619053</v>
      </c>
      <c r="G93" s="8">
        <f t="shared" si="32"/>
        <v>5.7456965632086271E-3</v>
      </c>
      <c r="H93" s="8">
        <f t="shared" si="33"/>
        <v>2.5238662131519341E-3</v>
      </c>
      <c r="I93" s="8">
        <f t="shared" si="34"/>
        <v>1.3080340322492395E-2</v>
      </c>
      <c r="J93" s="8">
        <f t="shared" si="35"/>
        <v>-9.0155999999999986E-2</v>
      </c>
      <c r="K93" s="8">
        <f t="shared" si="36"/>
        <v>8.1281043359999975E-3</v>
      </c>
      <c r="L93" s="8">
        <f t="shared" si="37"/>
        <v>9.0155999999999986E-2</v>
      </c>
      <c r="W93" s="15">
        <v>42895.209027777775</v>
      </c>
      <c r="X93" s="15">
        <v>5.13</v>
      </c>
      <c r="Y93" s="15">
        <v>3.8743099999999999</v>
      </c>
      <c r="Z93" s="8">
        <f t="shared" si="38"/>
        <v>26.3169</v>
      </c>
      <c r="AA93" s="8">
        <f t="shared" si="39"/>
        <v>3.7439024390244491E-2</v>
      </c>
      <c r="AB93" s="56">
        <f t="shared" si="40"/>
        <v>-0.43360506097560902</v>
      </c>
      <c r="AC93" s="8">
        <f t="shared" si="41"/>
        <v>-1.6233750453599274E-2</v>
      </c>
      <c r="AD93" s="8">
        <f t="shared" si="42"/>
        <v>1.401680547293322E-3</v>
      </c>
      <c r="AE93" s="8">
        <f t="shared" si="43"/>
        <v>0.18801334890366161</v>
      </c>
      <c r="AF93" s="8">
        <f t="shared" si="44"/>
        <v>-1.25569</v>
      </c>
      <c r="AG93" s="8">
        <f t="shared" si="45"/>
        <v>1.5767573761</v>
      </c>
      <c r="AH93" s="8">
        <f t="shared" si="46"/>
        <v>1.25569</v>
      </c>
      <c r="AS93" s="40">
        <v>42895.209027777775</v>
      </c>
      <c r="AT93" s="15">
        <v>97.76</v>
      </c>
      <c r="AU93" s="16">
        <v>129.72499999999999</v>
      </c>
      <c r="AV93" s="8">
        <f t="shared" si="47"/>
        <v>9557.017600000001</v>
      </c>
      <c r="AW93" s="8">
        <f t="shared" si="48"/>
        <v>-5.7112269938649831</v>
      </c>
      <c r="AX93" s="56">
        <f t="shared" si="49"/>
        <v>3.940809815950999</v>
      </c>
      <c r="AY93" s="8">
        <f t="shared" si="50"/>
        <v>-22.506859398547441</v>
      </c>
      <c r="AZ93" s="8">
        <f t="shared" si="51"/>
        <v>32.618113775452052</v>
      </c>
      <c r="BA93" s="8">
        <f t="shared" si="52"/>
        <v>15.529982005495746</v>
      </c>
      <c r="BB93" s="56">
        <f t="shared" si="53"/>
        <v>31.964999999999989</v>
      </c>
      <c r="BC93" s="57">
        <f t="shared" si="54"/>
        <v>1021.7612249999993</v>
      </c>
      <c r="BD93" s="8">
        <f t="shared" si="55"/>
        <v>31.964999999999989</v>
      </c>
    </row>
    <row r="94" spans="1:56" x14ac:dyDescent="0.25">
      <c r="A94" s="37">
        <v>42895.250694444447</v>
      </c>
      <c r="B94" s="15">
        <v>0.22</v>
      </c>
      <c r="C94" s="16">
        <v>0.16525400000000001</v>
      </c>
      <c r="D94" s="8">
        <f t="shared" si="29"/>
        <v>4.8399999999999999E-2</v>
      </c>
      <c r="E94" s="8">
        <f t="shared" si="30"/>
        <v>-8.0238095238095303E-2</v>
      </c>
      <c r="F94" s="8">
        <f t="shared" si="31"/>
        <v>-0.10895931547619053</v>
      </c>
      <c r="G94" s="8">
        <f t="shared" si="32"/>
        <v>8.7426879322562469E-3</v>
      </c>
      <c r="H94" s="8">
        <f t="shared" si="33"/>
        <v>6.4381519274376523E-3</v>
      </c>
      <c r="I94" s="8">
        <f t="shared" si="34"/>
        <v>1.1872132429040014E-2</v>
      </c>
      <c r="J94" s="8">
        <f t="shared" si="35"/>
        <v>-5.4745999999999989E-2</v>
      </c>
      <c r="K94" s="8">
        <f t="shared" si="36"/>
        <v>2.9971245159999987E-3</v>
      </c>
      <c r="L94" s="8">
        <f t="shared" si="37"/>
        <v>5.4745999999999989E-2</v>
      </c>
      <c r="W94" s="15">
        <v>42895.250694444447</v>
      </c>
      <c r="X94" s="15">
        <v>4.79</v>
      </c>
      <c r="Y94" s="15">
        <v>3.9295900000000001</v>
      </c>
      <c r="Z94" s="8">
        <f t="shared" si="38"/>
        <v>22.944099999999999</v>
      </c>
      <c r="AA94" s="8">
        <f t="shared" si="39"/>
        <v>-0.30256097560975537</v>
      </c>
      <c r="AB94" s="56">
        <f t="shared" si="40"/>
        <v>-0.37832506097560881</v>
      </c>
      <c r="AC94" s="8">
        <f t="shared" si="41"/>
        <v>0.11446639954640039</v>
      </c>
      <c r="AD94" s="8">
        <f t="shared" si="42"/>
        <v>9.1543143961926976E-2</v>
      </c>
      <c r="AE94" s="8">
        <f t="shared" si="43"/>
        <v>0.14312985176219811</v>
      </c>
      <c r="AF94" s="8">
        <f t="shared" si="44"/>
        <v>-0.8604099999999999</v>
      </c>
      <c r="AG94" s="8">
        <f t="shared" si="45"/>
        <v>0.74030536809999981</v>
      </c>
      <c r="AH94" s="8">
        <f t="shared" si="46"/>
        <v>0.8604099999999999</v>
      </c>
      <c r="AS94" s="40">
        <v>42895.250694444447</v>
      </c>
      <c r="AT94" s="15">
        <v>107.81</v>
      </c>
      <c r="AU94" s="16">
        <v>129.37</v>
      </c>
      <c r="AV94" s="8">
        <f t="shared" si="47"/>
        <v>11622.9961</v>
      </c>
      <c r="AW94" s="8">
        <f t="shared" si="48"/>
        <v>4.338773006135014</v>
      </c>
      <c r="AX94" s="56">
        <f t="shared" si="49"/>
        <v>3.5858098159510092</v>
      </c>
      <c r="AY94" s="8">
        <f t="shared" si="50"/>
        <v>15.558014834582202</v>
      </c>
      <c r="AZ94" s="8">
        <f t="shared" si="51"/>
        <v>18.824951198765866</v>
      </c>
      <c r="BA94" s="8">
        <f t="shared" si="52"/>
        <v>12.858032036170611</v>
      </c>
      <c r="BB94" s="56">
        <f t="shared" si="53"/>
        <v>21.560000000000002</v>
      </c>
      <c r="BC94" s="57">
        <f t="shared" si="54"/>
        <v>464.8336000000001</v>
      </c>
      <c r="BD94" s="8">
        <f t="shared" si="55"/>
        <v>21.560000000000002</v>
      </c>
    </row>
    <row r="95" spans="1:56" x14ac:dyDescent="0.25">
      <c r="A95" s="37">
        <v>42895.292361111111</v>
      </c>
      <c r="B95" s="15">
        <v>0.23</v>
      </c>
      <c r="C95" s="16">
        <v>0.16749600000000001</v>
      </c>
      <c r="D95" s="8">
        <f t="shared" si="29"/>
        <v>5.2900000000000003E-2</v>
      </c>
      <c r="E95" s="8">
        <f t="shared" si="30"/>
        <v>-7.0238095238095294E-2</v>
      </c>
      <c r="F95" s="8">
        <f t="shared" si="31"/>
        <v>-0.10671731547619054</v>
      </c>
      <c r="G95" s="8">
        <f t="shared" si="32"/>
        <v>7.4956209679705316E-3</v>
      </c>
      <c r="H95" s="8">
        <f t="shared" si="33"/>
        <v>4.9333900226757451E-3</v>
      </c>
      <c r="I95" s="8">
        <f t="shared" si="34"/>
        <v>1.1388585422444777E-2</v>
      </c>
      <c r="J95" s="8">
        <f t="shared" si="35"/>
        <v>-6.2504000000000004E-2</v>
      </c>
      <c r="K95" s="8">
        <f t="shared" si="36"/>
        <v>3.9067500160000004E-3</v>
      </c>
      <c r="L95" s="8">
        <f t="shared" si="37"/>
        <v>6.2504000000000004E-2</v>
      </c>
      <c r="W95" s="15">
        <v>42895.292361111111</v>
      </c>
      <c r="X95" s="15">
        <v>4.87</v>
      </c>
      <c r="Y95" s="15">
        <v>3.9306000000000001</v>
      </c>
      <c r="Z95" s="8">
        <f t="shared" si="38"/>
        <v>23.716900000000003</v>
      </c>
      <c r="AA95" s="8">
        <f t="shared" si="39"/>
        <v>-0.2225609756097553</v>
      </c>
      <c r="AB95" s="56">
        <f t="shared" si="40"/>
        <v>-0.37731506097560885</v>
      </c>
      <c r="AC95" s="8">
        <f t="shared" si="41"/>
        <v>8.397560808298582E-2</v>
      </c>
      <c r="AD95" s="8">
        <f t="shared" si="42"/>
        <v>4.9533387864366091E-2</v>
      </c>
      <c r="AE95" s="8">
        <f t="shared" si="43"/>
        <v>0.14236665523902742</v>
      </c>
      <c r="AF95" s="8">
        <f t="shared" si="44"/>
        <v>-0.93940000000000001</v>
      </c>
      <c r="AG95" s="8">
        <f t="shared" si="45"/>
        <v>0.88247236000000007</v>
      </c>
      <c r="AH95" s="8">
        <f t="shared" si="46"/>
        <v>0.93940000000000001</v>
      </c>
      <c r="AS95" s="40">
        <v>42895.292361111111</v>
      </c>
      <c r="AT95" s="15">
        <v>112.23</v>
      </c>
      <c r="AU95" s="16">
        <v>129.351</v>
      </c>
      <c r="AV95" s="8">
        <f t="shared" si="47"/>
        <v>12595.572900000001</v>
      </c>
      <c r="AW95" s="8">
        <f t="shared" si="48"/>
        <v>8.7587730061350157</v>
      </c>
      <c r="AX95" s="56">
        <f t="shared" si="49"/>
        <v>3.5668098159510038</v>
      </c>
      <c r="AY95" s="8">
        <f t="shared" si="50"/>
        <v>31.240877533969055</v>
      </c>
      <c r="AZ95" s="8">
        <f t="shared" si="51"/>
        <v>76.716104572999427</v>
      </c>
      <c r="BA95" s="8">
        <f t="shared" si="52"/>
        <v>12.722132263164433</v>
      </c>
      <c r="BB95" s="56">
        <f t="shared" si="53"/>
        <v>17.120999999999995</v>
      </c>
      <c r="BC95" s="57">
        <f t="shared" si="54"/>
        <v>293.12864099999985</v>
      </c>
      <c r="BD95" s="8">
        <f t="shared" si="55"/>
        <v>17.120999999999995</v>
      </c>
    </row>
    <row r="96" spans="1:56" x14ac:dyDescent="0.25">
      <c r="A96" s="37">
        <v>42895.334027777775</v>
      </c>
      <c r="B96" s="15">
        <v>0.23</v>
      </c>
      <c r="C96" s="16">
        <v>0.167355</v>
      </c>
      <c r="D96" s="8">
        <f t="shared" si="29"/>
        <v>5.2900000000000003E-2</v>
      </c>
      <c r="E96" s="8">
        <f t="shared" si="30"/>
        <v>-7.0238095238095294E-2</v>
      </c>
      <c r="F96" s="8">
        <f t="shared" si="31"/>
        <v>-0.10685831547619054</v>
      </c>
      <c r="G96" s="8">
        <f t="shared" si="32"/>
        <v>7.505524539399103E-3</v>
      </c>
      <c r="H96" s="8">
        <f t="shared" si="33"/>
        <v>4.9333900226757451E-3</v>
      </c>
      <c r="I96" s="8">
        <f t="shared" si="34"/>
        <v>1.1418699586409063E-2</v>
      </c>
      <c r="J96" s="8">
        <f t="shared" si="35"/>
        <v>-6.2645000000000006E-2</v>
      </c>
      <c r="K96" s="8">
        <f t="shared" si="36"/>
        <v>3.9243960250000005E-3</v>
      </c>
      <c r="L96" s="8">
        <f t="shared" si="37"/>
        <v>6.2645000000000006E-2</v>
      </c>
      <c r="W96" s="15">
        <v>42895.334027777775</v>
      </c>
      <c r="X96" s="15">
        <v>8.01</v>
      </c>
      <c r="Y96" s="15">
        <v>3.8979300000000001</v>
      </c>
      <c r="Z96" s="8">
        <f t="shared" si="38"/>
        <v>64.1601</v>
      </c>
      <c r="AA96" s="8">
        <f t="shared" si="39"/>
        <v>2.9174390243902444</v>
      </c>
      <c r="AB96" s="56">
        <f t="shared" si="40"/>
        <v>-0.40998506097560883</v>
      </c>
      <c r="AC96" s="8">
        <f t="shared" si="41"/>
        <v>-1.196106416307255</v>
      </c>
      <c r="AD96" s="8">
        <f t="shared" si="42"/>
        <v>8.5114504610351016</v>
      </c>
      <c r="AE96" s="8">
        <f t="shared" si="43"/>
        <v>0.16808775022317368</v>
      </c>
      <c r="AF96" s="8">
        <f t="shared" si="44"/>
        <v>-4.1120699999999992</v>
      </c>
      <c r="AG96" s="8">
        <f t="shared" si="45"/>
        <v>16.909119684899995</v>
      </c>
      <c r="AH96" s="8">
        <f t="shared" si="46"/>
        <v>4.1120699999999992</v>
      </c>
      <c r="AS96" s="40">
        <v>42895.334027777775</v>
      </c>
      <c r="AT96" s="15">
        <v>96.71</v>
      </c>
      <c r="AU96" s="16">
        <v>129.529</v>
      </c>
      <c r="AV96" s="8">
        <f t="shared" si="47"/>
        <v>9352.824099999998</v>
      </c>
      <c r="AW96" s="8">
        <f t="shared" si="48"/>
        <v>-6.7612269938649945</v>
      </c>
      <c r="AX96" s="56">
        <f t="shared" si="49"/>
        <v>3.744809815951001</v>
      </c>
      <c r="AY96" s="8">
        <f t="shared" si="50"/>
        <v>-25.31950921449851</v>
      </c>
      <c r="AZ96" s="8">
        <f t="shared" si="51"/>
        <v>45.714190462568673</v>
      </c>
      <c r="BA96" s="8">
        <f t="shared" si="52"/>
        <v>14.02360055764297</v>
      </c>
      <c r="BB96" s="56">
        <f t="shared" si="53"/>
        <v>32.819000000000003</v>
      </c>
      <c r="BC96" s="57">
        <f t="shared" si="54"/>
        <v>1077.0867610000003</v>
      </c>
      <c r="BD96" s="8">
        <f t="shared" si="55"/>
        <v>32.819000000000003</v>
      </c>
    </row>
    <row r="97" spans="1:56" x14ac:dyDescent="0.25">
      <c r="A97" s="37">
        <v>42895.375694444447</v>
      </c>
      <c r="B97" s="15">
        <v>0.25</v>
      </c>
      <c r="C97" s="16">
        <v>0.16576099999999999</v>
      </c>
      <c r="D97" s="8">
        <f t="shared" si="29"/>
        <v>6.25E-2</v>
      </c>
      <c r="E97" s="8">
        <f t="shared" si="30"/>
        <v>-5.0238095238095304E-2</v>
      </c>
      <c r="F97" s="8">
        <f t="shared" si="31"/>
        <v>-0.10845231547619055</v>
      </c>
      <c r="G97" s="8">
        <f t="shared" si="32"/>
        <v>5.4484377536848181E-3</v>
      </c>
      <c r="H97" s="8">
        <f t="shared" si="33"/>
        <v>2.5238662131519341E-3</v>
      </c>
      <c r="I97" s="8">
        <f t="shared" si="34"/>
        <v>1.1761904732147161E-2</v>
      </c>
      <c r="J97" s="8">
        <f t="shared" si="35"/>
        <v>-8.4239000000000008E-2</v>
      </c>
      <c r="K97" s="8">
        <f t="shared" si="36"/>
        <v>7.0962091210000017E-3</v>
      </c>
      <c r="L97" s="8">
        <f t="shared" si="37"/>
        <v>8.4239000000000008E-2</v>
      </c>
      <c r="W97" s="15">
        <v>42895.375694444447</v>
      </c>
      <c r="X97" s="15">
        <v>8.34</v>
      </c>
      <c r="Y97" s="15">
        <v>3.8545799999999999</v>
      </c>
      <c r="Z97" s="8">
        <f t="shared" si="38"/>
        <v>69.555599999999998</v>
      </c>
      <c r="AA97" s="8">
        <f t="shared" si="39"/>
        <v>3.2474390243902445</v>
      </c>
      <c r="AB97" s="56">
        <f t="shared" si="40"/>
        <v>-0.45333506097560905</v>
      </c>
      <c r="AC97" s="8">
        <f t="shared" si="41"/>
        <v>-1.4721779681365239</v>
      </c>
      <c r="AD97" s="8">
        <f t="shared" si="42"/>
        <v>10.545860217132663</v>
      </c>
      <c r="AE97" s="8">
        <f t="shared" si="43"/>
        <v>0.20551267750975918</v>
      </c>
      <c r="AF97" s="8">
        <f t="shared" si="44"/>
        <v>-4.4854199999999995</v>
      </c>
      <c r="AG97" s="8">
        <f t="shared" si="45"/>
        <v>20.118992576399997</v>
      </c>
      <c r="AH97" s="8">
        <f t="shared" si="46"/>
        <v>4.4854199999999995</v>
      </c>
      <c r="AS97" s="40">
        <v>42895.375694444447</v>
      </c>
      <c r="AT97" s="15">
        <v>92.97</v>
      </c>
      <c r="AU97" s="16">
        <v>129.70599999999999</v>
      </c>
      <c r="AV97" s="8">
        <f t="shared" si="47"/>
        <v>8643.4208999999992</v>
      </c>
      <c r="AW97" s="8">
        <f t="shared" si="48"/>
        <v>-10.501226993864989</v>
      </c>
      <c r="AX97" s="56">
        <f t="shared" si="49"/>
        <v>3.9218098159509935</v>
      </c>
      <c r="AY97" s="8">
        <f t="shared" si="50"/>
        <v>-41.183815104069261</v>
      </c>
      <c r="AZ97" s="8">
        <f t="shared" si="51"/>
        <v>110.27576837667873</v>
      </c>
      <c r="BA97" s="8">
        <f t="shared" si="52"/>
        <v>15.380592232489565</v>
      </c>
      <c r="BB97" s="56">
        <f t="shared" si="53"/>
        <v>36.73599999999999</v>
      </c>
      <c r="BC97" s="57">
        <f t="shared" si="54"/>
        <v>1349.5336959999993</v>
      </c>
      <c r="BD97" s="8">
        <f t="shared" si="55"/>
        <v>36.73599999999999</v>
      </c>
    </row>
    <row r="98" spans="1:56" x14ac:dyDescent="0.25">
      <c r="A98" s="37">
        <v>42895.417361111111</v>
      </c>
      <c r="B98" s="15">
        <v>0.24</v>
      </c>
      <c r="C98" s="16">
        <v>0.166216</v>
      </c>
      <c r="D98" s="8">
        <f t="shared" si="29"/>
        <v>5.7599999999999998E-2</v>
      </c>
      <c r="E98" s="8">
        <f t="shared" si="30"/>
        <v>-6.0238095238095313E-2</v>
      </c>
      <c r="F98" s="8">
        <f t="shared" si="31"/>
        <v>-0.10799731547619054</v>
      </c>
      <c r="G98" s="8">
        <f t="shared" si="32"/>
        <v>6.5055525751133905E-3</v>
      </c>
      <c r="H98" s="8">
        <f t="shared" si="33"/>
        <v>3.6286281179138411E-3</v>
      </c>
      <c r="I98" s="8">
        <f t="shared" si="34"/>
        <v>1.1663420150063825E-2</v>
      </c>
      <c r="J98" s="8">
        <f t="shared" si="35"/>
        <v>-7.3783999999999988E-2</v>
      </c>
      <c r="K98" s="8">
        <f t="shared" si="36"/>
        <v>5.444078655999998E-3</v>
      </c>
      <c r="L98" s="8">
        <f t="shared" si="37"/>
        <v>7.3783999999999988E-2</v>
      </c>
      <c r="W98" s="15">
        <v>42895.417361111111</v>
      </c>
      <c r="X98" s="15">
        <v>7.84</v>
      </c>
      <c r="Y98" s="15">
        <v>3.8486099999999999</v>
      </c>
      <c r="Z98" s="8">
        <f t="shared" si="38"/>
        <v>61.465599999999995</v>
      </c>
      <c r="AA98" s="8">
        <f t="shared" si="39"/>
        <v>2.7474390243902445</v>
      </c>
      <c r="AB98" s="56">
        <f t="shared" si="40"/>
        <v>-0.45930506097560908</v>
      </c>
      <c r="AC98" s="8">
        <f t="shared" si="41"/>
        <v>-1.2619126486243291</v>
      </c>
      <c r="AD98" s="8">
        <f t="shared" si="42"/>
        <v>7.5484211927424179</v>
      </c>
      <c r="AE98" s="8">
        <f t="shared" si="43"/>
        <v>0.21096113903780797</v>
      </c>
      <c r="AF98" s="8">
        <f t="shared" si="44"/>
        <v>-3.99139</v>
      </c>
      <c r="AG98" s="8">
        <f t="shared" si="45"/>
        <v>15.9311941321</v>
      </c>
      <c r="AH98" s="8">
        <f t="shared" si="46"/>
        <v>3.99139</v>
      </c>
      <c r="AS98" s="40">
        <v>42895.417361111111</v>
      </c>
      <c r="AT98" s="15">
        <v>109.58</v>
      </c>
      <c r="AU98" s="16">
        <v>129.684</v>
      </c>
      <c r="AV98" s="8">
        <f t="shared" si="47"/>
        <v>12007.776399999999</v>
      </c>
      <c r="AW98" s="8">
        <f t="shared" si="48"/>
        <v>6.1087730061350101</v>
      </c>
      <c r="AX98" s="56">
        <f t="shared" si="49"/>
        <v>3.8998098159510022</v>
      </c>
      <c r="AY98" s="8">
        <f t="shared" si="50"/>
        <v>23.823052932741824</v>
      </c>
      <c r="AZ98" s="8">
        <f t="shared" si="51"/>
        <v>37.317107640483769</v>
      </c>
      <c r="BA98" s="8">
        <f t="shared" si="52"/>
        <v>15.208516600587789</v>
      </c>
      <c r="BB98" s="56">
        <f t="shared" si="53"/>
        <v>20.103999999999999</v>
      </c>
      <c r="BC98" s="57">
        <f t="shared" si="54"/>
        <v>404.17081599999995</v>
      </c>
      <c r="BD98" s="8">
        <f t="shared" si="55"/>
        <v>20.103999999999999</v>
      </c>
    </row>
    <row r="99" spans="1:56" x14ac:dyDescent="0.25">
      <c r="A99" s="37">
        <v>42895.459027777775</v>
      </c>
      <c r="B99" s="15">
        <v>0.22</v>
      </c>
      <c r="C99" s="16">
        <v>0.16664799999999999</v>
      </c>
      <c r="D99" s="8">
        <f t="shared" si="29"/>
        <v>4.8399999999999999E-2</v>
      </c>
      <c r="E99" s="8">
        <f t="shared" si="30"/>
        <v>-8.0238095238095303E-2</v>
      </c>
      <c r="F99" s="8">
        <f t="shared" si="31"/>
        <v>-0.10756531547619055</v>
      </c>
      <c r="G99" s="8">
        <f t="shared" si="32"/>
        <v>8.6308360274943447E-3</v>
      </c>
      <c r="H99" s="8">
        <f t="shared" si="33"/>
        <v>6.4381519274376523E-3</v>
      </c>
      <c r="I99" s="8">
        <f t="shared" si="34"/>
        <v>1.15702970934924E-2</v>
      </c>
      <c r="J99" s="8">
        <f t="shared" si="35"/>
        <v>-5.3352000000000011E-2</v>
      </c>
      <c r="K99" s="8">
        <f t="shared" si="36"/>
        <v>2.8464359040000012E-3</v>
      </c>
      <c r="L99" s="8">
        <f t="shared" si="37"/>
        <v>5.3352000000000011E-2</v>
      </c>
      <c r="W99" s="15">
        <v>42895.459027777775</v>
      </c>
      <c r="X99" s="15">
        <v>9.41</v>
      </c>
      <c r="Y99" s="15">
        <v>3.8464499999999999</v>
      </c>
      <c r="Z99" s="8">
        <f t="shared" si="38"/>
        <v>88.548100000000005</v>
      </c>
      <c r="AA99" s="8">
        <f t="shared" si="39"/>
        <v>4.3174390243902447</v>
      </c>
      <c r="AB99" s="56">
        <f t="shared" si="40"/>
        <v>-0.46146506097560902</v>
      </c>
      <c r="AC99" s="8">
        <f t="shared" si="41"/>
        <v>-1.9923472626487182</v>
      </c>
      <c r="AD99" s="8">
        <f t="shared" si="42"/>
        <v>18.640279729327787</v>
      </c>
      <c r="AE99" s="8">
        <f t="shared" si="43"/>
        <v>0.21295000250122256</v>
      </c>
      <c r="AF99" s="8">
        <f t="shared" si="44"/>
        <v>-5.5635500000000002</v>
      </c>
      <c r="AG99" s="8">
        <f t="shared" si="45"/>
        <v>30.953088602500003</v>
      </c>
      <c r="AH99" s="8">
        <f t="shared" si="46"/>
        <v>5.5635500000000002</v>
      </c>
      <c r="AS99" s="40">
        <v>42895.459027777775</v>
      </c>
      <c r="AT99" s="15">
        <v>94.65</v>
      </c>
      <c r="AU99" s="16">
        <v>129.58699999999999</v>
      </c>
      <c r="AV99" s="8">
        <f t="shared" si="47"/>
        <v>8958.6225000000013</v>
      </c>
      <c r="AW99" s="8">
        <f t="shared" si="48"/>
        <v>-8.8212269938649825</v>
      </c>
      <c r="AX99" s="56">
        <f t="shared" si="49"/>
        <v>3.8028098159509938</v>
      </c>
      <c r="AY99" s="8">
        <f t="shared" si="50"/>
        <v>-33.545448601001631</v>
      </c>
      <c r="AZ99" s="8">
        <f t="shared" si="51"/>
        <v>77.814045677292242</v>
      </c>
      <c r="BA99" s="8">
        <f t="shared" si="52"/>
        <v>14.461362496293232</v>
      </c>
      <c r="BB99" s="56">
        <f t="shared" si="53"/>
        <v>34.936999999999983</v>
      </c>
      <c r="BC99" s="57">
        <f t="shared" si="54"/>
        <v>1220.5939689999989</v>
      </c>
      <c r="BD99" s="8">
        <f t="shared" si="55"/>
        <v>34.936999999999983</v>
      </c>
    </row>
    <row r="100" spans="1:56" x14ac:dyDescent="0.25">
      <c r="A100" s="37">
        <v>42895.500694444447</v>
      </c>
      <c r="B100" s="15">
        <v>0.2</v>
      </c>
      <c r="C100" s="16">
        <v>0.16678999999999999</v>
      </c>
      <c r="D100" s="8">
        <f t="shared" si="29"/>
        <v>4.0000000000000008E-2</v>
      </c>
      <c r="E100" s="8">
        <f t="shared" si="30"/>
        <v>-0.10023809523809529</v>
      </c>
      <c r="F100" s="8">
        <f t="shared" si="31"/>
        <v>-0.10742331547619055</v>
      </c>
      <c r="G100" s="8">
        <f t="shared" si="32"/>
        <v>1.0767908527494345E-2</v>
      </c>
      <c r="H100" s="8">
        <f t="shared" si="33"/>
        <v>1.0047675736961463E-2</v>
      </c>
      <c r="I100" s="8">
        <f t="shared" si="34"/>
        <v>1.153976870789716E-2</v>
      </c>
      <c r="J100" s="8">
        <f t="shared" si="35"/>
        <v>-3.3210000000000017E-2</v>
      </c>
      <c r="K100" s="8">
        <f t="shared" si="36"/>
        <v>1.1029041000000012E-3</v>
      </c>
      <c r="L100" s="8">
        <f t="shared" si="37"/>
        <v>3.3210000000000017E-2</v>
      </c>
      <c r="W100" s="15">
        <v>42895.500694444447</v>
      </c>
      <c r="Z100" s="8">
        <f t="shared" si="38"/>
        <v>0</v>
      </c>
      <c r="AA100" s="8">
        <f t="shared" si="39"/>
        <v>-5.0925609756097554</v>
      </c>
      <c r="AB100" s="56">
        <f t="shared" si="40"/>
        <v>-4.3079150609756089</v>
      </c>
      <c r="AC100" s="8">
        <f t="shared" si="41"/>
        <v>21.938320125765905</v>
      </c>
      <c r="AD100" s="8">
        <f t="shared" si="42"/>
        <v>25.934177290303385</v>
      </c>
      <c r="AE100" s="8">
        <f t="shared" si="43"/>
        <v>18.558132172580486</v>
      </c>
      <c r="AF100" s="8">
        <f t="shared" si="44"/>
        <v>0</v>
      </c>
      <c r="AG100" s="8">
        <f t="shared" si="45"/>
        <v>0</v>
      </c>
      <c r="AH100" s="8">
        <f t="shared" si="46"/>
        <v>0</v>
      </c>
      <c r="AS100" s="40">
        <v>42895.500694444447</v>
      </c>
      <c r="AT100" s="15"/>
      <c r="AU100" s="16"/>
      <c r="AV100" s="8"/>
      <c r="AW100" s="8"/>
      <c r="AX100" s="56"/>
      <c r="AY100" s="8"/>
      <c r="AZ100" s="8"/>
      <c r="BA100" s="8"/>
      <c r="BB100" s="56"/>
      <c r="BC100" s="57"/>
      <c r="BD100" s="8"/>
    </row>
    <row r="101" spans="1:56" x14ac:dyDescent="0.25">
      <c r="A101" s="37">
        <v>42895.542361111111</v>
      </c>
      <c r="B101" s="15">
        <v>0.23</v>
      </c>
      <c r="C101" s="16">
        <v>0.166271</v>
      </c>
      <c r="D101" s="8">
        <f t="shared" si="29"/>
        <v>5.2900000000000003E-2</v>
      </c>
      <c r="E101" s="8">
        <f t="shared" si="30"/>
        <v>-7.0238095238095294E-2</v>
      </c>
      <c r="F101" s="8">
        <f t="shared" si="31"/>
        <v>-0.10794231547619054</v>
      </c>
      <c r="G101" s="8">
        <f t="shared" si="32"/>
        <v>7.581662634637199E-3</v>
      </c>
      <c r="H101" s="8">
        <f t="shared" si="33"/>
        <v>4.9333900226757451E-3</v>
      </c>
      <c r="I101" s="8">
        <f t="shared" si="34"/>
        <v>1.1651543470361445E-2</v>
      </c>
      <c r="J101" s="8">
        <f t="shared" si="35"/>
        <v>-6.3729000000000008E-2</v>
      </c>
      <c r="K101" s="8">
        <f t="shared" si="36"/>
        <v>4.0613854410000011E-3</v>
      </c>
      <c r="L101" s="8">
        <f t="shared" si="37"/>
        <v>6.3729000000000008E-2</v>
      </c>
      <c r="W101" s="15">
        <v>42895.542361111111</v>
      </c>
      <c r="X101" s="15">
        <v>4.63</v>
      </c>
      <c r="Y101" s="15">
        <v>3.8410799999999998</v>
      </c>
      <c r="Z101" s="8">
        <f t="shared" si="38"/>
        <v>21.436899999999998</v>
      </c>
      <c r="AA101" s="8">
        <f t="shared" si="39"/>
        <v>-0.46256097560975551</v>
      </c>
      <c r="AB101" s="56">
        <f t="shared" si="40"/>
        <v>-0.46683506097560912</v>
      </c>
      <c r="AC101" s="8">
        <f t="shared" si="41"/>
        <v>0.21593968125371746</v>
      </c>
      <c r="AD101" s="8">
        <f t="shared" si="42"/>
        <v>0.21396265615704882</v>
      </c>
      <c r="AE101" s="8">
        <f t="shared" si="43"/>
        <v>0.21793497415610069</v>
      </c>
      <c r="AF101" s="8">
        <f t="shared" si="44"/>
        <v>-0.78892000000000007</v>
      </c>
      <c r="AG101" s="8">
        <f t="shared" si="45"/>
        <v>0.62239476640000013</v>
      </c>
      <c r="AH101" s="8">
        <f t="shared" si="46"/>
        <v>0.78892000000000007</v>
      </c>
      <c r="AS101" s="40">
        <v>42895.542361111111</v>
      </c>
      <c r="AT101" s="15">
        <v>88.13</v>
      </c>
      <c r="AU101" s="16">
        <v>129.65899999999999</v>
      </c>
      <c r="AV101" s="8">
        <f t="shared" si="47"/>
        <v>7766.8968999999988</v>
      </c>
      <c r="AW101" s="8">
        <f t="shared" si="48"/>
        <v>-15.341226993864993</v>
      </c>
      <c r="AX101" s="56">
        <f t="shared" si="49"/>
        <v>3.8748098159509965</v>
      </c>
      <c r="AY101" s="8">
        <f t="shared" si="50"/>
        <v>-59.444336944560469</v>
      </c>
      <c r="AZ101" s="8">
        <f t="shared" si="51"/>
        <v>235.35324567729191</v>
      </c>
      <c r="BA101" s="8">
        <f t="shared" si="52"/>
        <v>15.014151109790195</v>
      </c>
      <c r="BB101" s="56">
        <f t="shared" si="53"/>
        <v>41.528999999999996</v>
      </c>
      <c r="BC101" s="57">
        <f t="shared" si="54"/>
        <v>1724.6578409999997</v>
      </c>
      <c r="BD101" s="8">
        <f t="shared" si="55"/>
        <v>41.528999999999996</v>
      </c>
    </row>
    <row r="102" spans="1:56" x14ac:dyDescent="0.25">
      <c r="A102" s="37">
        <v>42895.584027777775</v>
      </c>
      <c r="B102" s="15">
        <v>0.22</v>
      </c>
      <c r="C102" s="16">
        <v>0.16639699999999999</v>
      </c>
      <c r="D102" s="8">
        <f t="shared" si="29"/>
        <v>4.8399999999999999E-2</v>
      </c>
      <c r="E102" s="8">
        <f t="shared" si="30"/>
        <v>-8.0238095238095303E-2</v>
      </c>
      <c r="F102" s="8">
        <f t="shared" si="31"/>
        <v>-0.10781631547619056</v>
      </c>
      <c r="G102" s="8">
        <f t="shared" si="32"/>
        <v>8.6509757893991068E-3</v>
      </c>
      <c r="H102" s="8">
        <f t="shared" si="33"/>
        <v>6.4381519274376523E-3</v>
      </c>
      <c r="I102" s="8">
        <f t="shared" si="34"/>
        <v>1.1624357882861447E-2</v>
      </c>
      <c r="J102" s="8">
        <f t="shared" si="35"/>
        <v>-5.3603000000000012E-2</v>
      </c>
      <c r="K102" s="8">
        <f t="shared" si="36"/>
        <v>2.8732816090000011E-3</v>
      </c>
      <c r="L102" s="8">
        <f t="shared" si="37"/>
        <v>5.3603000000000012E-2</v>
      </c>
      <c r="W102" s="15">
        <v>42895.584027777775</v>
      </c>
      <c r="X102" s="15">
        <v>4.82</v>
      </c>
      <c r="Y102" s="15">
        <v>3.8377500000000002</v>
      </c>
      <c r="Z102" s="8">
        <f t="shared" si="38"/>
        <v>23.232400000000002</v>
      </c>
      <c r="AA102" s="8">
        <f t="shared" si="39"/>
        <v>-0.27256097560975512</v>
      </c>
      <c r="AB102" s="56">
        <f t="shared" si="40"/>
        <v>-0.47016506097560873</v>
      </c>
      <c r="AC102" s="8">
        <f t="shared" si="41"/>
        <v>0.12814864771713191</v>
      </c>
      <c r="AD102" s="8">
        <f t="shared" si="42"/>
        <v>7.4289485425341528E-2</v>
      </c>
      <c r="AE102" s="8">
        <f t="shared" si="43"/>
        <v>0.22105518456219789</v>
      </c>
      <c r="AF102" s="8">
        <f t="shared" si="44"/>
        <v>-0.98225000000000007</v>
      </c>
      <c r="AG102" s="8">
        <f t="shared" si="45"/>
        <v>0.96481506250000015</v>
      </c>
      <c r="AH102" s="8">
        <f t="shared" si="46"/>
        <v>0.98225000000000007</v>
      </c>
      <c r="AS102" s="40">
        <v>42895.584027777775</v>
      </c>
      <c r="AT102" s="15">
        <v>90.55</v>
      </c>
      <c r="AU102" s="16">
        <v>129.78</v>
      </c>
      <c r="AV102" s="8">
        <f t="shared" si="47"/>
        <v>8199.3024999999998</v>
      </c>
      <c r="AW102" s="8">
        <f t="shared" si="48"/>
        <v>-12.921226993864991</v>
      </c>
      <c r="AX102" s="56">
        <f t="shared" si="49"/>
        <v>3.9958098159510058</v>
      </c>
      <c r="AY102" s="8">
        <f t="shared" si="50"/>
        <v>-51.630765656216838</v>
      </c>
      <c r="AZ102" s="8">
        <f t="shared" si="51"/>
        <v>166.95810702698532</v>
      </c>
      <c r="BA102" s="8">
        <f t="shared" si="52"/>
        <v>15.966496085250411</v>
      </c>
      <c r="BB102" s="56">
        <f t="shared" si="53"/>
        <v>39.230000000000004</v>
      </c>
      <c r="BC102" s="57">
        <f t="shared" si="54"/>
        <v>1538.9929000000004</v>
      </c>
      <c r="BD102" s="8">
        <f t="shared" si="55"/>
        <v>39.230000000000004</v>
      </c>
    </row>
    <row r="103" spans="1:56" x14ac:dyDescent="0.25">
      <c r="A103" s="37">
        <v>42895.625694444447</v>
      </c>
      <c r="B103" s="15">
        <v>0.27</v>
      </c>
      <c r="C103" s="16">
        <v>0.16658200000000001</v>
      </c>
      <c r="D103" s="8">
        <f t="shared" si="29"/>
        <v>7.2900000000000006E-2</v>
      </c>
      <c r="E103" s="8">
        <f t="shared" si="30"/>
        <v>-3.0238095238095286E-2</v>
      </c>
      <c r="F103" s="8">
        <f t="shared" si="31"/>
        <v>-0.10763131547619054</v>
      </c>
      <c r="G103" s="8">
        <f t="shared" si="32"/>
        <v>3.2545659679705284E-3</v>
      </c>
      <c r="H103" s="8">
        <f t="shared" si="33"/>
        <v>9.1434240362812079E-4</v>
      </c>
      <c r="I103" s="8">
        <f t="shared" si="34"/>
        <v>1.1584500071135253E-2</v>
      </c>
      <c r="J103" s="8">
        <f t="shared" si="35"/>
        <v>-0.10341800000000001</v>
      </c>
      <c r="K103" s="8">
        <f t="shared" si="36"/>
        <v>1.0695282724000003E-2</v>
      </c>
      <c r="L103" s="8">
        <f t="shared" si="37"/>
        <v>0.10341800000000001</v>
      </c>
      <c r="W103" s="15">
        <v>42895.625694444447</v>
      </c>
      <c r="X103" s="15">
        <v>5.36</v>
      </c>
      <c r="Y103" s="15">
        <v>3.82918</v>
      </c>
      <c r="Z103" s="8">
        <f t="shared" si="38"/>
        <v>28.729600000000005</v>
      </c>
      <c r="AA103" s="8">
        <f t="shared" si="39"/>
        <v>0.26743902439024492</v>
      </c>
      <c r="AB103" s="56">
        <f t="shared" si="40"/>
        <v>-0.47873506097560892</v>
      </c>
      <c r="AC103" s="8">
        <f t="shared" si="41"/>
        <v>-0.12803243764872127</v>
      </c>
      <c r="AD103" s="8">
        <f t="shared" si="42"/>
        <v>7.1523631766806012E-2</v>
      </c>
      <c r="AE103" s="8">
        <f t="shared" si="43"/>
        <v>0.22918725860731998</v>
      </c>
      <c r="AF103" s="8">
        <f t="shared" si="44"/>
        <v>-1.5308200000000003</v>
      </c>
      <c r="AG103" s="8">
        <f t="shared" si="45"/>
        <v>2.343409872400001</v>
      </c>
      <c r="AH103" s="8">
        <f t="shared" si="46"/>
        <v>1.5308200000000003</v>
      </c>
      <c r="AS103" s="40">
        <v>42895.625694444447</v>
      </c>
      <c r="AT103" s="15">
        <v>107.56</v>
      </c>
      <c r="AU103" s="16">
        <v>129.822</v>
      </c>
      <c r="AV103" s="8">
        <f t="shared" si="47"/>
        <v>11569.1536</v>
      </c>
      <c r="AW103" s="8">
        <f t="shared" si="48"/>
        <v>4.088773006135014</v>
      </c>
      <c r="AX103" s="56">
        <f t="shared" si="49"/>
        <v>4.0378098159510074</v>
      </c>
      <c r="AY103" s="8">
        <f t="shared" si="50"/>
        <v>16.509687779367468</v>
      </c>
      <c r="AZ103" s="8">
        <f t="shared" si="51"/>
        <v>16.718064695698359</v>
      </c>
      <c r="BA103" s="8">
        <f t="shared" si="52"/>
        <v>16.30390810979031</v>
      </c>
      <c r="BB103" s="56">
        <f t="shared" si="53"/>
        <v>22.262</v>
      </c>
      <c r="BC103" s="57">
        <f t="shared" si="54"/>
        <v>495.59664400000003</v>
      </c>
      <c r="BD103" s="8">
        <f t="shared" si="55"/>
        <v>22.262</v>
      </c>
    </row>
    <row r="104" spans="1:56" x14ac:dyDescent="0.25">
      <c r="A104" s="37">
        <v>42895.667361111111</v>
      </c>
      <c r="B104" s="15">
        <v>0.31</v>
      </c>
      <c r="C104" s="16">
        <v>0.16711799999999999</v>
      </c>
      <c r="D104" s="8">
        <f t="shared" si="29"/>
        <v>9.6100000000000005E-2</v>
      </c>
      <c r="E104" s="8">
        <f t="shared" si="30"/>
        <v>9.7619047619046939E-3</v>
      </c>
      <c r="F104" s="8">
        <f t="shared" si="31"/>
        <v>-0.10709531547619056</v>
      </c>
      <c r="G104" s="8">
        <f t="shared" si="32"/>
        <v>-1.0454542701247101E-3</v>
      </c>
      <c r="H104" s="8">
        <f t="shared" si="33"/>
        <v>9.5294784580497534E-5</v>
      </c>
      <c r="I104" s="8">
        <f t="shared" si="34"/>
        <v>1.146940659694478E-2</v>
      </c>
      <c r="J104" s="8">
        <f t="shared" si="35"/>
        <v>-0.14288200000000001</v>
      </c>
      <c r="K104" s="8">
        <f t="shared" si="36"/>
        <v>2.0415265924000003E-2</v>
      </c>
      <c r="L104" s="8">
        <f t="shared" si="37"/>
        <v>0.14288200000000001</v>
      </c>
      <c r="W104" s="15">
        <v>42895.667361111111</v>
      </c>
      <c r="X104" s="15">
        <v>2.3199999999999998</v>
      </c>
      <c r="Y104" s="15">
        <v>3.8225600000000002</v>
      </c>
      <c r="Z104" s="8">
        <f t="shared" si="38"/>
        <v>5.3823999999999996</v>
      </c>
      <c r="AA104" s="8">
        <f t="shared" si="39"/>
        <v>-2.7725609756097556</v>
      </c>
      <c r="AB104" s="56">
        <f t="shared" si="40"/>
        <v>-0.48535506097560877</v>
      </c>
      <c r="AC104" s="8">
        <f t="shared" si="41"/>
        <v>1.3456765013756662</v>
      </c>
      <c r="AD104" s="8">
        <f t="shared" si="42"/>
        <v>7.6870943634741193</v>
      </c>
      <c r="AE104" s="8">
        <f t="shared" si="43"/>
        <v>0.23556953521463692</v>
      </c>
      <c r="AF104" s="8">
        <f t="shared" si="44"/>
        <v>1.5025600000000003</v>
      </c>
      <c r="AG104" s="8">
        <f t="shared" si="45"/>
        <v>2.257686553600001</v>
      </c>
      <c r="AH104" s="8">
        <f t="shared" si="46"/>
        <v>1.5025600000000003</v>
      </c>
      <c r="AS104" s="40">
        <v>42895.667361111111</v>
      </c>
      <c r="AT104" s="15">
        <v>92.31</v>
      </c>
      <c r="AU104" s="16">
        <v>129.91399999999999</v>
      </c>
      <c r="AV104" s="8">
        <f t="shared" si="47"/>
        <v>8521.1360999999997</v>
      </c>
      <c r="AW104" s="8">
        <f t="shared" si="48"/>
        <v>-11.161226993864986</v>
      </c>
      <c r="AX104" s="56">
        <f t="shared" si="49"/>
        <v>4.1298098159509919</v>
      </c>
      <c r="AY104" s="8">
        <f t="shared" si="50"/>
        <v>-46.093744797320802</v>
      </c>
      <c r="AZ104" s="8">
        <f t="shared" si="51"/>
        <v>124.57298800858044</v>
      </c>
      <c r="BA104" s="8">
        <f t="shared" si="52"/>
        <v>17.055329115925165</v>
      </c>
      <c r="BB104" s="56">
        <f t="shared" si="53"/>
        <v>37.603999999999985</v>
      </c>
      <c r="BC104" s="57">
        <f t="shared" si="54"/>
        <v>1414.0608159999988</v>
      </c>
      <c r="BD104" s="8">
        <f t="shared" si="55"/>
        <v>37.603999999999985</v>
      </c>
    </row>
    <row r="105" spans="1:56" x14ac:dyDescent="0.25">
      <c r="A105" s="37">
        <v>42895.709027777775</v>
      </c>
      <c r="B105" s="15">
        <v>0.31</v>
      </c>
      <c r="C105" s="16">
        <v>0.17061999999999999</v>
      </c>
      <c r="D105" s="8">
        <f t="shared" si="29"/>
        <v>9.6100000000000005E-2</v>
      </c>
      <c r="E105" s="8">
        <f t="shared" si="30"/>
        <v>9.7619047619046939E-3</v>
      </c>
      <c r="F105" s="8">
        <f t="shared" si="31"/>
        <v>-0.10359331547619055</v>
      </c>
      <c r="G105" s="8">
        <f t="shared" si="32"/>
        <v>-1.0112680796485198E-3</v>
      </c>
      <c r="H105" s="8">
        <f t="shared" si="33"/>
        <v>9.5294784580497534E-5</v>
      </c>
      <c r="I105" s="8">
        <f t="shared" si="34"/>
        <v>1.0731575011349541E-2</v>
      </c>
      <c r="J105" s="8">
        <f t="shared" si="35"/>
        <v>-0.13938</v>
      </c>
      <c r="K105" s="8">
        <f t="shared" si="36"/>
        <v>1.9426784400000001E-2</v>
      </c>
      <c r="L105" s="8">
        <f t="shared" si="37"/>
        <v>0.13938</v>
      </c>
      <c r="W105" s="15">
        <v>42895.709027777775</v>
      </c>
      <c r="X105" s="15">
        <v>2.57</v>
      </c>
      <c r="Y105" s="15">
        <v>3.8415499999999998</v>
      </c>
      <c r="Z105" s="8">
        <f t="shared" si="38"/>
        <v>6.6048999999999989</v>
      </c>
      <c r="AA105" s="8">
        <f t="shared" si="39"/>
        <v>-2.5225609756097556</v>
      </c>
      <c r="AB105" s="56">
        <f t="shared" si="40"/>
        <v>-0.46636506097560915</v>
      </c>
      <c r="AC105" s="8">
        <f t="shared" si="41"/>
        <v>1.1764343032049358</v>
      </c>
      <c r="AD105" s="8">
        <f t="shared" si="42"/>
        <v>6.3633138756692418</v>
      </c>
      <c r="AE105" s="8">
        <f t="shared" si="43"/>
        <v>0.21749637009878364</v>
      </c>
      <c r="AF105" s="8">
        <f t="shared" si="44"/>
        <v>1.27155</v>
      </c>
      <c r="AG105" s="8">
        <f t="shared" si="45"/>
        <v>1.6168394024999999</v>
      </c>
      <c r="AH105" s="8">
        <f t="shared" si="46"/>
        <v>1.27155</v>
      </c>
      <c r="AS105" s="40">
        <v>42895.709027777775</v>
      </c>
      <c r="AT105" s="15">
        <v>95.95</v>
      </c>
      <c r="AU105" s="16">
        <v>129.876</v>
      </c>
      <c r="AV105" s="8">
        <f t="shared" si="47"/>
        <v>9206.4025000000001</v>
      </c>
      <c r="AW105" s="8">
        <f t="shared" si="48"/>
        <v>-7.5212269938649854</v>
      </c>
      <c r="AX105" s="56">
        <f t="shared" si="49"/>
        <v>4.0918098159510095</v>
      </c>
      <c r="AY105" s="8">
        <f t="shared" si="50"/>
        <v>-30.77543044149245</v>
      </c>
      <c r="AZ105" s="8">
        <f t="shared" si="51"/>
        <v>56.568855493243326</v>
      </c>
      <c r="BA105" s="8">
        <f t="shared" si="52"/>
        <v>16.742907569913033</v>
      </c>
      <c r="BB105" s="56">
        <f t="shared" si="53"/>
        <v>33.926000000000002</v>
      </c>
      <c r="BC105" s="57">
        <f t="shared" si="54"/>
        <v>1150.9734760000001</v>
      </c>
      <c r="BD105" s="8">
        <f t="shared" si="55"/>
        <v>33.926000000000002</v>
      </c>
    </row>
    <row r="106" spans="1:56" x14ac:dyDescent="0.25">
      <c r="A106" s="37">
        <v>42895.750694444447</v>
      </c>
      <c r="B106" s="15">
        <v>0.32</v>
      </c>
      <c r="C106" s="16">
        <v>0.17768700000000001</v>
      </c>
      <c r="D106" s="8">
        <f t="shared" si="29"/>
        <v>0.1024</v>
      </c>
      <c r="E106" s="8">
        <f t="shared" si="30"/>
        <v>1.9761904761904703E-2</v>
      </c>
      <c r="F106" s="8">
        <f t="shared" si="31"/>
        <v>-9.6526315476190533E-2</v>
      </c>
      <c r="G106" s="8">
        <f t="shared" si="32"/>
        <v>-1.9075438534580454E-3</v>
      </c>
      <c r="H106" s="8">
        <f t="shared" si="33"/>
        <v>3.9053287981859175E-4</v>
      </c>
      <c r="I106" s="8">
        <f t="shared" si="34"/>
        <v>9.3173295794090599E-3</v>
      </c>
      <c r="J106" s="8">
        <f t="shared" si="35"/>
        <v>-0.142313</v>
      </c>
      <c r="K106" s="8">
        <f t="shared" si="36"/>
        <v>2.0252989968999997E-2</v>
      </c>
      <c r="L106" s="8">
        <f t="shared" si="37"/>
        <v>0.142313</v>
      </c>
      <c r="W106" s="15">
        <v>42895.750694444447</v>
      </c>
      <c r="X106" s="15">
        <v>2.76</v>
      </c>
      <c r="Y106" s="15">
        <v>3.8864899999999998</v>
      </c>
      <c r="Z106" s="8">
        <f t="shared" si="38"/>
        <v>7.6175999999999986</v>
      </c>
      <c r="AA106" s="8">
        <f t="shared" si="39"/>
        <v>-2.3325609756097556</v>
      </c>
      <c r="AB106" s="56">
        <f t="shared" si="40"/>
        <v>-0.42142506097560917</v>
      </c>
      <c r="AC106" s="8">
        <f t="shared" si="41"/>
        <v>0.98299965137566769</v>
      </c>
      <c r="AD106" s="8">
        <f t="shared" si="42"/>
        <v>5.4408407049375347</v>
      </c>
      <c r="AE106" s="8">
        <f t="shared" si="43"/>
        <v>0.17759908201829591</v>
      </c>
      <c r="AF106" s="8">
        <f t="shared" si="44"/>
        <v>1.12649</v>
      </c>
      <c r="AG106" s="8">
        <f t="shared" si="45"/>
        <v>1.2689797200999999</v>
      </c>
      <c r="AH106" s="8">
        <f t="shared" si="46"/>
        <v>1.12649</v>
      </c>
      <c r="AS106" s="40">
        <v>42895.750694444447</v>
      </c>
      <c r="AT106" s="15">
        <v>107.75</v>
      </c>
      <c r="AU106" s="16">
        <v>129.774</v>
      </c>
      <c r="AV106" s="8">
        <f t="shared" si="47"/>
        <v>11610.0625</v>
      </c>
      <c r="AW106" s="8">
        <f t="shared" si="48"/>
        <v>4.2787730061350118</v>
      </c>
      <c r="AX106" s="56">
        <f t="shared" si="49"/>
        <v>3.9898098159510056</v>
      </c>
      <c r="AY106" s="8">
        <f t="shared" si="50"/>
        <v>17.071490540103664</v>
      </c>
      <c r="AZ106" s="8">
        <f t="shared" si="51"/>
        <v>18.307898438029646</v>
      </c>
      <c r="BA106" s="8">
        <f t="shared" si="52"/>
        <v>15.918582367458997</v>
      </c>
      <c r="BB106" s="56">
        <f t="shared" si="53"/>
        <v>22.024000000000001</v>
      </c>
      <c r="BC106" s="57">
        <f t="shared" si="54"/>
        <v>485.05657600000006</v>
      </c>
      <c r="BD106" s="8">
        <f t="shared" si="55"/>
        <v>22.024000000000001</v>
      </c>
    </row>
    <row r="107" spans="1:56" x14ac:dyDescent="0.25">
      <c r="A107" s="37">
        <v>42895.792361111111</v>
      </c>
      <c r="B107" s="15">
        <v>0.33</v>
      </c>
      <c r="C107" s="16">
        <v>0.18678800000000001</v>
      </c>
      <c r="D107" s="8">
        <f t="shared" si="29"/>
        <v>0.10890000000000001</v>
      </c>
      <c r="E107" s="8">
        <f t="shared" si="30"/>
        <v>2.9761904761904712E-2</v>
      </c>
      <c r="F107" s="8">
        <f t="shared" si="31"/>
        <v>-8.7425315476190535E-2</v>
      </c>
      <c r="G107" s="8">
        <f t="shared" si="32"/>
        <v>-2.6019439129818566E-3</v>
      </c>
      <c r="H107" s="8">
        <f t="shared" si="33"/>
        <v>8.8577097505668635E-4</v>
      </c>
      <c r="I107" s="8">
        <f t="shared" si="34"/>
        <v>7.6431857861114401E-3</v>
      </c>
      <c r="J107" s="8">
        <f t="shared" si="35"/>
        <v>-0.14321200000000001</v>
      </c>
      <c r="K107" s="8">
        <f t="shared" si="36"/>
        <v>2.0509676944000001E-2</v>
      </c>
      <c r="L107" s="8">
        <f t="shared" si="37"/>
        <v>0.14321200000000001</v>
      </c>
      <c r="W107" s="15">
        <v>42895.792361111111</v>
      </c>
      <c r="X107" s="15">
        <v>3.02</v>
      </c>
      <c r="Y107" s="15">
        <v>3.9228200000000002</v>
      </c>
      <c r="Z107" s="8">
        <f t="shared" si="38"/>
        <v>9.1204000000000001</v>
      </c>
      <c r="AA107" s="8">
        <f t="shared" si="39"/>
        <v>-2.0725609756097554</v>
      </c>
      <c r="AB107" s="56">
        <f t="shared" si="40"/>
        <v>-0.38509506097560875</v>
      </c>
      <c r="AC107" s="8">
        <f t="shared" si="41"/>
        <v>0.79813299527810588</v>
      </c>
      <c r="AD107" s="8">
        <f t="shared" si="42"/>
        <v>4.2955089976204608</v>
      </c>
      <c r="AE107" s="8">
        <f t="shared" si="43"/>
        <v>0.14829820598780782</v>
      </c>
      <c r="AF107" s="8">
        <f t="shared" si="44"/>
        <v>0.90282000000000018</v>
      </c>
      <c r="AG107" s="8">
        <f t="shared" si="45"/>
        <v>0.81508395240000031</v>
      </c>
      <c r="AH107" s="8">
        <f t="shared" si="46"/>
        <v>0.90282000000000018</v>
      </c>
      <c r="AS107" s="40">
        <v>42895.792361111111</v>
      </c>
      <c r="AT107" s="15">
        <v>95.82</v>
      </c>
      <c r="AU107" s="16">
        <v>129.64599999999999</v>
      </c>
      <c r="AV107" s="8">
        <f t="shared" si="47"/>
        <v>9181.4723999999987</v>
      </c>
      <c r="AW107" s="8">
        <f t="shared" si="48"/>
        <v>-7.6512269938649951</v>
      </c>
      <c r="AX107" s="56">
        <f t="shared" si="49"/>
        <v>3.8618098159509913</v>
      </c>
      <c r="AY107" s="8">
        <f t="shared" si="50"/>
        <v>-29.547583508977034</v>
      </c>
      <c r="AZ107" s="8">
        <f t="shared" si="51"/>
        <v>58.541274511648368</v>
      </c>
      <c r="BA107" s="8">
        <f t="shared" si="52"/>
        <v>14.913575054575428</v>
      </c>
      <c r="BB107" s="56">
        <f t="shared" si="53"/>
        <v>33.825999999999993</v>
      </c>
      <c r="BC107" s="57">
        <f t="shared" si="54"/>
        <v>1144.1982759999996</v>
      </c>
      <c r="BD107" s="8">
        <f t="shared" si="55"/>
        <v>33.825999999999993</v>
      </c>
    </row>
    <row r="108" spans="1:56" x14ac:dyDescent="0.25">
      <c r="A108" s="37">
        <v>42895.834027777775</v>
      </c>
      <c r="B108" s="15">
        <v>0.28000000000000003</v>
      </c>
      <c r="C108" s="16">
        <v>0.19504199999999999</v>
      </c>
      <c r="D108" s="8">
        <f t="shared" si="29"/>
        <v>7.8400000000000011E-2</v>
      </c>
      <c r="E108" s="8">
        <f t="shared" si="30"/>
        <v>-2.0238095238095277E-2</v>
      </c>
      <c r="F108" s="8">
        <f t="shared" si="31"/>
        <v>-7.9171315476190551E-2</v>
      </c>
      <c r="G108" s="8">
        <f t="shared" si="32"/>
        <v>1.6022766227324309E-3</v>
      </c>
      <c r="H108" s="8">
        <f t="shared" si="33"/>
        <v>4.0958049886621471E-4</v>
      </c>
      <c r="I108" s="8">
        <f t="shared" si="34"/>
        <v>6.2680971942304896E-3</v>
      </c>
      <c r="J108" s="8">
        <f t="shared" si="35"/>
        <v>-8.4958000000000033E-2</v>
      </c>
      <c r="K108" s="8">
        <f t="shared" si="36"/>
        <v>7.2178617640000055E-3</v>
      </c>
      <c r="L108" s="8">
        <f t="shared" si="37"/>
        <v>8.4958000000000033E-2</v>
      </c>
      <c r="W108" s="15">
        <v>42895.834027777775</v>
      </c>
      <c r="X108" s="15">
        <v>2.54</v>
      </c>
      <c r="Y108" s="15">
        <v>3.9251800000000001</v>
      </c>
      <c r="Z108" s="8">
        <f t="shared" si="38"/>
        <v>6.4516</v>
      </c>
      <c r="AA108" s="8">
        <f t="shared" si="39"/>
        <v>-2.5525609756097554</v>
      </c>
      <c r="AB108" s="56">
        <f t="shared" si="40"/>
        <v>-0.38273506097560883</v>
      </c>
      <c r="AC108" s="8">
        <f t="shared" si="41"/>
        <v>0.97695458064395924</v>
      </c>
      <c r="AD108" s="8">
        <f t="shared" si="42"/>
        <v>6.5155675342058261</v>
      </c>
      <c r="AE108" s="8">
        <f t="shared" si="43"/>
        <v>0.14648612690000301</v>
      </c>
      <c r="AF108" s="8">
        <f t="shared" si="44"/>
        <v>1.3851800000000001</v>
      </c>
      <c r="AG108" s="8">
        <f t="shared" si="45"/>
        <v>1.9187236324000003</v>
      </c>
      <c r="AH108" s="8">
        <f t="shared" si="46"/>
        <v>1.3851800000000001</v>
      </c>
      <c r="AS108" s="40">
        <v>42895.834027777775</v>
      </c>
      <c r="AT108" s="15">
        <v>86.74</v>
      </c>
      <c r="AU108" s="16">
        <v>129.71</v>
      </c>
      <c r="AV108" s="8">
        <f t="shared" si="47"/>
        <v>7523.8275999999987</v>
      </c>
      <c r="AW108" s="8">
        <f t="shared" si="48"/>
        <v>-16.731226993864993</v>
      </c>
      <c r="AX108" s="56">
        <f t="shared" si="49"/>
        <v>3.9258098159510126</v>
      </c>
      <c r="AY108" s="8">
        <f t="shared" si="50"/>
        <v>-65.683615165419738</v>
      </c>
      <c r="AZ108" s="8">
        <f t="shared" si="51"/>
        <v>279.93395672023661</v>
      </c>
      <c r="BA108" s="8">
        <f t="shared" si="52"/>
        <v>15.411982711017323</v>
      </c>
      <c r="BB108" s="56">
        <f t="shared" si="53"/>
        <v>42.970000000000013</v>
      </c>
      <c r="BC108" s="57">
        <f t="shared" si="54"/>
        <v>1846.4209000000012</v>
      </c>
      <c r="BD108" s="8">
        <f t="shared" si="55"/>
        <v>42.970000000000013</v>
      </c>
    </row>
    <row r="109" spans="1:56" x14ac:dyDescent="0.25">
      <c r="A109" s="37">
        <v>42895.875694444447</v>
      </c>
      <c r="B109" s="15">
        <v>0.27</v>
      </c>
      <c r="C109" s="16">
        <v>0.210948</v>
      </c>
      <c r="D109" s="8">
        <f t="shared" si="29"/>
        <v>7.2900000000000006E-2</v>
      </c>
      <c r="E109" s="8">
        <f t="shared" si="30"/>
        <v>-3.0238095238095286E-2</v>
      </c>
      <c r="F109" s="8">
        <f t="shared" si="31"/>
        <v>-6.3265315476190548E-2</v>
      </c>
      <c r="G109" s="8">
        <f t="shared" si="32"/>
        <v>1.9130226346371934E-3</v>
      </c>
      <c r="H109" s="8">
        <f t="shared" si="33"/>
        <v>9.1434240362812079E-4</v>
      </c>
      <c r="I109" s="8">
        <f t="shared" si="34"/>
        <v>4.002500142301915E-3</v>
      </c>
      <c r="J109" s="8">
        <f t="shared" si="35"/>
        <v>-5.9052000000000021E-2</v>
      </c>
      <c r="K109" s="8">
        <f t="shared" si="36"/>
        <v>3.4871387040000027E-3</v>
      </c>
      <c r="L109" s="8">
        <f t="shared" si="37"/>
        <v>5.9052000000000021E-2</v>
      </c>
      <c r="W109" s="15">
        <v>42895.875694444447</v>
      </c>
      <c r="X109" s="15">
        <v>2.96</v>
      </c>
      <c r="Y109" s="15">
        <v>3.9667599999999998</v>
      </c>
      <c r="Z109" s="8">
        <f t="shared" si="38"/>
        <v>8.7615999999999996</v>
      </c>
      <c r="AA109" s="8">
        <f t="shared" si="39"/>
        <v>-2.1325609756097554</v>
      </c>
      <c r="AB109" s="56">
        <f t="shared" si="40"/>
        <v>-0.3411550609756091</v>
      </c>
      <c r="AC109" s="8">
        <f t="shared" si="41"/>
        <v>0.7275339696683506</v>
      </c>
      <c r="AD109" s="8">
        <f t="shared" si="42"/>
        <v>4.5478163146936321</v>
      </c>
      <c r="AE109" s="8">
        <f t="shared" si="43"/>
        <v>0.11638677562927156</v>
      </c>
      <c r="AF109" s="8">
        <f t="shared" si="44"/>
        <v>1.0067599999999999</v>
      </c>
      <c r="AG109" s="8">
        <f t="shared" si="45"/>
        <v>1.0135656975999998</v>
      </c>
      <c r="AH109" s="8">
        <f t="shared" si="46"/>
        <v>1.0067599999999999</v>
      </c>
      <c r="AS109" s="40">
        <v>42895.875694444447</v>
      </c>
      <c r="AT109" s="15">
        <v>82.78</v>
      </c>
      <c r="AU109" s="16">
        <v>129.483</v>
      </c>
      <c r="AV109" s="8">
        <f t="shared" si="47"/>
        <v>6852.5284000000001</v>
      </c>
      <c r="AW109" s="8">
        <f t="shared" si="48"/>
        <v>-20.691226993864987</v>
      </c>
      <c r="AX109" s="56">
        <f t="shared" si="49"/>
        <v>3.6988098159510088</v>
      </c>
      <c r="AY109" s="8">
        <f t="shared" si="50"/>
        <v>-76.532913508978297</v>
      </c>
      <c r="AZ109" s="8">
        <f t="shared" si="51"/>
        <v>428.12687451164709</v>
      </c>
      <c r="BA109" s="8">
        <f t="shared" si="52"/>
        <v>13.681194054575535</v>
      </c>
      <c r="BB109" s="56">
        <f t="shared" si="53"/>
        <v>46.703000000000003</v>
      </c>
      <c r="BC109" s="57">
        <f t="shared" si="54"/>
        <v>2181.1702090000003</v>
      </c>
      <c r="BD109" s="8">
        <f t="shared" si="55"/>
        <v>46.703000000000003</v>
      </c>
    </row>
    <row r="110" spans="1:56" x14ac:dyDescent="0.25">
      <c r="A110" s="37">
        <v>42895.917361111111</v>
      </c>
      <c r="B110" s="15">
        <v>0.26</v>
      </c>
      <c r="C110" s="16">
        <v>0.22969800000000001</v>
      </c>
      <c r="D110" s="8">
        <f t="shared" si="29"/>
        <v>6.7600000000000007E-2</v>
      </c>
      <c r="E110" s="8">
        <f t="shared" si="30"/>
        <v>-4.0238095238095295E-2</v>
      </c>
      <c r="F110" s="8">
        <f t="shared" si="31"/>
        <v>-4.4515315476190531E-2</v>
      </c>
      <c r="G110" s="8">
        <f t="shared" si="32"/>
        <v>1.791211503684812E-3</v>
      </c>
      <c r="H110" s="8">
        <f t="shared" si="33"/>
        <v>1.6191043083900272E-3</v>
      </c>
      <c r="I110" s="8">
        <f t="shared" si="34"/>
        <v>1.9816133119447683E-3</v>
      </c>
      <c r="J110" s="8">
        <f t="shared" si="35"/>
        <v>-3.0301999999999996E-2</v>
      </c>
      <c r="K110" s="8">
        <f t="shared" si="36"/>
        <v>9.1821120399999978E-4</v>
      </c>
      <c r="L110" s="8">
        <f t="shared" si="37"/>
        <v>3.0301999999999996E-2</v>
      </c>
      <c r="W110" s="15">
        <v>42895.917361111111</v>
      </c>
      <c r="X110" s="15">
        <v>2.65</v>
      </c>
      <c r="Y110" s="15">
        <v>3.9893000000000001</v>
      </c>
      <c r="Z110" s="8">
        <f t="shared" si="38"/>
        <v>7.0225</v>
      </c>
      <c r="AA110" s="8">
        <f t="shared" si="39"/>
        <v>-2.4425609756097555</v>
      </c>
      <c r="AB110" s="56">
        <f t="shared" si="40"/>
        <v>-0.31861506097560888</v>
      </c>
      <c r="AC110" s="8">
        <f t="shared" si="41"/>
        <v>0.77823671418054496</v>
      </c>
      <c r="AD110" s="8">
        <f t="shared" si="42"/>
        <v>5.9661041195716802</v>
      </c>
      <c r="AE110" s="8">
        <f t="shared" si="43"/>
        <v>0.10151555708049097</v>
      </c>
      <c r="AF110" s="8">
        <f t="shared" si="44"/>
        <v>1.3393000000000002</v>
      </c>
      <c r="AG110" s="8">
        <f t="shared" si="45"/>
        <v>1.7937244900000004</v>
      </c>
      <c r="AH110" s="8">
        <f t="shared" si="46"/>
        <v>1.3393000000000002</v>
      </c>
      <c r="AS110" s="40">
        <v>42895.917361111111</v>
      </c>
      <c r="AT110" s="15">
        <v>98.41</v>
      </c>
      <c r="AU110" s="16">
        <v>128.99</v>
      </c>
      <c r="AV110" s="8">
        <f t="shared" si="47"/>
        <v>9684.5280999999995</v>
      </c>
      <c r="AW110" s="8">
        <f t="shared" si="48"/>
        <v>-5.0612269938649916</v>
      </c>
      <c r="AX110" s="56">
        <f t="shared" si="49"/>
        <v>3.2058098159510138</v>
      </c>
      <c r="AY110" s="8">
        <f t="shared" si="50"/>
        <v>-16.225331177688631</v>
      </c>
      <c r="AZ110" s="8">
        <f t="shared" si="51"/>
        <v>25.616018683427662</v>
      </c>
      <c r="BA110" s="8">
        <f t="shared" si="52"/>
        <v>10.277216576047874</v>
      </c>
      <c r="BB110" s="56">
        <f t="shared" si="53"/>
        <v>30.580000000000013</v>
      </c>
      <c r="BC110" s="57">
        <f t="shared" si="54"/>
        <v>935.13640000000078</v>
      </c>
      <c r="BD110" s="8">
        <f t="shared" si="55"/>
        <v>30.580000000000013</v>
      </c>
    </row>
    <row r="111" spans="1:56" x14ac:dyDescent="0.25">
      <c r="A111" s="37">
        <v>42895.959027777775</v>
      </c>
      <c r="B111" s="15">
        <v>0.25</v>
      </c>
      <c r="C111" s="16">
        <v>0.24118500000000001</v>
      </c>
      <c r="D111" s="8">
        <f t="shared" si="29"/>
        <v>6.25E-2</v>
      </c>
      <c r="E111" s="8">
        <f t="shared" si="30"/>
        <v>-5.0238095238095304E-2</v>
      </c>
      <c r="F111" s="8">
        <f t="shared" si="31"/>
        <v>-3.3028315476190534E-2</v>
      </c>
      <c r="G111" s="8">
        <f t="shared" si="32"/>
        <v>1.6592796584467171E-3</v>
      </c>
      <c r="H111" s="8">
        <f t="shared" si="33"/>
        <v>2.5238662131519341E-3</v>
      </c>
      <c r="I111" s="8">
        <f t="shared" si="34"/>
        <v>1.0908696231947672E-3</v>
      </c>
      <c r="J111" s="8">
        <f t="shared" si="35"/>
        <v>-8.8149999999999895E-3</v>
      </c>
      <c r="K111" s="8">
        <f t="shared" si="36"/>
        <v>7.7704224999999819E-5</v>
      </c>
      <c r="L111" s="8">
        <f t="shared" si="37"/>
        <v>8.8149999999999895E-3</v>
      </c>
      <c r="W111" s="15">
        <v>42895.959027777775</v>
      </c>
      <c r="X111" s="15">
        <v>4.4800000000000004</v>
      </c>
      <c r="Y111" s="15">
        <v>3.9431500000000002</v>
      </c>
      <c r="Z111" s="8">
        <f t="shared" si="38"/>
        <v>20.070400000000003</v>
      </c>
      <c r="AA111" s="8">
        <f t="shared" si="39"/>
        <v>-0.61256097560975498</v>
      </c>
      <c r="AB111" s="56">
        <f t="shared" si="40"/>
        <v>-0.36476506097560879</v>
      </c>
      <c r="AC111" s="8">
        <f t="shared" si="41"/>
        <v>0.22344084161957067</v>
      </c>
      <c r="AD111" s="8">
        <f t="shared" si="42"/>
        <v>0.37523094883997482</v>
      </c>
      <c r="AE111" s="8">
        <f t="shared" si="43"/>
        <v>0.13305354970853961</v>
      </c>
      <c r="AF111" s="8">
        <f t="shared" si="44"/>
        <v>-0.53685000000000027</v>
      </c>
      <c r="AG111" s="8">
        <f t="shared" si="45"/>
        <v>0.28820792250000027</v>
      </c>
      <c r="AH111" s="8">
        <f t="shared" si="46"/>
        <v>0.53685000000000027</v>
      </c>
      <c r="AS111" s="40">
        <v>42895.959027777775</v>
      </c>
      <c r="AT111" s="15">
        <v>102.56</v>
      </c>
      <c r="AU111" s="16">
        <v>129.05099999999999</v>
      </c>
      <c r="AV111" s="8">
        <f t="shared" si="47"/>
        <v>10518.553600000001</v>
      </c>
      <c r="AW111" s="8">
        <f t="shared" si="48"/>
        <v>-0.91122699386498596</v>
      </c>
      <c r="AX111" s="56">
        <f t="shared" si="49"/>
        <v>3.2668098159509924</v>
      </c>
      <c r="AY111" s="8">
        <f t="shared" si="50"/>
        <v>-2.9768052881176508</v>
      </c>
      <c r="AZ111" s="8">
        <f t="shared" si="51"/>
        <v>0.83033463434821919</v>
      </c>
      <c r="BA111" s="8">
        <f t="shared" si="52"/>
        <v>10.672046373593757</v>
      </c>
      <c r="BB111" s="56">
        <f t="shared" si="53"/>
        <v>26.490999999999985</v>
      </c>
      <c r="BC111" s="57">
        <f t="shared" si="54"/>
        <v>701.77308099999925</v>
      </c>
      <c r="BD111" s="8">
        <f t="shared" si="55"/>
        <v>26.490999999999985</v>
      </c>
    </row>
    <row r="112" spans="1:56" x14ac:dyDescent="0.25">
      <c r="A112" s="37">
        <v>42896.000694444447</v>
      </c>
      <c r="B112" s="15">
        <v>0.22</v>
      </c>
      <c r="C112" s="16">
        <v>0.24802299999999999</v>
      </c>
      <c r="D112" s="8">
        <f t="shared" si="29"/>
        <v>4.8399999999999999E-2</v>
      </c>
      <c r="E112" s="8">
        <f t="shared" si="30"/>
        <v>-8.0238095238095303E-2</v>
      </c>
      <c r="F112" s="8">
        <f t="shared" si="31"/>
        <v>-2.6190315476190551E-2</v>
      </c>
      <c r="G112" s="8">
        <f t="shared" si="32"/>
        <v>2.1014610274943386E-3</v>
      </c>
      <c r="H112" s="8">
        <f t="shared" si="33"/>
        <v>6.4381519274376523E-3</v>
      </c>
      <c r="I112" s="8">
        <f t="shared" si="34"/>
        <v>6.8593262474238629E-4</v>
      </c>
      <c r="J112" s="8">
        <f t="shared" si="35"/>
        <v>2.8022999999999992E-2</v>
      </c>
      <c r="K112" s="8">
        <f t="shared" si="36"/>
        <v>7.852885289999996E-4</v>
      </c>
      <c r="L112" s="8">
        <f t="shared" si="37"/>
        <v>2.8022999999999992E-2</v>
      </c>
      <c r="W112" s="15">
        <v>42896.000694444447</v>
      </c>
      <c r="X112" s="15">
        <v>4.29</v>
      </c>
      <c r="Y112" s="15">
        <v>3.87649</v>
      </c>
      <c r="Z112" s="8">
        <f t="shared" si="38"/>
        <v>18.4041</v>
      </c>
      <c r="AA112" s="8">
        <f t="shared" si="39"/>
        <v>-0.80256097560975537</v>
      </c>
      <c r="AB112" s="56">
        <f t="shared" si="40"/>
        <v>-0.43142506097560895</v>
      </c>
      <c r="AC112" s="8">
        <f t="shared" si="41"/>
        <v>0.3462449178390829</v>
      </c>
      <c r="AD112" s="8">
        <f t="shared" si="42"/>
        <v>0.64410411957168234</v>
      </c>
      <c r="AE112" s="8">
        <f t="shared" si="43"/>
        <v>0.1861275832378079</v>
      </c>
      <c r="AF112" s="8">
        <f t="shared" si="44"/>
        <v>-0.41351000000000004</v>
      </c>
      <c r="AG112" s="8">
        <f t="shared" si="45"/>
        <v>0.17099052010000004</v>
      </c>
      <c r="AH112" s="8">
        <f t="shared" si="46"/>
        <v>0.41351000000000004</v>
      </c>
      <c r="AS112" s="40">
        <v>42896.000694444447</v>
      </c>
      <c r="AT112" s="15">
        <v>96.61</v>
      </c>
      <c r="AU112" s="16">
        <v>129.24600000000001</v>
      </c>
      <c r="AV112" s="8">
        <f t="shared" si="47"/>
        <v>9333.4920999999995</v>
      </c>
      <c r="AW112" s="8">
        <f t="shared" si="48"/>
        <v>-6.8612269938649888</v>
      </c>
      <c r="AX112" s="56">
        <f t="shared" si="49"/>
        <v>3.461809815951014</v>
      </c>
      <c r="AY112" s="8">
        <f t="shared" si="50"/>
        <v>-23.752262956829885</v>
      </c>
      <c r="AZ112" s="8">
        <f t="shared" si="51"/>
        <v>47.076435861341594</v>
      </c>
      <c r="BA112" s="8">
        <f t="shared" si="52"/>
        <v>11.984127201814793</v>
      </c>
      <c r="BB112" s="56">
        <f t="shared" si="53"/>
        <v>32.63600000000001</v>
      </c>
      <c r="BC112" s="57">
        <f t="shared" si="54"/>
        <v>1065.1084960000007</v>
      </c>
      <c r="BD112" s="8">
        <f t="shared" si="55"/>
        <v>32.63600000000001</v>
      </c>
    </row>
    <row r="113" spans="1:56" x14ac:dyDescent="0.25">
      <c r="A113" s="37">
        <v>42896.042361111111</v>
      </c>
      <c r="B113" s="15">
        <v>0.22</v>
      </c>
      <c r="C113" s="16">
        <v>0.25100499999999998</v>
      </c>
      <c r="D113" s="8">
        <f t="shared" si="29"/>
        <v>4.8399999999999999E-2</v>
      </c>
      <c r="E113" s="8">
        <f t="shared" si="30"/>
        <v>-8.0238095238095303E-2</v>
      </c>
      <c r="F113" s="8">
        <f t="shared" si="31"/>
        <v>-2.3208315476190566E-2</v>
      </c>
      <c r="G113" s="8">
        <f t="shared" si="32"/>
        <v>1.8621910274943397E-3</v>
      </c>
      <c r="H113" s="8">
        <f t="shared" si="33"/>
        <v>6.4381519274376523E-3</v>
      </c>
      <c r="I113" s="8">
        <f t="shared" si="34"/>
        <v>5.3862590724238651E-4</v>
      </c>
      <c r="J113" s="8">
        <f t="shared" si="35"/>
        <v>3.1004999999999977E-2</v>
      </c>
      <c r="K113" s="8">
        <f t="shared" si="36"/>
        <v>9.6131002499999854E-4</v>
      </c>
      <c r="L113" s="8">
        <f t="shared" si="37"/>
        <v>3.1004999999999977E-2</v>
      </c>
      <c r="W113" s="15">
        <v>42896.042361111111</v>
      </c>
      <c r="X113" s="15">
        <v>3.6</v>
      </c>
      <c r="Y113" s="15">
        <v>3.80505</v>
      </c>
      <c r="Z113" s="8">
        <f t="shared" si="38"/>
        <v>12.96</v>
      </c>
      <c r="AA113" s="8">
        <f t="shared" si="39"/>
        <v>-1.4925609756097553</v>
      </c>
      <c r="AB113" s="56">
        <f t="shared" si="40"/>
        <v>-0.5028650609756089</v>
      </c>
      <c r="AC113" s="8">
        <f t="shared" si="41"/>
        <v>0.75055676600981391</v>
      </c>
      <c r="AD113" s="8">
        <f t="shared" si="42"/>
        <v>2.2277382659131444</v>
      </c>
      <c r="AE113" s="8">
        <f t="shared" si="43"/>
        <v>0.25287326955000283</v>
      </c>
      <c r="AF113" s="8">
        <f t="shared" si="44"/>
        <v>0.20504999999999995</v>
      </c>
      <c r="AG113" s="8">
        <f t="shared" si="45"/>
        <v>4.2045502499999984E-2</v>
      </c>
      <c r="AH113" s="8">
        <f t="shared" si="46"/>
        <v>0.20504999999999995</v>
      </c>
      <c r="AS113" s="40">
        <v>42896.042361111111</v>
      </c>
      <c r="AT113" s="15">
        <v>99.58</v>
      </c>
      <c r="AU113" s="16">
        <v>129.38999999999999</v>
      </c>
      <c r="AV113" s="8">
        <f t="shared" si="47"/>
        <v>9916.1764000000003</v>
      </c>
      <c r="AW113" s="8">
        <f t="shared" si="48"/>
        <v>-3.8912269938649899</v>
      </c>
      <c r="AX113" s="56">
        <f t="shared" si="49"/>
        <v>3.605809815950991</v>
      </c>
      <c r="AY113" s="8">
        <f t="shared" si="50"/>
        <v>-14.031024490571847</v>
      </c>
      <c r="AZ113" s="8">
        <f t="shared" si="51"/>
        <v>15.141647517783566</v>
      </c>
      <c r="BA113" s="8">
        <f t="shared" si="52"/>
        <v>13.001864428808521</v>
      </c>
      <c r="BB113" s="56">
        <f t="shared" si="53"/>
        <v>29.809999999999988</v>
      </c>
      <c r="BC113" s="57">
        <f t="shared" si="54"/>
        <v>888.63609999999926</v>
      </c>
      <c r="BD113" s="8">
        <f t="shared" si="55"/>
        <v>29.809999999999988</v>
      </c>
    </row>
    <row r="114" spans="1:56" x14ac:dyDescent="0.25">
      <c r="A114" s="37">
        <v>42896.084027777775</v>
      </c>
      <c r="B114" s="15">
        <v>0.22</v>
      </c>
      <c r="C114" s="16">
        <v>0.25094300000000003</v>
      </c>
      <c r="D114" s="8">
        <f t="shared" si="29"/>
        <v>4.8399999999999999E-2</v>
      </c>
      <c r="E114" s="8">
        <f t="shared" si="30"/>
        <v>-8.0238095238095303E-2</v>
      </c>
      <c r="F114" s="8">
        <f t="shared" si="31"/>
        <v>-2.3270315476190517E-2</v>
      </c>
      <c r="G114" s="8">
        <f t="shared" si="32"/>
        <v>1.8671657893990978E-3</v>
      </c>
      <c r="H114" s="8">
        <f t="shared" si="33"/>
        <v>6.4381519274376523E-3</v>
      </c>
      <c r="I114" s="8">
        <f t="shared" si="34"/>
        <v>5.4150758236143186E-4</v>
      </c>
      <c r="J114" s="8">
        <f t="shared" si="35"/>
        <v>3.0943000000000026E-2</v>
      </c>
      <c r="K114" s="8">
        <f t="shared" si="36"/>
        <v>9.5746924900000157E-4</v>
      </c>
      <c r="L114" s="8">
        <f t="shared" si="37"/>
        <v>3.0943000000000026E-2</v>
      </c>
      <c r="W114" s="15">
        <v>42896.084027777775</v>
      </c>
      <c r="X114" s="15">
        <v>5.0599999999999996</v>
      </c>
      <c r="Y114" s="15">
        <v>3.7390699999999999</v>
      </c>
      <c r="Z114" s="8">
        <f t="shared" si="38"/>
        <v>25.603599999999997</v>
      </c>
      <c r="AA114" s="8">
        <f t="shared" si="39"/>
        <v>-3.2560975609755793E-2</v>
      </c>
      <c r="AB114" s="56">
        <f t="shared" si="40"/>
        <v>-0.56884506097560905</v>
      </c>
      <c r="AC114" s="8">
        <f t="shared" si="41"/>
        <v>1.8522150156156852E-2</v>
      </c>
      <c r="AD114" s="8">
        <f t="shared" si="42"/>
        <v>1.0602171326591116E-3</v>
      </c>
      <c r="AE114" s="8">
        <f t="shared" si="43"/>
        <v>0.32358470339634438</v>
      </c>
      <c r="AF114" s="8">
        <f t="shared" si="44"/>
        <v>-1.3209299999999997</v>
      </c>
      <c r="AG114" s="8">
        <f t="shared" si="45"/>
        <v>1.7448560648999993</v>
      </c>
      <c r="AH114" s="8">
        <f t="shared" si="46"/>
        <v>1.3209299999999997</v>
      </c>
      <c r="AS114" s="40">
        <v>42896.084027777775</v>
      </c>
      <c r="AT114" s="15">
        <v>115.73</v>
      </c>
      <c r="AU114" s="16">
        <v>129.47200000000001</v>
      </c>
      <c r="AV114" s="8">
        <f t="shared" si="47"/>
        <v>13393.432900000002</v>
      </c>
      <c r="AW114" s="8">
        <f t="shared" si="48"/>
        <v>12.258773006135016</v>
      </c>
      <c r="AX114" s="56">
        <f t="shared" si="49"/>
        <v>3.6878098159510131</v>
      </c>
      <c r="AY114" s="8">
        <f t="shared" si="50"/>
        <v>45.20802342354002</v>
      </c>
      <c r="AZ114" s="8">
        <f t="shared" si="51"/>
        <v>150.27751561594454</v>
      </c>
      <c r="BA114" s="8">
        <f t="shared" si="52"/>
        <v>13.599941238624645</v>
      </c>
      <c r="BB114" s="56">
        <f t="shared" si="53"/>
        <v>13.742000000000004</v>
      </c>
      <c r="BC114" s="57">
        <f t="shared" si="54"/>
        <v>188.84256400000012</v>
      </c>
      <c r="BD114" s="8">
        <f t="shared" si="55"/>
        <v>13.742000000000004</v>
      </c>
    </row>
    <row r="115" spans="1:56" x14ac:dyDescent="0.25">
      <c r="A115" s="37">
        <v>42896.125694444447</v>
      </c>
      <c r="B115" s="15">
        <v>0.22</v>
      </c>
      <c r="C115" s="16">
        <v>0.25139800000000001</v>
      </c>
      <c r="D115" s="8">
        <f t="shared" si="29"/>
        <v>4.8399999999999999E-2</v>
      </c>
      <c r="E115" s="8">
        <f t="shared" si="30"/>
        <v>-8.0238095238095303E-2</v>
      </c>
      <c r="F115" s="8">
        <f t="shared" si="31"/>
        <v>-2.2815315476190534E-2</v>
      </c>
      <c r="G115" s="8">
        <f t="shared" si="32"/>
        <v>1.8306574560657657E-3</v>
      </c>
      <c r="H115" s="8">
        <f t="shared" si="33"/>
        <v>6.4381519274376523E-3</v>
      </c>
      <c r="I115" s="8">
        <f t="shared" si="34"/>
        <v>5.2053862027809925E-4</v>
      </c>
      <c r="J115" s="8">
        <f t="shared" si="35"/>
        <v>3.1398000000000009E-2</v>
      </c>
      <c r="K115" s="8">
        <f t="shared" si="36"/>
        <v>9.8583440400000066E-4</v>
      </c>
      <c r="L115" s="8">
        <f t="shared" si="37"/>
        <v>3.1398000000000009E-2</v>
      </c>
      <c r="W115" s="15">
        <v>42896.125694444447</v>
      </c>
      <c r="X115" s="15">
        <v>4.76</v>
      </c>
      <c r="Y115" s="15">
        <v>3.70221</v>
      </c>
      <c r="Z115" s="8">
        <f t="shared" si="38"/>
        <v>22.657599999999999</v>
      </c>
      <c r="AA115" s="8">
        <f t="shared" si="39"/>
        <v>-0.33256097560975562</v>
      </c>
      <c r="AB115" s="56">
        <f t="shared" si="40"/>
        <v>-0.60570506097560894</v>
      </c>
      <c r="AC115" s="8">
        <f t="shared" si="41"/>
        <v>0.20143386600981503</v>
      </c>
      <c r="AD115" s="8">
        <f t="shared" si="42"/>
        <v>0.11059680249851248</v>
      </c>
      <c r="AE115" s="8">
        <f t="shared" si="43"/>
        <v>0.36687862089146617</v>
      </c>
      <c r="AF115" s="8">
        <f t="shared" si="44"/>
        <v>-1.0577899999999998</v>
      </c>
      <c r="AG115" s="8">
        <f t="shared" si="45"/>
        <v>1.1189196840999995</v>
      </c>
      <c r="AH115" s="8">
        <f t="shared" si="46"/>
        <v>1.0577899999999998</v>
      </c>
      <c r="AS115" s="40">
        <v>42896.125694444447</v>
      </c>
      <c r="AT115" s="15">
        <v>101.04</v>
      </c>
      <c r="AU115" s="16">
        <v>129.46899999999999</v>
      </c>
      <c r="AV115" s="8">
        <f t="shared" si="47"/>
        <v>10209.081600000001</v>
      </c>
      <c r="AW115" s="8">
        <f t="shared" si="48"/>
        <v>-2.431226993864982</v>
      </c>
      <c r="AX115" s="56">
        <f t="shared" si="49"/>
        <v>3.6848098159509988</v>
      </c>
      <c r="AY115" s="8">
        <f t="shared" si="50"/>
        <v>-8.9586090917987242</v>
      </c>
      <c r="AZ115" s="8">
        <f t="shared" si="51"/>
        <v>5.9108646956977573</v>
      </c>
      <c r="BA115" s="8">
        <f t="shared" si="52"/>
        <v>13.577823379728834</v>
      </c>
      <c r="BB115" s="56">
        <f t="shared" si="53"/>
        <v>28.428999999999988</v>
      </c>
      <c r="BC115" s="57">
        <f t="shared" si="54"/>
        <v>808.2080409999993</v>
      </c>
      <c r="BD115" s="8">
        <f t="shared" si="55"/>
        <v>28.428999999999988</v>
      </c>
    </row>
    <row r="116" spans="1:56" x14ac:dyDescent="0.25">
      <c r="A116" s="37">
        <v>42896.167361111111</v>
      </c>
      <c r="B116" s="15">
        <v>0.21</v>
      </c>
      <c r="C116" s="16">
        <v>0.252469</v>
      </c>
      <c r="D116" s="8">
        <f t="shared" si="29"/>
        <v>4.4099999999999993E-2</v>
      </c>
      <c r="E116" s="8">
        <f t="shared" si="30"/>
        <v>-9.0238095238095312E-2</v>
      </c>
      <c r="F116" s="8">
        <f t="shared" si="31"/>
        <v>-2.1744315476190545E-2</v>
      </c>
      <c r="G116" s="8">
        <f t="shared" si="32"/>
        <v>1.9621656108276724E-3</v>
      </c>
      <c r="H116" s="8">
        <f t="shared" si="33"/>
        <v>8.1429138321995592E-3</v>
      </c>
      <c r="I116" s="8">
        <f t="shared" si="34"/>
        <v>4.7281525552809968E-4</v>
      </c>
      <c r="J116" s="8">
        <f t="shared" si="35"/>
        <v>4.2469000000000007E-2</v>
      </c>
      <c r="K116" s="8">
        <f t="shared" si="36"/>
        <v>1.8036159610000007E-3</v>
      </c>
      <c r="L116" s="8">
        <f t="shared" si="37"/>
        <v>4.2469000000000007E-2</v>
      </c>
      <c r="W116" s="15">
        <v>42896.167361111111</v>
      </c>
      <c r="X116" s="15">
        <v>4.26</v>
      </c>
      <c r="Y116" s="15">
        <v>3.6840099999999998</v>
      </c>
      <c r="Z116" s="8">
        <f t="shared" si="38"/>
        <v>18.147599999999997</v>
      </c>
      <c r="AA116" s="8">
        <f t="shared" si="39"/>
        <v>-0.83256097560975562</v>
      </c>
      <c r="AB116" s="56">
        <f t="shared" si="40"/>
        <v>-0.62390506097560916</v>
      </c>
      <c r="AC116" s="8">
        <f t="shared" si="41"/>
        <v>0.51943900625371719</v>
      </c>
      <c r="AD116" s="8">
        <f t="shared" si="42"/>
        <v>0.69315777810826806</v>
      </c>
      <c r="AE116" s="8">
        <f t="shared" si="43"/>
        <v>0.38925752511097861</v>
      </c>
      <c r="AF116" s="8">
        <f t="shared" si="44"/>
        <v>-0.57599</v>
      </c>
      <c r="AG116" s="8">
        <f t="shared" si="45"/>
        <v>0.33176448009999998</v>
      </c>
      <c r="AH116" s="8">
        <f t="shared" si="46"/>
        <v>0.57599</v>
      </c>
      <c r="AS116" s="40">
        <v>42896.167361111111</v>
      </c>
      <c r="AT116" s="15">
        <v>114.35</v>
      </c>
      <c r="AU116" s="16">
        <v>129.416</v>
      </c>
      <c r="AV116" s="8">
        <f t="shared" si="47"/>
        <v>13075.922499999999</v>
      </c>
      <c r="AW116" s="8">
        <f t="shared" si="48"/>
        <v>10.878773006135006</v>
      </c>
      <c r="AX116" s="56">
        <f t="shared" si="49"/>
        <v>3.6318098159510015</v>
      </c>
      <c r="AY116" s="8">
        <f t="shared" si="50"/>
        <v>39.509634589183896</v>
      </c>
      <c r="AZ116" s="8">
        <f t="shared" si="51"/>
        <v>118.34770211901167</v>
      </c>
      <c r="BA116" s="8">
        <f t="shared" si="52"/>
        <v>13.190042539238048</v>
      </c>
      <c r="BB116" s="56">
        <f t="shared" si="53"/>
        <v>15.066000000000003</v>
      </c>
      <c r="BC116" s="57">
        <f t="shared" si="54"/>
        <v>226.98435600000008</v>
      </c>
      <c r="BD116" s="8">
        <f t="shared" si="55"/>
        <v>15.066000000000003</v>
      </c>
    </row>
    <row r="117" spans="1:56" x14ac:dyDescent="0.25">
      <c r="A117" s="37">
        <v>42896.209027777775</v>
      </c>
      <c r="B117" s="15">
        <v>0.23</v>
      </c>
      <c r="C117" s="16">
        <v>0.248974</v>
      </c>
      <c r="D117" s="8">
        <f t="shared" si="29"/>
        <v>5.2900000000000003E-2</v>
      </c>
      <c r="E117" s="8">
        <f t="shared" si="30"/>
        <v>-7.0238095238095294E-2</v>
      </c>
      <c r="F117" s="8">
        <f t="shared" si="31"/>
        <v>-2.5239315476190544E-2</v>
      </c>
      <c r="G117" s="8">
        <f t="shared" si="32"/>
        <v>1.7727614441610039E-3</v>
      </c>
      <c r="H117" s="8">
        <f t="shared" si="33"/>
        <v>4.9333900226757451E-3</v>
      </c>
      <c r="I117" s="8">
        <f t="shared" si="34"/>
        <v>6.3702304570667154E-4</v>
      </c>
      <c r="J117" s="8">
        <f t="shared" si="35"/>
        <v>1.8973999999999991E-2</v>
      </c>
      <c r="K117" s="8">
        <f t="shared" si="36"/>
        <v>3.6001267599999968E-4</v>
      </c>
      <c r="L117" s="8">
        <f t="shared" si="37"/>
        <v>1.8973999999999991E-2</v>
      </c>
      <c r="W117" s="15">
        <v>42896.209027777775</v>
      </c>
      <c r="X117" s="15">
        <v>3.74</v>
      </c>
      <c r="Y117" s="15">
        <v>3.6455099999999998</v>
      </c>
      <c r="Z117" s="8">
        <f t="shared" si="38"/>
        <v>13.987600000000002</v>
      </c>
      <c r="AA117" s="8">
        <f t="shared" si="39"/>
        <v>-1.3525609756097552</v>
      </c>
      <c r="AB117" s="56">
        <f t="shared" si="40"/>
        <v>-0.66240506097560914</v>
      </c>
      <c r="AC117" s="8">
        <f t="shared" si="41"/>
        <v>0.89594323552200927</v>
      </c>
      <c r="AD117" s="8">
        <f t="shared" si="42"/>
        <v>1.8294211927424129</v>
      </c>
      <c r="AE117" s="8">
        <f t="shared" si="43"/>
        <v>0.43878046480610045</v>
      </c>
      <c r="AF117" s="8">
        <f t="shared" si="44"/>
        <v>-9.4490000000000407E-2</v>
      </c>
      <c r="AG117" s="8">
        <f t="shared" si="45"/>
        <v>8.9283601000000774E-3</v>
      </c>
      <c r="AH117" s="8">
        <f t="shared" si="46"/>
        <v>9.4490000000000407E-2</v>
      </c>
      <c r="AS117" s="40">
        <v>42896.209027777775</v>
      </c>
      <c r="AT117" s="15">
        <v>102.49</v>
      </c>
      <c r="AU117" s="16">
        <v>129.49799999999999</v>
      </c>
      <c r="AV117" s="8">
        <f t="shared" si="47"/>
        <v>10504.200099999998</v>
      </c>
      <c r="AW117" s="8">
        <f t="shared" si="48"/>
        <v>-0.98122699386499335</v>
      </c>
      <c r="AX117" s="56">
        <f t="shared" si="49"/>
        <v>3.7138098159509951</v>
      </c>
      <c r="AY117" s="8">
        <f t="shared" si="50"/>
        <v>-3.6440904414918993</v>
      </c>
      <c r="AZ117" s="8">
        <f t="shared" si="51"/>
        <v>0.96280641348933171</v>
      </c>
      <c r="BA117" s="8">
        <f t="shared" si="52"/>
        <v>13.792383349053964</v>
      </c>
      <c r="BB117" s="56">
        <f t="shared" si="53"/>
        <v>27.007999999999996</v>
      </c>
      <c r="BC117" s="57">
        <f t="shared" si="54"/>
        <v>729.43206399999974</v>
      </c>
      <c r="BD117" s="8">
        <f t="shared" si="55"/>
        <v>27.007999999999996</v>
      </c>
    </row>
    <row r="118" spans="1:56" x14ac:dyDescent="0.25">
      <c r="A118" s="37">
        <v>42896.250694444447</v>
      </c>
      <c r="B118" s="15">
        <v>0.19</v>
      </c>
      <c r="C118" s="16">
        <v>0.244504</v>
      </c>
      <c r="D118" s="8">
        <f t="shared" si="29"/>
        <v>3.61E-2</v>
      </c>
      <c r="E118" s="8">
        <f t="shared" si="30"/>
        <v>-0.1102380952380953</v>
      </c>
      <c r="F118" s="8">
        <f t="shared" si="31"/>
        <v>-2.9709315476190545E-2</v>
      </c>
      <c r="G118" s="8">
        <f t="shared" si="32"/>
        <v>3.275098348922912E-3</v>
      </c>
      <c r="H118" s="8">
        <f t="shared" si="33"/>
        <v>1.2152437641723369E-2</v>
      </c>
      <c r="I118" s="8">
        <f t="shared" si="34"/>
        <v>8.826434260638151E-4</v>
      </c>
      <c r="J118" s="8">
        <f t="shared" si="35"/>
        <v>5.4503999999999997E-2</v>
      </c>
      <c r="K118" s="8">
        <f t="shared" si="36"/>
        <v>2.9706860159999997E-3</v>
      </c>
      <c r="L118" s="8">
        <f t="shared" si="37"/>
        <v>5.4503999999999997E-2</v>
      </c>
      <c r="W118" s="15">
        <v>42896.250694444447</v>
      </c>
      <c r="X118" s="15">
        <v>9.93</v>
      </c>
      <c r="Y118" s="15">
        <v>3.6102699999999999</v>
      </c>
      <c r="Z118" s="8">
        <f t="shared" si="38"/>
        <v>98.604900000000001</v>
      </c>
      <c r="AA118" s="8">
        <f t="shared" si="39"/>
        <v>4.8374390243902443</v>
      </c>
      <c r="AB118" s="56">
        <f t="shared" si="40"/>
        <v>-0.69764506097560908</v>
      </c>
      <c r="AC118" s="8">
        <f t="shared" si="41"/>
        <v>-3.3748154431365229</v>
      </c>
      <c r="AD118" s="8">
        <f t="shared" si="42"/>
        <v>23.400816314693639</v>
      </c>
      <c r="AE118" s="8">
        <f t="shared" si="43"/>
        <v>0.4867086311036613</v>
      </c>
      <c r="AF118" s="8">
        <f t="shared" si="44"/>
        <v>-6.3197299999999998</v>
      </c>
      <c r="AG118" s="8">
        <f t="shared" si="45"/>
        <v>39.9389872729</v>
      </c>
      <c r="AH118" s="8">
        <f t="shared" si="46"/>
        <v>6.3197299999999998</v>
      </c>
      <c r="AS118" s="40">
        <v>42896.250694444447</v>
      </c>
      <c r="AT118" s="15">
        <v>129.41999999999999</v>
      </c>
      <c r="AU118" s="16">
        <v>129.613</v>
      </c>
      <c r="AV118" s="8">
        <f t="shared" si="47"/>
        <v>16749.536399999997</v>
      </c>
      <c r="AW118" s="8">
        <f t="shared" si="48"/>
        <v>25.948773006134999</v>
      </c>
      <c r="AX118" s="56">
        <f t="shared" si="49"/>
        <v>3.8288098159510042</v>
      </c>
      <c r="AY118" s="8">
        <f t="shared" si="50"/>
        <v>99.352916797774128</v>
      </c>
      <c r="AZ118" s="8">
        <f t="shared" si="51"/>
        <v>673.33882052392039</v>
      </c>
      <c r="BA118" s="8">
        <f t="shared" si="52"/>
        <v>14.659784606722763</v>
      </c>
      <c r="BB118" s="56">
        <f t="shared" si="53"/>
        <v>0.19300000000001205</v>
      </c>
      <c r="BC118" s="57">
        <f t="shared" si="54"/>
        <v>3.7249000000004653E-2</v>
      </c>
      <c r="BD118" s="8">
        <f t="shared" si="55"/>
        <v>0.19300000000001205</v>
      </c>
    </row>
    <row r="119" spans="1:56" x14ac:dyDescent="0.25">
      <c r="A119" s="37">
        <v>42896.292361111111</v>
      </c>
      <c r="B119" s="15">
        <v>0.2</v>
      </c>
      <c r="C119" s="16">
        <v>0.240873</v>
      </c>
      <c r="D119" s="8">
        <f t="shared" si="29"/>
        <v>4.0000000000000008E-2</v>
      </c>
      <c r="E119" s="8">
        <f t="shared" si="30"/>
        <v>-0.10023809523809529</v>
      </c>
      <c r="F119" s="8">
        <f t="shared" si="31"/>
        <v>-3.3340315476190541E-2</v>
      </c>
      <c r="G119" s="8">
        <f t="shared" si="32"/>
        <v>3.34196971797053E-3</v>
      </c>
      <c r="H119" s="8">
        <f t="shared" si="33"/>
        <v>1.0047675736961463E-2</v>
      </c>
      <c r="I119" s="8">
        <f t="shared" si="34"/>
        <v>1.1115766360519105E-3</v>
      </c>
      <c r="J119" s="8">
        <f t="shared" si="35"/>
        <v>4.0872999999999993E-2</v>
      </c>
      <c r="K119" s="8">
        <f t="shared" si="36"/>
        <v>1.6706021289999995E-3</v>
      </c>
      <c r="L119" s="8">
        <f t="shared" si="37"/>
        <v>4.0872999999999993E-2</v>
      </c>
      <c r="W119" s="15">
        <v>42896.292361111111</v>
      </c>
      <c r="X119" s="15">
        <v>10.07</v>
      </c>
      <c r="Y119" s="15">
        <v>3.5918199999999998</v>
      </c>
      <c r="Z119" s="8">
        <f t="shared" si="38"/>
        <v>101.40490000000001</v>
      </c>
      <c r="AA119" s="8">
        <f t="shared" si="39"/>
        <v>4.9774390243902449</v>
      </c>
      <c r="AB119" s="56">
        <f t="shared" si="40"/>
        <v>-0.71609506097560915</v>
      </c>
      <c r="AC119" s="8">
        <f t="shared" si="41"/>
        <v>-3.5643195016731091</v>
      </c>
      <c r="AD119" s="8">
        <f t="shared" si="42"/>
        <v>24.774899241522913</v>
      </c>
      <c r="AE119" s="8">
        <f t="shared" si="43"/>
        <v>0.51279213635366139</v>
      </c>
      <c r="AF119" s="8">
        <f t="shared" si="44"/>
        <v>-6.47818</v>
      </c>
      <c r="AG119" s="8">
        <f t="shared" si="45"/>
        <v>41.966816112400004</v>
      </c>
      <c r="AH119" s="8">
        <f t="shared" si="46"/>
        <v>6.47818</v>
      </c>
      <c r="AS119" s="40">
        <v>42896.292361111111</v>
      </c>
      <c r="AT119" s="15">
        <v>95.91</v>
      </c>
      <c r="AU119" s="16">
        <v>129.64400000000001</v>
      </c>
      <c r="AV119" s="8">
        <f t="shared" si="47"/>
        <v>9198.7280999999984</v>
      </c>
      <c r="AW119" s="8">
        <f t="shared" si="48"/>
        <v>-7.5612269938649916</v>
      </c>
      <c r="AX119" s="56">
        <f t="shared" si="49"/>
        <v>3.8598098159510101</v>
      </c>
      <c r="AY119" s="8">
        <f t="shared" si="50"/>
        <v>-29.184898171553844</v>
      </c>
      <c r="AZ119" s="8">
        <f t="shared" si="51"/>
        <v>57.17215365275262</v>
      </c>
      <c r="BA119" s="8">
        <f t="shared" si="52"/>
        <v>14.898131815311771</v>
      </c>
      <c r="BB119" s="56">
        <f t="shared" si="53"/>
        <v>33.734000000000009</v>
      </c>
      <c r="BC119" s="57">
        <f t="shared" si="54"/>
        <v>1137.9827560000006</v>
      </c>
      <c r="BD119" s="8">
        <f t="shared" si="55"/>
        <v>33.734000000000009</v>
      </c>
    </row>
    <row r="120" spans="1:56" x14ac:dyDescent="0.25">
      <c r="A120" s="37">
        <v>42896.334027777775</v>
      </c>
      <c r="B120" s="15">
        <v>0.2</v>
      </c>
      <c r="C120" s="16">
        <v>0.23716000000000001</v>
      </c>
      <c r="D120" s="8">
        <f t="shared" si="29"/>
        <v>4.0000000000000008E-2</v>
      </c>
      <c r="E120" s="8">
        <f t="shared" si="30"/>
        <v>-0.10023809523809529</v>
      </c>
      <c r="F120" s="8">
        <f t="shared" si="31"/>
        <v>-3.7053315476190535E-2</v>
      </c>
      <c r="G120" s="8">
        <f t="shared" si="32"/>
        <v>3.714153765589577E-3</v>
      </c>
      <c r="H120" s="8">
        <f t="shared" si="33"/>
        <v>1.0047675736961463E-2</v>
      </c>
      <c r="I120" s="8">
        <f t="shared" si="34"/>
        <v>1.3729481877781009E-3</v>
      </c>
      <c r="J120" s="8">
        <f t="shared" si="35"/>
        <v>3.7159999999999999E-2</v>
      </c>
      <c r="K120" s="8">
        <f t="shared" si="36"/>
        <v>1.3808656E-3</v>
      </c>
      <c r="L120" s="8">
        <f t="shared" si="37"/>
        <v>3.7159999999999999E-2</v>
      </c>
      <c r="W120" s="15">
        <v>42896.334027777775</v>
      </c>
      <c r="X120" s="15">
        <v>9.23</v>
      </c>
      <c r="Y120" s="15">
        <v>3.5847600000000002</v>
      </c>
      <c r="Z120" s="8">
        <f t="shared" si="38"/>
        <v>85.192900000000009</v>
      </c>
      <c r="AA120" s="8">
        <f t="shared" si="39"/>
        <v>4.137439024390245</v>
      </c>
      <c r="AB120" s="56">
        <f t="shared" si="40"/>
        <v>-0.72315506097560878</v>
      </c>
      <c r="AC120" s="8">
        <f t="shared" si="41"/>
        <v>-2.9920099699657907</v>
      </c>
      <c r="AD120" s="8">
        <f t="shared" si="42"/>
        <v>17.118401680547304</v>
      </c>
      <c r="AE120" s="8">
        <f t="shared" si="43"/>
        <v>0.52295324221463646</v>
      </c>
      <c r="AF120" s="8">
        <f t="shared" si="44"/>
        <v>-5.6452400000000003</v>
      </c>
      <c r="AG120" s="8">
        <f t="shared" si="45"/>
        <v>31.868734657600005</v>
      </c>
      <c r="AH120" s="8">
        <f t="shared" si="46"/>
        <v>5.6452400000000003</v>
      </c>
      <c r="AS120" s="40">
        <v>42896.334027777775</v>
      </c>
      <c r="AT120" s="15">
        <v>81.45</v>
      </c>
      <c r="AU120" s="16">
        <v>129.66200000000001</v>
      </c>
      <c r="AV120" s="8">
        <f t="shared" si="47"/>
        <v>6634.1025000000009</v>
      </c>
      <c r="AW120" s="8">
        <f t="shared" si="48"/>
        <v>-22.021226993864985</v>
      </c>
      <c r="AX120" s="56">
        <f t="shared" si="49"/>
        <v>3.8778098159510108</v>
      </c>
      <c r="AY120" s="8">
        <f t="shared" si="50"/>
        <v>-85.394130196095006</v>
      </c>
      <c r="AZ120" s="8">
        <f t="shared" si="51"/>
        <v>484.9344383153279</v>
      </c>
      <c r="BA120" s="8">
        <f t="shared" si="52"/>
        <v>15.037408968686012</v>
      </c>
      <c r="BB120" s="56">
        <f t="shared" si="53"/>
        <v>48.212000000000003</v>
      </c>
      <c r="BC120" s="57">
        <f t="shared" si="54"/>
        <v>2324.3969440000005</v>
      </c>
      <c r="BD120" s="8">
        <f t="shared" si="55"/>
        <v>48.212000000000003</v>
      </c>
    </row>
    <row r="121" spans="1:56" x14ac:dyDescent="0.25">
      <c r="A121" s="37">
        <v>42896.375694444447</v>
      </c>
      <c r="B121" s="15">
        <v>0.22</v>
      </c>
      <c r="C121" s="16">
        <v>0.23427500000000001</v>
      </c>
      <c r="D121" s="8">
        <f t="shared" si="29"/>
        <v>4.8399999999999999E-2</v>
      </c>
      <c r="E121" s="8">
        <f t="shared" si="30"/>
        <v>-8.0238095238095303E-2</v>
      </c>
      <c r="F121" s="8">
        <f t="shared" si="31"/>
        <v>-3.9938315476190533E-2</v>
      </c>
      <c r="G121" s="8">
        <f t="shared" si="32"/>
        <v>3.2045743608276715E-3</v>
      </c>
      <c r="H121" s="8">
        <f t="shared" si="33"/>
        <v>6.4381519274376523E-3</v>
      </c>
      <c r="I121" s="8">
        <f t="shared" si="34"/>
        <v>1.5950690430757202E-3</v>
      </c>
      <c r="J121" s="8">
        <f t="shared" si="35"/>
        <v>1.427500000000001E-2</v>
      </c>
      <c r="K121" s="8">
        <f t="shared" si="36"/>
        <v>2.0377562500000027E-4</v>
      </c>
      <c r="L121" s="8">
        <f t="shared" si="37"/>
        <v>1.427500000000001E-2</v>
      </c>
      <c r="W121" s="15">
        <v>42896.375694444447</v>
      </c>
      <c r="X121" s="15">
        <v>4.17</v>
      </c>
      <c r="Y121" s="15">
        <v>3.5922800000000001</v>
      </c>
      <c r="Z121" s="8">
        <f t="shared" si="38"/>
        <v>17.3889</v>
      </c>
      <c r="AA121" s="8">
        <f t="shared" si="39"/>
        <v>-0.92256097560975547</v>
      </c>
      <c r="AB121" s="56">
        <f t="shared" si="40"/>
        <v>-0.71563506097560881</v>
      </c>
      <c r="AC121" s="8">
        <f t="shared" si="41"/>
        <v>0.66021698003420448</v>
      </c>
      <c r="AD121" s="8">
        <f t="shared" si="42"/>
        <v>0.85111875371802381</v>
      </c>
      <c r="AE121" s="8">
        <f t="shared" si="43"/>
        <v>0.51213354049756332</v>
      </c>
      <c r="AF121" s="8">
        <f t="shared" si="44"/>
        <v>-0.57771999999999979</v>
      </c>
      <c r="AG121" s="8">
        <f t="shared" si="45"/>
        <v>0.33376039839999977</v>
      </c>
      <c r="AH121" s="8">
        <f t="shared" si="46"/>
        <v>0.57771999999999979</v>
      </c>
      <c r="AS121" s="40">
        <v>42896.375694444447</v>
      </c>
      <c r="AT121" s="15">
        <v>93.26</v>
      </c>
      <c r="AU121" s="16">
        <v>129.65</v>
      </c>
      <c r="AV121" s="8">
        <f t="shared" si="47"/>
        <v>8697.4276000000009</v>
      </c>
      <c r="AW121" s="8">
        <f t="shared" si="48"/>
        <v>-10.211226993864983</v>
      </c>
      <c r="AX121" s="56">
        <f t="shared" si="49"/>
        <v>3.8658098159510104</v>
      </c>
      <c r="AY121" s="8">
        <f t="shared" si="50"/>
        <v>-39.474661545787178</v>
      </c>
      <c r="AZ121" s="8">
        <f t="shared" si="51"/>
        <v>104.26915672023689</v>
      </c>
      <c r="BA121" s="8">
        <f t="shared" si="52"/>
        <v>14.944485533103185</v>
      </c>
      <c r="BB121" s="56">
        <f t="shared" si="53"/>
        <v>36.39</v>
      </c>
      <c r="BC121" s="57">
        <f t="shared" si="54"/>
        <v>1324.2320999999999</v>
      </c>
      <c r="BD121" s="8">
        <f t="shared" si="55"/>
        <v>36.39</v>
      </c>
    </row>
    <row r="122" spans="1:56" x14ac:dyDescent="0.25">
      <c r="A122" s="37">
        <v>42896.417361111111</v>
      </c>
      <c r="B122" s="15">
        <v>0.19</v>
      </c>
      <c r="C122" s="16">
        <v>0.229236</v>
      </c>
      <c r="D122" s="8">
        <f t="shared" si="29"/>
        <v>3.61E-2</v>
      </c>
      <c r="E122" s="8">
        <f t="shared" si="30"/>
        <v>-0.1102380952380953</v>
      </c>
      <c r="F122" s="8">
        <f t="shared" si="31"/>
        <v>-4.4977315476190549E-2</v>
      </c>
      <c r="G122" s="8">
        <f t="shared" si="32"/>
        <v>4.9582135870181515E-3</v>
      </c>
      <c r="H122" s="8">
        <f t="shared" si="33"/>
        <v>1.2152437641723369E-2</v>
      </c>
      <c r="I122" s="8">
        <f t="shared" si="34"/>
        <v>2.02295890744477E-3</v>
      </c>
      <c r="J122" s="8">
        <f t="shared" si="35"/>
        <v>3.9235999999999993E-2</v>
      </c>
      <c r="K122" s="8">
        <f t="shared" si="36"/>
        <v>1.5394636959999994E-3</v>
      </c>
      <c r="L122" s="8">
        <f t="shared" si="37"/>
        <v>3.9235999999999993E-2</v>
      </c>
      <c r="W122" s="15">
        <v>42896.417361111111</v>
      </c>
      <c r="X122" s="15">
        <v>9.14</v>
      </c>
      <c r="Y122" s="15">
        <v>3.5891700000000002</v>
      </c>
      <c r="Z122" s="8">
        <f t="shared" si="38"/>
        <v>83.539600000000007</v>
      </c>
      <c r="AA122" s="8">
        <f t="shared" si="39"/>
        <v>4.0474390243902452</v>
      </c>
      <c r="AB122" s="56">
        <f t="shared" si="40"/>
        <v>-0.71874506097560875</v>
      </c>
      <c r="AC122" s="8">
        <f t="shared" si="41"/>
        <v>-2.909076808380425</v>
      </c>
      <c r="AD122" s="8">
        <f t="shared" si="42"/>
        <v>16.381762656157061</v>
      </c>
      <c r="AE122" s="8">
        <f t="shared" si="43"/>
        <v>0.51659446267683151</v>
      </c>
      <c r="AF122" s="8">
        <f t="shared" si="44"/>
        <v>-5.5508300000000004</v>
      </c>
      <c r="AG122" s="8">
        <f t="shared" si="45"/>
        <v>30.811713688900003</v>
      </c>
      <c r="AH122" s="8">
        <f t="shared" si="46"/>
        <v>5.5508300000000004</v>
      </c>
      <c r="AS122" s="40">
        <v>42896.417361111111</v>
      </c>
      <c r="AT122" s="15">
        <v>102.72</v>
      </c>
      <c r="AU122" s="16">
        <v>129.68700000000001</v>
      </c>
      <c r="AV122" s="8">
        <f t="shared" si="47"/>
        <v>10551.3984</v>
      </c>
      <c r="AW122" s="8">
        <f t="shared" si="48"/>
        <v>-0.75122699386498937</v>
      </c>
      <c r="AX122" s="56">
        <f t="shared" si="49"/>
        <v>3.9028098159510165</v>
      </c>
      <c r="AY122" s="8">
        <f t="shared" si="50"/>
        <v>-2.9318960856636544</v>
      </c>
      <c r="AZ122" s="8">
        <f t="shared" si="51"/>
        <v>0.56434199631142878</v>
      </c>
      <c r="BA122" s="8">
        <f t="shared" si="52"/>
        <v>15.231924459483608</v>
      </c>
      <c r="BB122" s="56">
        <f t="shared" si="53"/>
        <v>26.967000000000013</v>
      </c>
      <c r="BC122" s="57">
        <f t="shared" si="54"/>
        <v>727.21908900000074</v>
      </c>
      <c r="BD122" s="8">
        <f t="shared" si="55"/>
        <v>26.967000000000013</v>
      </c>
    </row>
    <row r="123" spans="1:56" x14ac:dyDescent="0.25">
      <c r="A123" s="37">
        <v>42896.459027777775</v>
      </c>
      <c r="B123" s="15">
        <v>0.19</v>
      </c>
      <c r="C123" s="16">
        <v>0.22579199999999999</v>
      </c>
      <c r="D123" s="8">
        <f t="shared" si="29"/>
        <v>3.61E-2</v>
      </c>
      <c r="E123" s="8">
        <f t="shared" si="30"/>
        <v>-0.1102380952380953</v>
      </c>
      <c r="F123" s="8">
        <f t="shared" si="31"/>
        <v>-4.8421315476190552E-2</v>
      </c>
      <c r="G123" s="8">
        <f t="shared" si="32"/>
        <v>5.3378735870181519E-3</v>
      </c>
      <c r="H123" s="8">
        <f t="shared" si="33"/>
        <v>1.2152437641723369E-2</v>
      </c>
      <c r="I123" s="8">
        <f t="shared" si="34"/>
        <v>2.3446237924447705E-3</v>
      </c>
      <c r="J123" s="8">
        <f t="shared" si="35"/>
        <v>3.579199999999999E-2</v>
      </c>
      <c r="K123" s="8">
        <f t="shared" si="36"/>
        <v>1.2810672639999993E-3</v>
      </c>
      <c r="L123" s="8">
        <f t="shared" si="37"/>
        <v>3.579199999999999E-2</v>
      </c>
      <c r="W123" s="15">
        <v>42896.459027777775</v>
      </c>
      <c r="X123" s="15">
        <v>9.56</v>
      </c>
      <c r="Y123" s="15">
        <v>3.6004299999999998</v>
      </c>
      <c r="Z123" s="8">
        <f t="shared" si="38"/>
        <v>91.393600000000006</v>
      </c>
      <c r="AA123" s="8">
        <f t="shared" si="39"/>
        <v>4.4674390243902451</v>
      </c>
      <c r="AB123" s="56">
        <f t="shared" si="40"/>
        <v>-0.70748506097560915</v>
      </c>
      <c r="AC123" s="8">
        <f t="shared" si="41"/>
        <v>-3.1606463705755483</v>
      </c>
      <c r="AD123" s="8">
        <f t="shared" si="42"/>
        <v>19.958011436644863</v>
      </c>
      <c r="AE123" s="8">
        <f t="shared" si="43"/>
        <v>0.50053511150366137</v>
      </c>
      <c r="AF123" s="8">
        <f t="shared" si="44"/>
        <v>-5.9595700000000011</v>
      </c>
      <c r="AG123" s="8">
        <f t="shared" si="45"/>
        <v>35.516474584900017</v>
      </c>
      <c r="AH123" s="8">
        <f t="shared" si="46"/>
        <v>5.9595700000000011</v>
      </c>
      <c r="AS123" s="40">
        <v>42896.459027777775</v>
      </c>
      <c r="AT123" s="15">
        <v>76.319999999999993</v>
      </c>
      <c r="AU123" s="16">
        <v>129.72200000000001</v>
      </c>
      <c r="AV123" s="8">
        <f t="shared" si="47"/>
        <v>5824.7423999999992</v>
      </c>
      <c r="AW123" s="8">
        <f t="shared" si="48"/>
        <v>-27.151226993864995</v>
      </c>
      <c r="AX123" s="56">
        <f t="shared" si="49"/>
        <v>3.9378098159510131</v>
      </c>
      <c r="AY123" s="8">
        <f t="shared" si="50"/>
        <v>-106.91636817155569</v>
      </c>
      <c r="AZ123" s="8">
        <f t="shared" si="51"/>
        <v>737.18912727238319</v>
      </c>
      <c r="BA123" s="8">
        <f t="shared" si="52"/>
        <v>15.506346146600151</v>
      </c>
      <c r="BB123" s="56">
        <f t="shared" si="53"/>
        <v>53.402000000000015</v>
      </c>
      <c r="BC123" s="57">
        <f t="shared" si="54"/>
        <v>2851.7736040000018</v>
      </c>
      <c r="BD123" s="8">
        <f t="shared" si="55"/>
        <v>53.402000000000015</v>
      </c>
    </row>
    <row r="124" spans="1:56" x14ac:dyDescent="0.25">
      <c r="A124" s="37">
        <v>42896.500694444447</v>
      </c>
      <c r="B124" s="15">
        <v>0.19</v>
      </c>
      <c r="C124" s="16">
        <v>0.22320499999999999</v>
      </c>
      <c r="D124" s="8">
        <f t="shared" si="29"/>
        <v>3.61E-2</v>
      </c>
      <c r="E124" s="8">
        <f t="shared" si="30"/>
        <v>-0.1102380952380953</v>
      </c>
      <c r="F124" s="8">
        <f t="shared" si="31"/>
        <v>-5.1008315476190558E-2</v>
      </c>
      <c r="G124" s="8">
        <f t="shared" si="32"/>
        <v>5.6230595393991049E-3</v>
      </c>
      <c r="H124" s="8">
        <f t="shared" si="33"/>
        <v>1.2152437641723369E-2</v>
      </c>
      <c r="I124" s="8">
        <f t="shared" si="34"/>
        <v>2.6018482477185812E-3</v>
      </c>
      <c r="J124" s="8">
        <f t="shared" si="35"/>
        <v>3.3204999999999985E-2</v>
      </c>
      <c r="K124" s="8">
        <f t="shared" si="36"/>
        <v>1.102572024999999E-3</v>
      </c>
      <c r="L124" s="8">
        <f t="shared" si="37"/>
        <v>3.3204999999999985E-2</v>
      </c>
      <c r="W124" s="15">
        <v>42896.500694444447</v>
      </c>
      <c r="Z124" s="8">
        <f t="shared" si="38"/>
        <v>0</v>
      </c>
      <c r="AA124" s="8">
        <f t="shared" si="39"/>
        <v>-5.0925609756097554</v>
      </c>
      <c r="AB124" s="56">
        <f t="shared" si="40"/>
        <v>-4.3079150609756089</v>
      </c>
      <c r="AC124" s="8">
        <f t="shared" si="41"/>
        <v>21.938320125765905</v>
      </c>
      <c r="AD124" s="8">
        <f t="shared" si="42"/>
        <v>25.934177290303385</v>
      </c>
      <c r="AE124" s="8">
        <f t="shared" si="43"/>
        <v>18.558132172580486</v>
      </c>
      <c r="AF124" s="8">
        <f t="shared" si="44"/>
        <v>0</v>
      </c>
      <c r="AG124" s="8">
        <f t="shared" si="45"/>
        <v>0</v>
      </c>
      <c r="AH124" s="8">
        <f t="shared" si="46"/>
        <v>0</v>
      </c>
      <c r="AS124" s="40">
        <v>42896.500694444447</v>
      </c>
      <c r="AT124" s="15"/>
      <c r="AU124" s="16"/>
      <c r="AV124" s="8"/>
      <c r="AW124" s="8"/>
      <c r="AX124" s="56"/>
      <c r="AY124" s="8"/>
      <c r="AZ124" s="8"/>
      <c r="BA124" s="8"/>
      <c r="BB124" s="56"/>
      <c r="BC124" s="57"/>
      <c r="BD124" s="8"/>
    </row>
    <row r="125" spans="1:56" x14ac:dyDescent="0.25">
      <c r="A125" s="37">
        <v>42896.542361111111</v>
      </c>
      <c r="B125" s="15">
        <v>0.19</v>
      </c>
      <c r="C125" s="16">
        <v>0.22092899999999999</v>
      </c>
      <c r="D125" s="8">
        <f t="shared" si="29"/>
        <v>3.61E-2</v>
      </c>
      <c r="E125" s="8">
        <f t="shared" si="30"/>
        <v>-0.1102380952380953</v>
      </c>
      <c r="F125" s="8">
        <f t="shared" si="31"/>
        <v>-5.3284315476190558E-2</v>
      </c>
      <c r="G125" s="8">
        <f t="shared" si="32"/>
        <v>5.8739614441610105E-3</v>
      </c>
      <c r="H125" s="8">
        <f t="shared" si="33"/>
        <v>1.2152437641723369E-2</v>
      </c>
      <c r="I125" s="8">
        <f t="shared" si="34"/>
        <v>2.8392182757662008E-3</v>
      </c>
      <c r="J125" s="8">
        <f t="shared" si="35"/>
        <v>3.0928999999999984E-2</v>
      </c>
      <c r="K125" s="8">
        <f t="shared" si="36"/>
        <v>9.5660304099999907E-4</v>
      </c>
      <c r="L125" s="8">
        <f t="shared" si="37"/>
        <v>3.0928999999999984E-2</v>
      </c>
      <c r="W125" s="15">
        <v>42896.542361111111</v>
      </c>
      <c r="X125" s="15">
        <v>8.52</v>
      </c>
      <c r="Y125" s="15">
        <v>3.6429200000000002</v>
      </c>
      <c r="Z125" s="8">
        <f t="shared" si="38"/>
        <v>72.590399999999988</v>
      </c>
      <c r="AA125" s="8">
        <f t="shared" si="39"/>
        <v>3.4274390243902442</v>
      </c>
      <c r="AB125" s="56">
        <f t="shared" si="40"/>
        <v>-0.66499506097560879</v>
      </c>
      <c r="AC125" s="8">
        <f t="shared" si="41"/>
        <v>-2.2792300230145717</v>
      </c>
      <c r="AD125" s="8">
        <f t="shared" si="42"/>
        <v>11.747338265913148</v>
      </c>
      <c r="AE125" s="8">
        <f t="shared" si="43"/>
        <v>0.44221843112195364</v>
      </c>
      <c r="AF125" s="8">
        <f t="shared" si="44"/>
        <v>-4.8770799999999994</v>
      </c>
      <c r="AG125" s="8">
        <f t="shared" si="45"/>
        <v>23.785909326399995</v>
      </c>
      <c r="AH125" s="8">
        <f t="shared" si="46"/>
        <v>4.8770799999999994</v>
      </c>
      <c r="AS125" s="40">
        <v>42896.542361111111</v>
      </c>
      <c r="AT125" s="15">
        <v>65.31</v>
      </c>
      <c r="AU125" s="16">
        <v>129.72399999999999</v>
      </c>
      <c r="AV125" s="8">
        <f t="shared" si="47"/>
        <v>4265.3960999999999</v>
      </c>
      <c r="AW125" s="8">
        <f t="shared" si="48"/>
        <v>-38.161226993864986</v>
      </c>
      <c r="AX125" s="56">
        <f t="shared" si="49"/>
        <v>3.9398098159509942</v>
      </c>
      <c r="AY125" s="8">
        <f t="shared" si="50"/>
        <v>-150.34797669916333</v>
      </c>
      <c r="AZ125" s="8">
        <f t="shared" si="51"/>
        <v>1456.2792456772897</v>
      </c>
      <c r="BA125" s="8">
        <f t="shared" si="52"/>
        <v>15.522101385863808</v>
      </c>
      <c r="BB125" s="56">
        <f t="shared" si="53"/>
        <v>64.413999999999987</v>
      </c>
      <c r="BC125" s="57">
        <f t="shared" si="54"/>
        <v>4149.1633959999981</v>
      </c>
      <c r="BD125" s="8">
        <f t="shared" si="55"/>
        <v>64.413999999999987</v>
      </c>
    </row>
    <row r="126" spans="1:56" x14ac:dyDescent="0.25">
      <c r="A126" s="37">
        <v>42896.584027777775</v>
      </c>
      <c r="B126" s="15">
        <v>0.22</v>
      </c>
      <c r="C126" s="16">
        <v>0.218553</v>
      </c>
      <c r="D126" s="8">
        <f t="shared" si="29"/>
        <v>4.8399999999999999E-2</v>
      </c>
      <c r="E126" s="8">
        <f t="shared" si="30"/>
        <v>-8.0238095238095303E-2</v>
      </c>
      <c r="F126" s="8">
        <f t="shared" si="31"/>
        <v>-5.5660315476190547E-2</v>
      </c>
      <c r="G126" s="8">
        <f t="shared" si="32"/>
        <v>4.466077694161007E-3</v>
      </c>
      <c r="H126" s="8">
        <f t="shared" si="33"/>
        <v>6.4381519274376523E-3</v>
      </c>
      <c r="I126" s="8">
        <f t="shared" si="34"/>
        <v>3.0980707189090569E-3</v>
      </c>
      <c r="J126" s="8">
        <f t="shared" si="35"/>
        <v>-1.4470000000000038E-3</v>
      </c>
      <c r="K126" s="8">
        <f t="shared" si="36"/>
        <v>2.0938090000000112E-6</v>
      </c>
      <c r="L126" s="8">
        <f t="shared" si="37"/>
        <v>1.4470000000000038E-3</v>
      </c>
      <c r="W126" s="15">
        <v>42896.584027777775</v>
      </c>
      <c r="X126" s="15">
        <v>4.2</v>
      </c>
      <c r="Y126" s="15">
        <v>3.6612300000000002</v>
      </c>
      <c r="Z126" s="8">
        <f t="shared" si="38"/>
        <v>17.64</v>
      </c>
      <c r="AA126" s="8">
        <f t="shared" si="39"/>
        <v>-0.89256097560975522</v>
      </c>
      <c r="AB126" s="56">
        <f t="shared" si="40"/>
        <v>-0.64668506097560874</v>
      </c>
      <c r="AC126" s="8">
        <f t="shared" si="41"/>
        <v>0.5772058489366434</v>
      </c>
      <c r="AD126" s="8">
        <f t="shared" si="42"/>
        <v>0.79666509518143802</v>
      </c>
      <c r="AE126" s="8">
        <f t="shared" si="43"/>
        <v>0.41820156808902681</v>
      </c>
      <c r="AF126" s="8">
        <f t="shared" si="44"/>
        <v>-0.53876999999999997</v>
      </c>
      <c r="AG126" s="8">
        <f t="shared" si="45"/>
        <v>0.29027311289999996</v>
      </c>
      <c r="AH126" s="8">
        <f t="shared" si="46"/>
        <v>0.53876999999999997</v>
      </c>
      <c r="AS126" s="40">
        <v>42896.584027777775</v>
      </c>
      <c r="AT126" s="15">
        <v>97.74</v>
      </c>
      <c r="AU126" s="16">
        <v>129.73099999999999</v>
      </c>
      <c r="AV126" s="8">
        <f t="shared" si="47"/>
        <v>9553.1075999999994</v>
      </c>
      <c r="AW126" s="8">
        <f t="shared" si="48"/>
        <v>-5.7312269938649933</v>
      </c>
      <c r="AX126" s="56">
        <f t="shared" si="49"/>
        <v>3.9468098159509992</v>
      </c>
      <c r="AY126" s="8">
        <f t="shared" si="50"/>
        <v>-22.620062956829692</v>
      </c>
      <c r="AZ126" s="8">
        <f t="shared" si="51"/>
        <v>32.846962855206769</v>
      </c>
      <c r="BA126" s="8">
        <f t="shared" si="52"/>
        <v>15.577307723287161</v>
      </c>
      <c r="BB126" s="56">
        <f t="shared" si="53"/>
        <v>31.991</v>
      </c>
      <c r="BC126" s="57">
        <f t="shared" si="54"/>
        <v>1023.424081</v>
      </c>
      <c r="BD126" s="8">
        <f t="shared" si="55"/>
        <v>31.991</v>
      </c>
    </row>
    <row r="127" spans="1:56" x14ac:dyDescent="0.25">
      <c r="A127" s="37">
        <v>42896.625694444447</v>
      </c>
      <c r="B127" s="15">
        <v>0.21</v>
      </c>
      <c r="C127" s="16">
        <v>0.216529</v>
      </c>
      <c r="D127" s="8">
        <f t="shared" si="29"/>
        <v>4.4099999999999993E-2</v>
      </c>
      <c r="E127" s="8">
        <f t="shared" si="30"/>
        <v>-9.0238095238095312E-2</v>
      </c>
      <c r="F127" s="8">
        <f t="shared" si="31"/>
        <v>-5.7684315476190545E-2</v>
      </c>
      <c r="G127" s="8">
        <f t="shared" si="32"/>
        <v>5.2053227536848178E-3</v>
      </c>
      <c r="H127" s="8">
        <f t="shared" si="33"/>
        <v>8.1429138321995592E-3</v>
      </c>
      <c r="I127" s="8">
        <f t="shared" si="34"/>
        <v>3.3274802519566759E-3</v>
      </c>
      <c r="J127" s="8">
        <f t="shared" si="35"/>
        <v>6.529000000000007E-3</v>
      </c>
      <c r="K127" s="8">
        <f t="shared" si="36"/>
        <v>4.2627841000000092E-5</v>
      </c>
      <c r="L127" s="8">
        <f t="shared" si="37"/>
        <v>6.529000000000007E-3</v>
      </c>
      <c r="W127" s="15">
        <v>42896.625694444447</v>
      </c>
      <c r="X127" s="15">
        <v>4.47</v>
      </c>
      <c r="Y127" s="15">
        <v>3.6795300000000002</v>
      </c>
      <c r="Z127" s="8">
        <f t="shared" si="38"/>
        <v>19.980899999999998</v>
      </c>
      <c r="AA127" s="8">
        <f t="shared" si="39"/>
        <v>-0.62256097560975565</v>
      </c>
      <c r="AB127" s="56">
        <f t="shared" si="40"/>
        <v>-0.62838506097560876</v>
      </c>
      <c r="AC127" s="8">
        <f t="shared" si="41"/>
        <v>0.39120801661957078</v>
      </c>
      <c r="AD127" s="8">
        <f t="shared" si="42"/>
        <v>0.3875821683521708</v>
      </c>
      <c r="AE127" s="8">
        <f t="shared" si="43"/>
        <v>0.39486778485731955</v>
      </c>
      <c r="AF127" s="8">
        <f t="shared" si="44"/>
        <v>-0.79046999999999956</v>
      </c>
      <c r="AG127" s="8">
        <f t="shared" si="45"/>
        <v>0.62484282089999932</v>
      </c>
      <c r="AH127" s="8">
        <f t="shared" si="46"/>
        <v>0.79046999999999956</v>
      </c>
      <c r="AS127" s="40">
        <v>42896.625694444447</v>
      </c>
      <c r="AT127" s="15">
        <v>89.08</v>
      </c>
      <c r="AU127" s="16">
        <v>129.72</v>
      </c>
      <c r="AV127" s="8">
        <f t="shared" si="47"/>
        <v>7935.2464</v>
      </c>
      <c r="AW127" s="8">
        <f t="shared" si="48"/>
        <v>-14.39122699386499</v>
      </c>
      <c r="AX127" s="56">
        <f t="shared" si="49"/>
        <v>3.9358098159510035</v>
      </c>
      <c r="AY127" s="8">
        <f t="shared" si="50"/>
        <v>-56.641132466032879</v>
      </c>
      <c r="AZ127" s="8">
        <f t="shared" si="51"/>
        <v>207.10741438894834</v>
      </c>
      <c r="BA127" s="8">
        <f t="shared" si="52"/>
        <v>15.490598907336272</v>
      </c>
      <c r="BB127" s="56">
        <f t="shared" si="53"/>
        <v>40.64</v>
      </c>
      <c r="BC127" s="57">
        <f t="shared" si="54"/>
        <v>1651.6096</v>
      </c>
      <c r="BD127" s="8">
        <f t="shared" si="55"/>
        <v>40.64</v>
      </c>
    </row>
    <row r="128" spans="1:56" x14ac:dyDescent="0.25">
      <c r="A128" s="37">
        <v>42896.667361111111</v>
      </c>
      <c r="B128" s="15">
        <v>0.24</v>
      </c>
      <c r="C128" s="16">
        <v>0.21349599999999999</v>
      </c>
      <c r="D128" s="8">
        <f t="shared" si="29"/>
        <v>5.7599999999999998E-2</v>
      </c>
      <c r="E128" s="8">
        <f t="shared" si="30"/>
        <v>-6.0238095238095313E-2</v>
      </c>
      <c r="F128" s="8">
        <f t="shared" si="31"/>
        <v>-6.0717315476190553E-2</v>
      </c>
      <c r="G128" s="8">
        <f t="shared" si="32"/>
        <v>3.6574954322562449E-3</v>
      </c>
      <c r="H128" s="8">
        <f t="shared" si="33"/>
        <v>3.6286281179138411E-3</v>
      </c>
      <c r="I128" s="8">
        <f t="shared" si="34"/>
        <v>3.6865923986352488E-3</v>
      </c>
      <c r="J128" s="8">
        <f t="shared" si="35"/>
        <v>-2.6504E-2</v>
      </c>
      <c r="K128" s="8">
        <f t="shared" si="36"/>
        <v>7.0246201599999999E-4</v>
      </c>
      <c r="L128" s="8">
        <f t="shared" si="37"/>
        <v>2.6504E-2</v>
      </c>
      <c r="W128" s="15">
        <v>42896.667361111111</v>
      </c>
      <c r="X128" s="15">
        <v>4.72</v>
      </c>
      <c r="Y128" s="15">
        <v>3.6876799999999998</v>
      </c>
      <c r="Z128" s="8">
        <f t="shared" si="38"/>
        <v>22.278399999999998</v>
      </c>
      <c r="AA128" s="8">
        <f t="shared" si="39"/>
        <v>-0.37256097560975565</v>
      </c>
      <c r="AB128" s="56">
        <f t="shared" si="40"/>
        <v>-0.6202350609756091</v>
      </c>
      <c r="AC128" s="8">
        <f t="shared" si="41"/>
        <v>0.23107537942444922</v>
      </c>
      <c r="AD128" s="8">
        <f t="shared" si="42"/>
        <v>0.13880168054729294</v>
      </c>
      <c r="AE128" s="8">
        <f t="shared" si="43"/>
        <v>0.38469153086341756</v>
      </c>
      <c r="AF128" s="8">
        <f t="shared" si="44"/>
        <v>-1.0323199999999999</v>
      </c>
      <c r="AG128" s="8">
        <f t="shared" si="45"/>
        <v>1.0656845823999999</v>
      </c>
      <c r="AH128" s="8">
        <f t="shared" si="46"/>
        <v>1.0323199999999999</v>
      </c>
      <c r="AS128" s="40">
        <v>42896.667361111111</v>
      </c>
      <c r="AT128" s="15">
        <v>107.32</v>
      </c>
      <c r="AU128" s="16">
        <v>129.709</v>
      </c>
      <c r="AV128" s="8">
        <f t="shared" si="47"/>
        <v>11517.582399999999</v>
      </c>
      <c r="AW128" s="8">
        <f t="shared" si="48"/>
        <v>3.8487730061350049</v>
      </c>
      <c r="AX128" s="56">
        <f t="shared" si="49"/>
        <v>3.9248098159510079</v>
      </c>
      <c r="AY128" s="8">
        <f t="shared" si="50"/>
        <v>15.105702073845936</v>
      </c>
      <c r="AZ128" s="8">
        <f t="shared" si="51"/>
        <v>14.813053652753483</v>
      </c>
      <c r="BA128" s="8">
        <f t="shared" si="52"/>
        <v>15.404132091385383</v>
      </c>
      <c r="BB128" s="56">
        <f t="shared" si="53"/>
        <v>22.38900000000001</v>
      </c>
      <c r="BC128" s="57">
        <f t="shared" si="54"/>
        <v>501.26732100000044</v>
      </c>
      <c r="BD128" s="8">
        <f t="shared" si="55"/>
        <v>22.38900000000001</v>
      </c>
    </row>
    <row r="129" spans="1:56" x14ac:dyDescent="0.25">
      <c r="A129" s="37">
        <v>42896.709027777775</v>
      </c>
      <c r="B129" s="15">
        <v>0.33</v>
      </c>
      <c r="C129" s="16">
        <v>0.20957600000000001</v>
      </c>
      <c r="D129" s="8">
        <f t="shared" si="29"/>
        <v>0.10890000000000001</v>
      </c>
      <c r="E129" s="8">
        <f t="shared" si="30"/>
        <v>2.9761904761904712E-2</v>
      </c>
      <c r="F129" s="8">
        <f t="shared" si="31"/>
        <v>-6.4637315476190532E-2</v>
      </c>
      <c r="G129" s="8">
        <f t="shared" si="32"/>
        <v>-1.9237296272675722E-3</v>
      </c>
      <c r="H129" s="8">
        <f t="shared" si="33"/>
        <v>8.8577097505668635E-4</v>
      </c>
      <c r="I129" s="8">
        <f t="shared" si="34"/>
        <v>4.1779825519685804E-3</v>
      </c>
      <c r="J129" s="8">
        <f t="shared" si="35"/>
        <v>-0.120424</v>
      </c>
      <c r="K129" s="8">
        <f t="shared" si="36"/>
        <v>1.4501939776000001E-2</v>
      </c>
      <c r="L129" s="8">
        <f t="shared" si="37"/>
        <v>0.120424</v>
      </c>
      <c r="W129" s="15">
        <v>42896.709027777775</v>
      </c>
      <c r="X129" s="15">
        <v>4.67</v>
      </c>
      <c r="Y129" s="15">
        <v>3.68723</v>
      </c>
      <c r="Z129" s="8">
        <f t="shared" si="38"/>
        <v>21.808899999999998</v>
      </c>
      <c r="AA129" s="8">
        <f t="shared" si="39"/>
        <v>-0.42256097560975547</v>
      </c>
      <c r="AB129" s="56">
        <f t="shared" si="40"/>
        <v>-0.62068506097560894</v>
      </c>
      <c r="AC129" s="8">
        <f t="shared" si="41"/>
        <v>0.26227728491225388</v>
      </c>
      <c r="AD129" s="8">
        <f t="shared" si="42"/>
        <v>0.17855777810826837</v>
      </c>
      <c r="AE129" s="8">
        <f t="shared" si="43"/>
        <v>0.3852499449182954</v>
      </c>
      <c r="AF129" s="8">
        <f t="shared" si="44"/>
        <v>-0.98276999999999992</v>
      </c>
      <c r="AG129" s="8">
        <f t="shared" si="45"/>
        <v>0.96583687289999987</v>
      </c>
      <c r="AH129" s="8">
        <f t="shared" si="46"/>
        <v>0.98276999999999992</v>
      </c>
      <c r="AS129" s="40">
        <v>42896.709027777775</v>
      </c>
      <c r="AT129" s="15">
        <v>110.98</v>
      </c>
      <c r="AU129" s="16">
        <v>129.726</v>
      </c>
      <c r="AV129" s="8">
        <f t="shared" si="47"/>
        <v>12316.5604</v>
      </c>
      <c r="AW129" s="8">
        <f t="shared" si="48"/>
        <v>7.5087730061350157</v>
      </c>
      <c r="AX129" s="56">
        <f t="shared" si="49"/>
        <v>3.9418098159510038</v>
      </c>
      <c r="AY129" s="8">
        <f t="shared" si="50"/>
        <v>29.598155141330931</v>
      </c>
      <c r="AZ129" s="8">
        <f t="shared" si="51"/>
        <v>56.381672057661881</v>
      </c>
      <c r="BA129" s="8">
        <f t="shared" si="52"/>
        <v>15.537864625127686</v>
      </c>
      <c r="BB129" s="56">
        <f t="shared" si="53"/>
        <v>18.745999999999995</v>
      </c>
      <c r="BC129" s="57">
        <f t="shared" si="54"/>
        <v>351.41251599999981</v>
      </c>
      <c r="BD129" s="8">
        <f t="shared" si="55"/>
        <v>18.745999999999995</v>
      </c>
    </row>
    <row r="130" spans="1:56" x14ac:dyDescent="0.25">
      <c r="A130" s="37">
        <v>42896.750694444447</v>
      </c>
      <c r="B130" s="15">
        <v>0.37</v>
      </c>
      <c r="C130" s="16">
        <v>0.20630100000000001</v>
      </c>
      <c r="D130" s="8">
        <f t="shared" si="29"/>
        <v>0.13689999999999999</v>
      </c>
      <c r="E130" s="8">
        <f t="shared" si="30"/>
        <v>6.9761904761904692E-2</v>
      </c>
      <c r="F130" s="8">
        <f t="shared" si="31"/>
        <v>-6.7912315476190532E-2</v>
      </c>
      <c r="G130" s="8">
        <f t="shared" si="32"/>
        <v>-4.7376924844104301E-3</v>
      </c>
      <c r="H130" s="8">
        <f t="shared" si="33"/>
        <v>4.8667233560090607E-3</v>
      </c>
      <c r="I130" s="8">
        <f t="shared" si="34"/>
        <v>4.6120825933376281E-3</v>
      </c>
      <c r="J130" s="8">
        <f t="shared" si="35"/>
        <v>-0.16369899999999998</v>
      </c>
      <c r="K130" s="8">
        <f t="shared" si="36"/>
        <v>2.6797362600999994E-2</v>
      </c>
      <c r="L130" s="8">
        <f t="shared" si="37"/>
        <v>0.16369899999999998</v>
      </c>
      <c r="W130" s="15">
        <v>42896.750694444447</v>
      </c>
      <c r="Z130" s="8">
        <f t="shared" si="38"/>
        <v>0</v>
      </c>
      <c r="AA130" s="8">
        <f t="shared" si="39"/>
        <v>-5.0925609756097554</v>
      </c>
      <c r="AB130" s="56">
        <f t="shared" si="40"/>
        <v>-4.3079150609756089</v>
      </c>
      <c r="AC130" s="8">
        <f t="shared" si="41"/>
        <v>21.938320125765905</v>
      </c>
      <c r="AD130" s="8">
        <f t="shared" si="42"/>
        <v>25.934177290303385</v>
      </c>
      <c r="AE130" s="8">
        <f t="shared" si="43"/>
        <v>18.558132172580486</v>
      </c>
      <c r="AF130" s="8">
        <f t="shared" si="44"/>
        <v>0</v>
      </c>
      <c r="AG130" s="8">
        <f t="shared" si="45"/>
        <v>0</v>
      </c>
      <c r="AH130" s="8">
        <f t="shared" si="46"/>
        <v>0</v>
      </c>
      <c r="AS130" s="40">
        <v>42896.750694444447</v>
      </c>
      <c r="AT130" s="15"/>
      <c r="AU130" s="16"/>
      <c r="AV130" s="8"/>
      <c r="AW130" s="8"/>
      <c r="AX130" s="56"/>
      <c r="AY130" s="8"/>
      <c r="AZ130" s="8"/>
      <c r="BA130" s="8"/>
      <c r="BB130" s="56"/>
      <c r="BC130" s="57"/>
      <c r="BD130" s="8"/>
    </row>
    <row r="131" spans="1:56" x14ac:dyDescent="0.25">
      <c r="A131" s="37">
        <v>42896.792361111111</v>
      </c>
      <c r="B131" s="15">
        <v>0.34</v>
      </c>
      <c r="C131" s="16">
        <v>0.203322</v>
      </c>
      <c r="D131" s="8">
        <f t="shared" si="29"/>
        <v>0.11560000000000002</v>
      </c>
      <c r="E131" s="8">
        <f t="shared" si="30"/>
        <v>3.9761904761904721E-2</v>
      </c>
      <c r="F131" s="8">
        <f t="shared" si="31"/>
        <v>-7.0891315476190542E-2</v>
      </c>
      <c r="G131" s="8">
        <f t="shared" si="32"/>
        <v>-2.8187737344104306E-3</v>
      </c>
      <c r="H131" s="8">
        <f t="shared" si="33"/>
        <v>1.5810090702947813E-3</v>
      </c>
      <c r="I131" s="8">
        <f t="shared" si="34"/>
        <v>5.0255786099447728E-3</v>
      </c>
      <c r="J131" s="8">
        <f t="shared" si="35"/>
        <v>-0.13667800000000002</v>
      </c>
      <c r="K131" s="8">
        <f t="shared" si="36"/>
        <v>1.8680875684000006E-2</v>
      </c>
      <c r="L131" s="8">
        <f t="shared" si="37"/>
        <v>0.13667800000000002</v>
      </c>
      <c r="W131" s="15">
        <v>42896.792361111111</v>
      </c>
      <c r="X131" s="15">
        <v>5.41</v>
      </c>
      <c r="Y131" s="15">
        <v>3.7076699999999998</v>
      </c>
      <c r="Z131" s="8">
        <f t="shared" si="38"/>
        <v>29.2681</v>
      </c>
      <c r="AA131" s="8">
        <f t="shared" si="39"/>
        <v>0.31743902439024474</v>
      </c>
      <c r="AB131" s="56">
        <f t="shared" si="40"/>
        <v>-0.60024506097560915</v>
      </c>
      <c r="AC131" s="8">
        <f t="shared" si="41"/>
        <v>-0.19054120655116033</v>
      </c>
      <c r="AD131" s="8">
        <f t="shared" si="42"/>
        <v>0.1007675342058304</v>
      </c>
      <c r="AE131" s="8">
        <f t="shared" si="43"/>
        <v>0.36029413322561277</v>
      </c>
      <c r="AF131" s="8">
        <f t="shared" si="44"/>
        <v>-1.7023300000000003</v>
      </c>
      <c r="AG131" s="8">
        <f t="shared" si="45"/>
        <v>2.897927428900001</v>
      </c>
      <c r="AH131" s="8">
        <f t="shared" si="46"/>
        <v>1.7023300000000003</v>
      </c>
      <c r="AS131" s="40">
        <v>42896.792361111111</v>
      </c>
      <c r="AT131" s="15">
        <v>123.37</v>
      </c>
      <c r="AU131" s="16">
        <v>129.69</v>
      </c>
      <c r="AV131" s="8">
        <f t="shared" si="47"/>
        <v>15220.156900000002</v>
      </c>
      <c r="AW131" s="8">
        <f t="shared" si="48"/>
        <v>19.898773006135016</v>
      </c>
      <c r="AX131" s="56">
        <f t="shared" si="49"/>
        <v>3.9058098159510024</v>
      </c>
      <c r="AY131" s="8">
        <f t="shared" si="50"/>
        <v>77.720822932742976</v>
      </c>
      <c r="AZ131" s="8">
        <f t="shared" ref="AZ131" si="56">(AT131-$AT$1)^2</f>
        <v>395.96116714968758</v>
      </c>
      <c r="BA131" s="8">
        <f t="shared" si="52"/>
        <v>15.255350318379204</v>
      </c>
      <c r="BB131" s="56">
        <f t="shared" si="53"/>
        <v>6.3199999999999932</v>
      </c>
      <c r="BC131" s="57">
        <f t="shared" si="54"/>
        <v>39.942399999999914</v>
      </c>
      <c r="BD131" s="8">
        <f t="shared" si="55"/>
        <v>6.3199999999999932</v>
      </c>
    </row>
    <row r="132" spans="1:56" x14ac:dyDescent="0.25">
      <c r="A132" s="37">
        <v>42896.834027777775</v>
      </c>
      <c r="B132" s="15">
        <v>0.35</v>
      </c>
      <c r="C132" s="16">
        <v>0.20185</v>
      </c>
      <c r="D132" s="8">
        <f t="shared" ref="D132:D170" si="57">B132^2</f>
        <v>0.12249999999999998</v>
      </c>
      <c r="E132" s="8">
        <f t="shared" ref="E132:E170" si="58">B132 - $B$1</f>
        <v>4.9761904761904674E-2</v>
      </c>
      <c r="F132" s="8">
        <f t="shared" ref="F132:F170" si="59">C132 - $C$1</f>
        <v>-7.2363315476190543E-2</v>
      </c>
      <c r="G132" s="8">
        <f t="shared" ref="G132:G170" si="60">E132*F132</f>
        <v>-3.6009364129818565E-3</v>
      </c>
      <c r="H132" s="8">
        <f t="shared" ref="H132:H170" si="61">(B132-$B$1)^2</f>
        <v>2.4762471655328713E-3</v>
      </c>
      <c r="I132" s="8">
        <f t="shared" ref="I132:I170" si="62">(C132-$C$1)^2</f>
        <v>5.2364494267066776E-3</v>
      </c>
      <c r="J132" s="8">
        <f t="shared" ref="J132:J170" si="63">C132-B132</f>
        <v>-0.14814999999999998</v>
      </c>
      <c r="K132" s="8">
        <f t="shared" ref="K132:K170" si="64">(C132-B132)^2</f>
        <v>2.1948422499999991E-2</v>
      </c>
      <c r="L132" s="8">
        <f t="shared" ref="L132:L170" si="65">ABS(B132-C132)</f>
        <v>0.14814999999999998</v>
      </c>
      <c r="W132" s="15">
        <v>42896.834027777775</v>
      </c>
      <c r="X132" s="15">
        <v>5.21</v>
      </c>
      <c r="Y132" s="15">
        <v>3.73299</v>
      </c>
      <c r="Z132" s="8">
        <f t="shared" ref="Z132:Z170" si="66">X132^2</f>
        <v>27.144099999999998</v>
      </c>
      <c r="AA132" s="8">
        <f t="shared" ref="AA132:AA170" si="67">X132 - $X$1</f>
        <v>0.11743902439024456</v>
      </c>
      <c r="AB132" s="56">
        <f t="shared" ref="AB132:AB170" si="68">Y132 - $Y$1</f>
        <v>-0.57492506097560891</v>
      </c>
      <c r="AC132" s="8">
        <f t="shared" ref="AC132:AC170" si="69">AA132*AB132</f>
        <v>-6.7518638258477384E-2</v>
      </c>
      <c r="AD132" s="8">
        <f t="shared" ref="AD132:AD170" si="70">(X132-$X$1)^2</f>
        <v>1.3791924449732457E-2</v>
      </c>
      <c r="AE132" s="8">
        <f t="shared" ref="AE132:AE170" si="71">(Y132-$Y$1)^2</f>
        <v>0.33053882573780763</v>
      </c>
      <c r="AF132" s="8">
        <f t="shared" ref="AF132:AF170" si="72">Y132-X132</f>
        <v>-1.4770099999999999</v>
      </c>
      <c r="AG132" s="8">
        <f t="shared" ref="AG132:AG170" si="73">AF132^2</f>
        <v>2.1815585400999997</v>
      </c>
      <c r="AH132" s="8">
        <f t="shared" ref="AH132:AH170" si="74">ABS(AF132)</f>
        <v>1.4770099999999999</v>
      </c>
      <c r="AS132" s="40">
        <v>42896.834027777775</v>
      </c>
      <c r="AT132" s="15">
        <v>113.37</v>
      </c>
      <c r="AU132" s="16">
        <v>129.65600000000001</v>
      </c>
      <c r="AV132" s="8">
        <f t="shared" ref="AV132:AV170" si="75">AT132^2</f>
        <v>12852.7569</v>
      </c>
      <c r="AW132" s="8">
        <f t="shared" ref="AW132:AW170" si="76">AT132 - $AT$1</f>
        <v>9.8987730061350163</v>
      </c>
      <c r="AX132" s="56">
        <f t="shared" ref="AX132:AX170" si="77">AU132 - $AU$1</f>
        <v>3.8718098159510106</v>
      </c>
      <c r="AY132" s="8">
        <f t="shared" ref="AY132:AY170" si="78">AW132*AX132</f>
        <v>38.326166491024452</v>
      </c>
      <c r="AZ132" s="8">
        <f t="shared" ref="AZ132:AZ170" si="79">(AT132-$AT$1)^2</f>
        <v>97.985707026987271</v>
      </c>
      <c r="BA132" s="8">
        <f t="shared" ref="BA132:BA170" si="80">(AU132-$AU$1)^2</f>
        <v>14.990911250894598</v>
      </c>
      <c r="BB132" s="56">
        <f t="shared" ref="BB132:BB170" si="81">AU132-AT132</f>
        <v>16.286000000000001</v>
      </c>
      <c r="BC132" s="57">
        <f t="shared" ref="BC132:BC170" si="82">BB132^2</f>
        <v>265.23379600000004</v>
      </c>
      <c r="BD132" s="8">
        <f t="shared" ref="BD132:BD170" si="83">ABS(AU132-AT132)</f>
        <v>16.286000000000001</v>
      </c>
    </row>
    <row r="133" spans="1:56" x14ac:dyDescent="0.25">
      <c r="A133" s="37">
        <v>42896.875694444447</v>
      </c>
      <c r="B133" s="15">
        <v>0.34</v>
      </c>
      <c r="C133" s="16">
        <v>0.202097</v>
      </c>
      <c r="D133" s="8">
        <f t="shared" si="57"/>
        <v>0.11560000000000002</v>
      </c>
      <c r="E133" s="8">
        <f t="shared" si="58"/>
        <v>3.9761904761904721E-2</v>
      </c>
      <c r="F133" s="8">
        <f t="shared" si="59"/>
        <v>-7.2116315476190546E-2</v>
      </c>
      <c r="G133" s="8">
        <f t="shared" si="60"/>
        <v>-2.8674820677437639E-3</v>
      </c>
      <c r="H133" s="8">
        <f t="shared" si="61"/>
        <v>1.5810090702947813E-3</v>
      </c>
      <c r="I133" s="8">
        <f t="shared" si="62"/>
        <v>5.2007629578614397E-3</v>
      </c>
      <c r="J133" s="8">
        <f t="shared" si="63"/>
        <v>-0.13790300000000003</v>
      </c>
      <c r="K133" s="8">
        <f t="shared" si="64"/>
        <v>1.9017237409000007E-2</v>
      </c>
      <c r="L133" s="8">
        <f t="shared" si="65"/>
        <v>0.13790300000000003</v>
      </c>
      <c r="W133" s="15">
        <v>42896.875694444447</v>
      </c>
      <c r="X133" s="15">
        <v>4.0199999999999996</v>
      </c>
      <c r="Y133" s="15">
        <v>3.7690600000000001</v>
      </c>
      <c r="Z133" s="8">
        <f t="shared" si="66"/>
        <v>16.160399999999996</v>
      </c>
      <c r="AA133" s="8">
        <f t="shared" si="67"/>
        <v>-1.0725609756097558</v>
      </c>
      <c r="AB133" s="56">
        <f t="shared" si="68"/>
        <v>-0.53885506097560887</v>
      </c>
      <c r="AC133" s="8">
        <f t="shared" si="69"/>
        <v>0.57795490991225351</v>
      </c>
      <c r="AD133" s="8">
        <f t="shared" si="70"/>
        <v>1.1503870464009511</v>
      </c>
      <c r="AE133" s="8">
        <f t="shared" si="71"/>
        <v>0.29036477673902716</v>
      </c>
      <c r="AF133" s="8">
        <f t="shared" si="72"/>
        <v>-0.2509399999999995</v>
      </c>
      <c r="AG133" s="8">
        <f t="shared" si="73"/>
        <v>6.297088359999975E-2</v>
      </c>
      <c r="AH133" s="8">
        <f t="shared" si="74"/>
        <v>0.2509399999999995</v>
      </c>
      <c r="AS133" s="40">
        <v>42896.875694444447</v>
      </c>
      <c r="AT133" s="15">
        <v>116.66</v>
      </c>
      <c r="AU133" s="16">
        <v>129.60499999999999</v>
      </c>
      <c r="AV133" s="8">
        <f t="shared" si="75"/>
        <v>13609.5556</v>
      </c>
      <c r="AW133" s="8">
        <f t="shared" si="76"/>
        <v>13.188773006135008</v>
      </c>
      <c r="AX133" s="56">
        <f t="shared" si="77"/>
        <v>3.8208098159509944</v>
      </c>
      <c r="AY133" s="8">
        <f t="shared" si="78"/>
        <v>50.391793362190143</v>
      </c>
      <c r="AZ133" s="8">
        <f t="shared" si="79"/>
        <v>173.94373340735547</v>
      </c>
      <c r="BA133" s="8">
        <f t="shared" si="80"/>
        <v>14.598587649667472</v>
      </c>
      <c r="BB133" s="56">
        <f t="shared" si="81"/>
        <v>12.944999999999993</v>
      </c>
      <c r="BC133" s="57">
        <f t="shared" si="82"/>
        <v>167.57302499999983</v>
      </c>
      <c r="BD133" s="8">
        <f t="shared" si="83"/>
        <v>12.944999999999993</v>
      </c>
    </row>
    <row r="134" spans="1:56" x14ac:dyDescent="0.25">
      <c r="A134" s="37">
        <v>42896.917361111111</v>
      </c>
      <c r="B134" s="15">
        <v>0.32</v>
      </c>
      <c r="C134" s="16">
        <v>0.20292099999999999</v>
      </c>
      <c r="D134" s="8">
        <f t="shared" si="57"/>
        <v>0.1024</v>
      </c>
      <c r="E134" s="8">
        <f t="shared" si="58"/>
        <v>1.9761904761904703E-2</v>
      </c>
      <c r="F134" s="8">
        <f t="shared" si="59"/>
        <v>-7.1292315476190554E-2</v>
      </c>
      <c r="G134" s="8">
        <f t="shared" si="60"/>
        <v>-1.4088719486961424E-3</v>
      </c>
      <c r="H134" s="8">
        <f t="shared" si="61"/>
        <v>3.9053287981859175E-4</v>
      </c>
      <c r="I134" s="8">
        <f t="shared" si="62"/>
        <v>5.0825942459566788E-3</v>
      </c>
      <c r="J134" s="8">
        <f t="shared" si="63"/>
        <v>-0.11707900000000002</v>
      </c>
      <c r="K134" s="8">
        <f t="shared" si="64"/>
        <v>1.3707492241000005E-2</v>
      </c>
      <c r="L134" s="8">
        <f t="shared" si="65"/>
        <v>0.11707900000000002</v>
      </c>
      <c r="W134" s="15">
        <v>42896.917361111111</v>
      </c>
      <c r="X134" s="15">
        <v>4.05</v>
      </c>
      <c r="Y134" s="15">
        <v>3.7986</v>
      </c>
      <c r="Z134" s="8">
        <f t="shared" si="66"/>
        <v>16.4025</v>
      </c>
      <c r="AA134" s="8">
        <f t="shared" si="67"/>
        <v>-1.0425609756097556</v>
      </c>
      <c r="AB134" s="56">
        <f t="shared" si="68"/>
        <v>-0.50931506097560897</v>
      </c>
      <c r="AC134" s="8">
        <f t="shared" si="69"/>
        <v>0.53099200686347303</v>
      </c>
      <c r="AD134" s="8">
        <f t="shared" si="70"/>
        <v>1.0869333878643654</v>
      </c>
      <c r="AE134" s="8">
        <f t="shared" si="71"/>
        <v>0.25940183133658828</v>
      </c>
      <c r="AF134" s="8">
        <f t="shared" si="72"/>
        <v>-0.25139999999999985</v>
      </c>
      <c r="AG134" s="8">
        <f t="shared" si="73"/>
        <v>6.3201959999999918E-2</v>
      </c>
      <c r="AH134" s="8">
        <f t="shared" si="74"/>
        <v>0.25139999999999985</v>
      </c>
      <c r="AS134" s="40">
        <v>42896.917361111111</v>
      </c>
      <c r="AT134" s="15">
        <v>114.46</v>
      </c>
      <c r="AU134" s="16">
        <v>129.578</v>
      </c>
      <c r="AV134" s="8">
        <f t="shared" si="75"/>
        <v>13101.091599999998</v>
      </c>
      <c r="AW134" s="8">
        <f t="shared" si="76"/>
        <v>10.988773006135006</v>
      </c>
      <c r="AX134" s="56">
        <f t="shared" si="77"/>
        <v>3.7938098159510076</v>
      </c>
      <c r="AY134" s="8">
        <f t="shared" si="78"/>
        <v>41.689314895932448</v>
      </c>
      <c r="AZ134" s="8">
        <f t="shared" si="79"/>
        <v>120.75313218036136</v>
      </c>
      <c r="BA134" s="8">
        <f t="shared" si="80"/>
        <v>14.392992919606218</v>
      </c>
      <c r="BB134" s="56">
        <f t="shared" si="81"/>
        <v>15.118000000000009</v>
      </c>
      <c r="BC134" s="57">
        <f t="shared" si="82"/>
        <v>228.55392400000028</v>
      </c>
      <c r="BD134" s="8">
        <f t="shared" si="83"/>
        <v>15.118000000000009</v>
      </c>
    </row>
    <row r="135" spans="1:56" x14ac:dyDescent="0.25">
      <c r="A135" s="37">
        <v>42896.959027777775</v>
      </c>
      <c r="B135" s="15">
        <v>0.25</v>
      </c>
      <c r="C135" s="16">
        <v>0.201908</v>
      </c>
      <c r="D135" s="8">
        <f t="shared" si="57"/>
        <v>6.25E-2</v>
      </c>
      <c r="E135" s="8">
        <f t="shared" si="58"/>
        <v>-5.0238095238095304E-2</v>
      </c>
      <c r="F135" s="8">
        <f t="shared" si="59"/>
        <v>-7.230531547619054E-2</v>
      </c>
      <c r="G135" s="8">
        <f t="shared" si="60"/>
        <v>3.6324813251133866E-3</v>
      </c>
      <c r="H135" s="8">
        <f t="shared" si="61"/>
        <v>2.5238662131519341E-3</v>
      </c>
      <c r="I135" s="8">
        <f t="shared" si="62"/>
        <v>5.2280586461114394E-3</v>
      </c>
      <c r="J135" s="8">
        <f t="shared" si="63"/>
        <v>-4.8091999999999996E-2</v>
      </c>
      <c r="K135" s="8">
        <f t="shared" si="64"/>
        <v>2.3128404639999995E-3</v>
      </c>
      <c r="L135" s="8">
        <f t="shared" si="65"/>
        <v>4.8091999999999996E-2</v>
      </c>
      <c r="W135" s="15">
        <v>42896.959027777775</v>
      </c>
      <c r="X135" s="15">
        <v>4.0999999999999996</v>
      </c>
      <c r="Y135" s="15">
        <v>3.7965599999999999</v>
      </c>
      <c r="Z135" s="8">
        <f t="shared" si="66"/>
        <v>16.809999999999999</v>
      </c>
      <c r="AA135" s="8">
        <f t="shared" si="67"/>
        <v>-0.99256097560975576</v>
      </c>
      <c r="AB135" s="56">
        <f t="shared" si="68"/>
        <v>-0.51135506097560901</v>
      </c>
      <c r="AC135" s="8">
        <f t="shared" si="69"/>
        <v>0.50755107820493661</v>
      </c>
      <c r="AD135" s="8">
        <f t="shared" si="70"/>
        <v>0.98517729030339019</v>
      </c>
      <c r="AE135" s="8">
        <f t="shared" si="71"/>
        <v>0.26148399838536879</v>
      </c>
      <c r="AF135" s="8">
        <f t="shared" si="72"/>
        <v>-0.30343999999999971</v>
      </c>
      <c r="AG135" s="8">
        <f t="shared" si="73"/>
        <v>9.2075833599999823E-2</v>
      </c>
      <c r="AH135" s="8">
        <f t="shared" si="74"/>
        <v>0.30343999999999971</v>
      </c>
      <c r="AS135" s="40">
        <v>42896.959027777775</v>
      </c>
      <c r="AT135" s="15">
        <v>113.01</v>
      </c>
      <c r="AU135" s="16">
        <v>129.69</v>
      </c>
      <c r="AV135" s="8">
        <f t="shared" si="75"/>
        <v>12771.260100000001</v>
      </c>
      <c r="AW135" s="8">
        <f t="shared" si="76"/>
        <v>9.5387730061350169</v>
      </c>
      <c r="AX135" s="56">
        <f t="shared" si="77"/>
        <v>3.9058098159510024</v>
      </c>
      <c r="AY135" s="8">
        <f t="shared" si="78"/>
        <v>37.256633239490597</v>
      </c>
      <c r="AZ135" s="8">
        <f t="shared" si="79"/>
        <v>90.98819046257006</v>
      </c>
      <c r="BA135" s="8">
        <f t="shared" si="80"/>
        <v>15.255350318379204</v>
      </c>
      <c r="BB135" s="56">
        <f t="shared" si="81"/>
        <v>16.679999999999993</v>
      </c>
      <c r="BC135" s="57">
        <f t="shared" si="82"/>
        <v>278.22239999999977</v>
      </c>
      <c r="BD135" s="8">
        <f t="shared" si="83"/>
        <v>16.679999999999993</v>
      </c>
    </row>
    <row r="136" spans="1:56" x14ac:dyDescent="0.25">
      <c r="A136" s="37">
        <v>42897.000694444447</v>
      </c>
      <c r="B136" s="15">
        <v>0.25</v>
      </c>
      <c r="C136" s="16">
        <v>0.2036</v>
      </c>
      <c r="D136" s="8">
        <f t="shared" si="57"/>
        <v>6.25E-2</v>
      </c>
      <c r="E136" s="8">
        <f t="shared" si="58"/>
        <v>-5.0238095238095304E-2</v>
      </c>
      <c r="F136" s="8">
        <f t="shared" si="59"/>
        <v>-7.0613315476190541E-2</v>
      </c>
      <c r="G136" s="8">
        <f t="shared" si="60"/>
        <v>3.5474784679705293E-3</v>
      </c>
      <c r="H136" s="8">
        <f t="shared" si="61"/>
        <v>2.5238662131519341E-3</v>
      </c>
      <c r="I136" s="8">
        <f t="shared" si="62"/>
        <v>4.9862403225400106E-3</v>
      </c>
      <c r="J136" s="8">
        <f t="shared" si="63"/>
        <v>-4.6399999999999997E-2</v>
      </c>
      <c r="K136" s="8">
        <f t="shared" si="64"/>
        <v>2.1529599999999998E-3</v>
      </c>
      <c r="L136" s="8">
        <f t="shared" si="65"/>
        <v>4.6399999999999997E-2</v>
      </c>
      <c r="W136" s="15">
        <v>42897.000694444447</v>
      </c>
      <c r="X136" s="15">
        <v>4.8</v>
      </c>
      <c r="Y136" s="15">
        <v>3.8143699999999998</v>
      </c>
      <c r="Z136" s="8">
        <f t="shared" si="66"/>
        <v>23.04</v>
      </c>
      <c r="AA136" s="8">
        <f t="shared" si="67"/>
        <v>-0.29256097560975558</v>
      </c>
      <c r="AB136" s="56">
        <f t="shared" si="68"/>
        <v>-0.49354506097560913</v>
      </c>
      <c r="AC136" s="8">
        <f t="shared" si="69"/>
        <v>0.14439202454640052</v>
      </c>
      <c r="AD136" s="8">
        <f t="shared" si="70"/>
        <v>8.5591924449732001E-2</v>
      </c>
      <c r="AE136" s="8">
        <f t="shared" si="71"/>
        <v>0.24358672721341773</v>
      </c>
      <c r="AF136" s="8">
        <f t="shared" si="72"/>
        <v>-0.98563000000000001</v>
      </c>
      <c r="AG136" s="8">
        <f t="shared" si="73"/>
        <v>0.97146649689999998</v>
      </c>
      <c r="AH136" s="8">
        <f t="shared" si="74"/>
        <v>0.98563000000000001</v>
      </c>
      <c r="AS136" s="40">
        <v>42897.000694444447</v>
      </c>
      <c r="AT136" s="15">
        <v>111.89</v>
      </c>
      <c r="AU136" s="16">
        <v>129.76900000000001</v>
      </c>
      <c r="AV136" s="8">
        <f t="shared" si="75"/>
        <v>12519.372100000001</v>
      </c>
      <c r="AW136" s="8">
        <f t="shared" si="76"/>
        <v>8.4187730061350123</v>
      </c>
      <c r="AX136" s="56">
        <f t="shared" si="77"/>
        <v>3.9848098159510101</v>
      </c>
      <c r="AY136" s="8">
        <f t="shared" si="78"/>
        <v>33.547209313110194</v>
      </c>
      <c r="AZ136" s="8">
        <f t="shared" si="79"/>
        <v>70.875738928827559</v>
      </c>
      <c r="BA136" s="8">
        <f t="shared" si="80"/>
        <v>15.878709269299524</v>
      </c>
      <c r="BB136" s="56">
        <f t="shared" si="81"/>
        <v>17.879000000000005</v>
      </c>
      <c r="BC136" s="57">
        <f t="shared" si="82"/>
        <v>319.65864100000016</v>
      </c>
      <c r="BD136" s="8">
        <f t="shared" si="83"/>
        <v>17.879000000000005</v>
      </c>
    </row>
    <row r="137" spans="1:56" x14ac:dyDescent="0.25">
      <c r="A137" s="37">
        <v>42897.042361111111</v>
      </c>
      <c r="B137" s="15">
        <v>0.38</v>
      </c>
      <c r="C137" s="16">
        <v>0.209143</v>
      </c>
      <c r="D137" s="8">
        <f t="shared" si="57"/>
        <v>0.1444</v>
      </c>
      <c r="E137" s="8">
        <f t="shared" si="58"/>
        <v>7.9761904761904701E-2</v>
      </c>
      <c r="F137" s="8">
        <f t="shared" si="59"/>
        <v>-6.5070315476190549E-2</v>
      </c>
      <c r="G137" s="8">
        <f t="shared" si="60"/>
        <v>-5.1901323058390044E-3</v>
      </c>
      <c r="H137" s="8">
        <f t="shared" si="61"/>
        <v>6.3619614512471561E-3</v>
      </c>
      <c r="I137" s="8">
        <f t="shared" si="62"/>
        <v>4.2341459561709635E-3</v>
      </c>
      <c r="J137" s="8">
        <f t="shared" si="63"/>
        <v>-0.17085700000000001</v>
      </c>
      <c r="K137" s="8">
        <f t="shared" si="64"/>
        <v>2.9192114449000002E-2</v>
      </c>
      <c r="L137" s="8">
        <f t="shared" si="65"/>
        <v>0.17085700000000001</v>
      </c>
      <c r="W137" s="15">
        <v>42897.042361111111</v>
      </c>
      <c r="X137" s="15">
        <v>2.4300000000000002</v>
      </c>
      <c r="Y137" s="15">
        <v>3.8620000000000001</v>
      </c>
      <c r="Z137" s="8">
        <f t="shared" si="66"/>
        <v>5.9049000000000005</v>
      </c>
      <c r="AA137" s="8">
        <f t="shared" si="67"/>
        <v>-2.6625609756097552</v>
      </c>
      <c r="AB137" s="56">
        <f t="shared" si="68"/>
        <v>-0.44591506097560885</v>
      </c>
      <c r="AC137" s="8">
        <f t="shared" si="69"/>
        <v>1.1872760397903006</v>
      </c>
      <c r="AD137" s="8">
        <f t="shared" si="70"/>
        <v>7.0892309488399716</v>
      </c>
      <c r="AE137" s="8">
        <f t="shared" si="71"/>
        <v>0.19884024160488095</v>
      </c>
      <c r="AF137" s="8">
        <f t="shared" si="72"/>
        <v>1.4319999999999999</v>
      </c>
      <c r="AG137" s="8">
        <f t="shared" si="73"/>
        <v>2.050624</v>
      </c>
      <c r="AH137" s="8">
        <f t="shared" si="74"/>
        <v>1.4319999999999999</v>
      </c>
      <c r="AS137" s="40">
        <v>42897.042361111111</v>
      </c>
      <c r="AT137" s="15">
        <v>124.03</v>
      </c>
      <c r="AU137" s="16">
        <v>129.541</v>
      </c>
      <c r="AV137" s="8">
        <f t="shared" si="75"/>
        <v>15383.4409</v>
      </c>
      <c r="AW137" s="8">
        <f t="shared" si="76"/>
        <v>20.558773006135013</v>
      </c>
      <c r="AX137" s="56">
        <f t="shared" si="77"/>
        <v>3.7568098159510015</v>
      </c>
      <c r="AY137" s="8">
        <f t="shared" si="78"/>
        <v>77.235400233356501</v>
      </c>
      <c r="AZ137" s="8">
        <f t="shared" si="79"/>
        <v>422.66314751778566</v>
      </c>
      <c r="BA137" s="8">
        <f t="shared" si="80"/>
        <v>14.113619993225798</v>
      </c>
      <c r="BB137" s="56">
        <f t="shared" si="81"/>
        <v>5.5109999999999957</v>
      </c>
      <c r="BC137" s="57">
        <f t="shared" si="82"/>
        <v>30.371120999999953</v>
      </c>
      <c r="BD137" s="8">
        <f t="shared" si="83"/>
        <v>5.5109999999999957</v>
      </c>
    </row>
    <row r="138" spans="1:56" x14ac:dyDescent="0.25">
      <c r="A138" s="37">
        <v>42897.084027777775</v>
      </c>
      <c r="B138" s="15">
        <v>0.41</v>
      </c>
      <c r="C138" s="16">
        <v>0.21691299999999999</v>
      </c>
      <c r="D138" s="8">
        <f t="shared" si="57"/>
        <v>0.16809999999999997</v>
      </c>
      <c r="E138" s="8">
        <f t="shared" si="58"/>
        <v>0.10976190476190467</v>
      </c>
      <c r="F138" s="8">
        <f t="shared" si="59"/>
        <v>-5.730031547619055E-2</v>
      </c>
      <c r="G138" s="8">
        <f t="shared" si="60"/>
        <v>-6.2893917701247193E-3</v>
      </c>
      <c r="H138" s="8">
        <f t="shared" si="61"/>
        <v>1.2047675736961432E-2</v>
      </c>
      <c r="I138" s="8">
        <f t="shared" si="62"/>
        <v>3.2833261536709623E-3</v>
      </c>
      <c r="J138" s="8">
        <f t="shared" si="63"/>
        <v>-0.19308699999999998</v>
      </c>
      <c r="K138" s="8">
        <f t="shared" si="64"/>
        <v>3.7282589568999991E-2</v>
      </c>
      <c r="L138" s="8">
        <f t="shared" si="65"/>
        <v>0.19308699999999998</v>
      </c>
      <c r="W138" s="15">
        <v>42897.084027777775</v>
      </c>
      <c r="X138" s="15">
        <v>10.17</v>
      </c>
      <c r="Y138" s="15">
        <v>3.9227400000000001</v>
      </c>
      <c r="Z138" s="8">
        <f t="shared" si="66"/>
        <v>103.4289</v>
      </c>
      <c r="AA138" s="8">
        <f t="shared" si="67"/>
        <v>5.0774390243902445</v>
      </c>
      <c r="AB138" s="56">
        <f t="shared" si="68"/>
        <v>-0.38517506097560883</v>
      </c>
      <c r="AC138" s="8">
        <f t="shared" si="69"/>
        <v>-1.9557028858194483</v>
      </c>
      <c r="AD138" s="8">
        <f t="shared" si="70"/>
        <v>25.780387046400957</v>
      </c>
      <c r="AE138" s="8">
        <f t="shared" si="71"/>
        <v>0.14835982759756397</v>
      </c>
      <c r="AF138" s="8">
        <f t="shared" si="72"/>
        <v>-6.2472599999999998</v>
      </c>
      <c r="AG138" s="8">
        <f t="shared" si="73"/>
        <v>39.028257507599996</v>
      </c>
      <c r="AH138" s="8">
        <f t="shared" si="74"/>
        <v>6.2472599999999998</v>
      </c>
      <c r="AS138" s="40">
        <v>42897.084027777775</v>
      </c>
      <c r="AT138" s="15">
        <v>86.58</v>
      </c>
      <c r="AU138" s="16">
        <v>129.154</v>
      </c>
      <c r="AV138" s="8">
        <f t="shared" si="75"/>
        <v>7496.0963999999994</v>
      </c>
      <c r="AW138" s="8">
        <f t="shared" si="76"/>
        <v>-16.89122699386499</v>
      </c>
      <c r="AX138" s="56">
        <f t="shared" si="77"/>
        <v>3.369809815951001</v>
      </c>
      <c r="AY138" s="8">
        <f t="shared" si="78"/>
        <v>-56.920222527382762</v>
      </c>
      <c r="AZ138" s="8">
        <f t="shared" si="79"/>
        <v>285.31354935827329</v>
      </c>
      <c r="BA138" s="8">
        <f t="shared" si="80"/>
        <v>11.355618195679719</v>
      </c>
      <c r="BB138" s="56">
        <f t="shared" si="81"/>
        <v>42.573999999999998</v>
      </c>
      <c r="BC138" s="57">
        <f t="shared" si="82"/>
        <v>1812.5454759999998</v>
      </c>
      <c r="BD138" s="8">
        <f t="shared" si="83"/>
        <v>42.573999999999998</v>
      </c>
    </row>
    <row r="139" spans="1:56" x14ac:dyDescent="0.25">
      <c r="A139" s="37">
        <v>42897.125694444447</v>
      </c>
      <c r="B139" s="15">
        <v>0.28000000000000003</v>
      </c>
      <c r="C139" s="16">
        <v>0.22477900000000001</v>
      </c>
      <c r="D139" s="8">
        <f t="shared" si="57"/>
        <v>7.8400000000000011E-2</v>
      </c>
      <c r="E139" s="8">
        <f t="shared" si="58"/>
        <v>-2.0238095238095277E-2</v>
      </c>
      <c r="F139" s="8">
        <f t="shared" si="59"/>
        <v>-4.9434315476190538E-2</v>
      </c>
      <c r="G139" s="8">
        <f t="shared" si="60"/>
        <v>1.0004563846371913E-3</v>
      </c>
      <c r="H139" s="8">
        <f t="shared" si="61"/>
        <v>4.0958049886621471E-4</v>
      </c>
      <c r="I139" s="8">
        <f t="shared" si="62"/>
        <v>2.4437515465995313E-3</v>
      </c>
      <c r="J139" s="8">
        <f t="shared" si="63"/>
        <v>-5.522100000000002E-2</v>
      </c>
      <c r="K139" s="8">
        <f t="shared" si="64"/>
        <v>3.0493588410000021E-3</v>
      </c>
      <c r="L139" s="8">
        <f t="shared" si="65"/>
        <v>5.522100000000002E-2</v>
      </c>
      <c r="W139" s="15">
        <v>42897.125694444447</v>
      </c>
      <c r="X139" s="15">
        <v>2.41</v>
      </c>
      <c r="Y139" s="15">
        <v>3.9769999999999999</v>
      </c>
      <c r="Z139" s="8">
        <f t="shared" si="66"/>
        <v>5.8081000000000005</v>
      </c>
      <c r="AA139" s="8">
        <f t="shared" si="67"/>
        <v>-2.6825609756097553</v>
      </c>
      <c r="AB139" s="56">
        <f t="shared" si="68"/>
        <v>-0.33091506097560908</v>
      </c>
      <c r="AC139" s="8">
        <f t="shared" si="69"/>
        <v>0.88769982881469156</v>
      </c>
      <c r="AD139" s="8">
        <f t="shared" si="70"/>
        <v>7.1961333878643616</v>
      </c>
      <c r="AE139" s="8">
        <f t="shared" si="71"/>
        <v>0.10950477758049107</v>
      </c>
      <c r="AF139" s="8">
        <f t="shared" si="72"/>
        <v>1.5669999999999997</v>
      </c>
      <c r="AG139" s="8">
        <f t="shared" si="73"/>
        <v>2.4554889999999991</v>
      </c>
      <c r="AH139" s="8">
        <f t="shared" si="74"/>
        <v>1.5669999999999997</v>
      </c>
      <c r="AS139" s="40">
        <v>42897.125694444447</v>
      </c>
      <c r="AT139" s="15">
        <v>108.65</v>
      </c>
      <c r="AU139" s="16">
        <v>128.745</v>
      </c>
      <c r="AV139" s="8">
        <f t="shared" si="75"/>
        <v>11804.822500000002</v>
      </c>
      <c r="AW139" s="8">
        <f t="shared" si="76"/>
        <v>5.1787730061350175</v>
      </c>
      <c r="AX139" s="56">
        <f t="shared" si="77"/>
        <v>2.9608098159510092</v>
      </c>
      <c r="AY139" s="8">
        <f t="shared" si="78"/>
        <v>15.333361951146676</v>
      </c>
      <c r="AZ139" s="8">
        <f t="shared" si="79"/>
        <v>26.819689849072727</v>
      </c>
      <c r="BA139" s="8">
        <f t="shared" si="80"/>
        <v>8.7663947662318495</v>
      </c>
      <c r="BB139" s="56">
        <f t="shared" si="81"/>
        <v>20.094999999999999</v>
      </c>
      <c r="BC139" s="57">
        <f t="shared" si="82"/>
        <v>403.80902499999996</v>
      </c>
      <c r="BD139" s="8">
        <f t="shared" si="83"/>
        <v>20.094999999999999</v>
      </c>
    </row>
    <row r="140" spans="1:56" x14ac:dyDescent="0.25">
      <c r="A140" s="37">
        <v>42897.167361111111</v>
      </c>
      <c r="B140" s="15">
        <v>0.39</v>
      </c>
      <c r="C140" s="16">
        <v>0.22886200000000001</v>
      </c>
      <c r="D140" s="8">
        <f t="shared" si="57"/>
        <v>0.15210000000000001</v>
      </c>
      <c r="E140" s="8">
        <f t="shared" si="58"/>
        <v>8.9761904761904709E-2</v>
      </c>
      <c r="F140" s="8">
        <f t="shared" si="59"/>
        <v>-4.5351315476190535E-2</v>
      </c>
      <c r="G140" s="8">
        <f t="shared" si="60"/>
        <v>-4.07082046060091E-3</v>
      </c>
      <c r="H140" s="8">
        <f t="shared" si="61"/>
        <v>8.0571995464852521E-3</v>
      </c>
      <c r="I140" s="8">
        <f t="shared" si="62"/>
        <v>2.056741815420959E-3</v>
      </c>
      <c r="J140" s="8">
        <f t="shared" si="63"/>
        <v>-0.161138</v>
      </c>
      <c r="K140" s="8">
        <f t="shared" si="64"/>
        <v>2.5965455044E-2</v>
      </c>
      <c r="L140" s="8">
        <f t="shared" si="65"/>
        <v>0.161138</v>
      </c>
      <c r="W140" s="15">
        <v>42897.167361111111</v>
      </c>
      <c r="X140" s="15">
        <v>3.1</v>
      </c>
      <c r="Y140" s="15">
        <v>3.9925999999999999</v>
      </c>
      <c r="Z140" s="8">
        <f t="shared" si="66"/>
        <v>9.6100000000000012</v>
      </c>
      <c r="AA140" s="8">
        <f t="shared" si="67"/>
        <v>-1.9925609756097553</v>
      </c>
      <c r="AB140" s="56">
        <f t="shared" si="68"/>
        <v>-0.31531506097560902</v>
      </c>
      <c r="AC140" s="8">
        <f t="shared" si="69"/>
        <v>0.628284485522009</v>
      </c>
      <c r="AD140" s="8">
        <f t="shared" si="70"/>
        <v>3.9702992415228997</v>
      </c>
      <c r="AE140" s="8">
        <f t="shared" si="71"/>
        <v>9.9423587678052039E-2</v>
      </c>
      <c r="AF140" s="8">
        <f t="shared" si="72"/>
        <v>0.89259999999999984</v>
      </c>
      <c r="AG140" s="8">
        <f t="shared" si="73"/>
        <v>0.79673475999999976</v>
      </c>
      <c r="AH140" s="8">
        <f t="shared" si="74"/>
        <v>0.89259999999999984</v>
      </c>
      <c r="AS140" s="40">
        <v>42897.167361111111</v>
      </c>
      <c r="AT140" s="15">
        <v>56.42</v>
      </c>
      <c r="AU140" s="16">
        <v>128.51499999999999</v>
      </c>
      <c r="AV140" s="8">
        <f t="shared" si="75"/>
        <v>3183.2164000000002</v>
      </c>
      <c r="AW140" s="8">
        <f t="shared" si="76"/>
        <v>-47.051226993864987</v>
      </c>
      <c r="AX140" s="56">
        <f t="shared" si="77"/>
        <v>2.730809815950991</v>
      </c>
      <c r="AY140" s="8">
        <f t="shared" si="78"/>
        <v>-128.48795252738475</v>
      </c>
      <c r="AZ140" s="8">
        <f t="shared" si="79"/>
        <v>2213.8179616282091</v>
      </c>
      <c r="BA140" s="8">
        <f t="shared" si="80"/>
        <v>7.4573222508942854</v>
      </c>
      <c r="BB140" s="56">
        <f t="shared" si="81"/>
        <v>72.094999999999985</v>
      </c>
      <c r="BC140" s="57">
        <f t="shared" si="82"/>
        <v>5197.6890249999979</v>
      </c>
      <c r="BD140" s="8">
        <f t="shared" si="83"/>
        <v>72.094999999999985</v>
      </c>
    </row>
    <row r="141" spans="1:56" x14ac:dyDescent="0.25">
      <c r="A141" s="37">
        <v>42897.209027777775</v>
      </c>
      <c r="B141" s="15">
        <v>0.43</v>
      </c>
      <c r="C141" s="16">
        <v>0.233795</v>
      </c>
      <c r="D141" s="8">
        <f t="shared" si="57"/>
        <v>0.18489999999999998</v>
      </c>
      <c r="E141" s="8">
        <f t="shared" si="58"/>
        <v>0.12976190476190469</v>
      </c>
      <c r="F141" s="8">
        <f t="shared" si="59"/>
        <v>-4.0418315476190542E-2</v>
      </c>
      <c r="G141" s="8">
        <f t="shared" si="60"/>
        <v>-5.2447576034580553E-3</v>
      </c>
      <c r="H141" s="8">
        <f t="shared" si="61"/>
        <v>1.6838151927437622E-2</v>
      </c>
      <c r="I141" s="8">
        <f t="shared" si="62"/>
        <v>1.6336402259328638E-3</v>
      </c>
      <c r="J141" s="8">
        <f t="shared" si="63"/>
        <v>-0.19620499999999999</v>
      </c>
      <c r="K141" s="8">
        <f t="shared" si="64"/>
        <v>3.8496402024999994E-2</v>
      </c>
      <c r="L141" s="8">
        <f t="shared" si="65"/>
        <v>0.19620499999999999</v>
      </c>
      <c r="W141" s="15">
        <v>42897.209027777775</v>
      </c>
      <c r="X141" s="15">
        <v>2.8</v>
      </c>
      <c r="Y141" s="15">
        <v>4.0202499999999999</v>
      </c>
      <c r="Z141" s="8">
        <f t="shared" si="66"/>
        <v>7.839999999999999</v>
      </c>
      <c r="AA141" s="8">
        <f t="shared" si="67"/>
        <v>-2.2925609756097556</v>
      </c>
      <c r="AB141" s="56">
        <f t="shared" si="68"/>
        <v>-0.28766506097560907</v>
      </c>
      <c r="AC141" s="8">
        <f t="shared" si="69"/>
        <v>0.6594896928390821</v>
      </c>
      <c r="AD141" s="8">
        <f t="shared" si="70"/>
        <v>5.2558358268887542</v>
      </c>
      <c r="AE141" s="8">
        <f t="shared" si="71"/>
        <v>8.2751187306100885E-2</v>
      </c>
      <c r="AF141" s="8">
        <f t="shared" si="72"/>
        <v>1.2202500000000001</v>
      </c>
      <c r="AG141" s="8">
        <f t="shared" si="73"/>
        <v>1.4890100625000002</v>
      </c>
      <c r="AH141" s="8">
        <f t="shared" si="74"/>
        <v>1.2202500000000001</v>
      </c>
      <c r="AS141" s="40">
        <v>42897.209027777775</v>
      </c>
      <c r="AT141" s="15">
        <v>68.739999999999995</v>
      </c>
      <c r="AU141" s="16">
        <v>128.28700000000001</v>
      </c>
      <c r="AV141" s="8">
        <f t="shared" si="75"/>
        <v>4725.1875999999993</v>
      </c>
      <c r="AW141" s="8">
        <f t="shared" si="76"/>
        <v>-34.731226993864993</v>
      </c>
      <c r="AX141" s="56">
        <f t="shared" si="77"/>
        <v>2.5028098159510108</v>
      </c>
      <c r="AY141" s="8">
        <f t="shared" si="78"/>
        <v>-86.925655840268021</v>
      </c>
      <c r="AZ141" s="8">
        <f t="shared" si="79"/>
        <v>1206.2581284993764</v>
      </c>
      <c r="BA141" s="8">
        <f t="shared" si="80"/>
        <v>6.2640569748207326</v>
      </c>
      <c r="BB141" s="56">
        <f t="shared" si="81"/>
        <v>59.547000000000011</v>
      </c>
      <c r="BC141" s="57">
        <f t="shared" si="82"/>
        <v>3545.8452090000014</v>
      </c>
      <c r="BD141" s="8">
        <f t="shared" si="83"/>
        <v>59.547000000000011</v>
      </c>
    </row>
    <row r="142" spans="1:56" x14ac:dyDescent="0.25">
      <c r="A142" s="37">
        <v>42897.250694444447</v>
      </c>
      <c r="B142" s="15">
        <v>0.38</v>
      </c>
      <c r="C142" s="16">
        <v>0.23876500000000001</v>
      </c>
      <c r="D142" s="8">
        <f t="shared" si="57"/>
        <v>0.1444</v>
      </c>
      <c r="E142" s="8">
        <f t="shared" si="58"/>
        <v>7.9761904761904701E-2</v>
      </c>
      <c r="F142" s="8">
        <f t="shared" si="59"/>
        <v>-3.5448315476190539E-2</v>
      </c>
      <c r="G142" s="8">
        <f t="shared" si="60"/>
        <v>-2.8274251629818621E-3</v>
      </c>
      <c r="H142" s="8">
        <f t="shared" si="61"/>
        <v>6.3619614512471561E-3</v>
      </c>
      <c r="I142" s="8">
        <f t="shared" si="62"/>
        <v>1.2565830700995296E-3</v>
      </c>
      <c r="J142" s="8">
        <f t="shared" si="63"/>
        <v>-0.141235</v>
      </c>
      <c r="K142" s="8">
        <f t="shared" si="64"/>
        <v>1.9947325225E-2</v>
      </c>
      <c r="L142" s="8">
        <f t="shared" si="65"/>
        <v>0.141235</v>
      </c>
      <c r="W142" s="15">
        <v>42897.250694444447</v>
      </c>
      <c r="X142" s="15">
        <v>2.95</v>
      </c>
      <c r="Y142" s="15">
        <v>4.0519499999999997</v>
      </c>
      <c r="Z142" s="8">
        <f t="shared" si="66"/>
        <v>8.7025000000000006</v>
      </c>
      <c r="AA142" s="8">
        <f t="shared" si="67"/>
        <v>-2.1425609756097552</v>
      </c>
      <c r="AB142" s="56">
        <f t="shared" si="68"/>
        <v>-0.25596506097560923</v>
      </c>
      <c r="AC142" s="8">
        <f t="shared" si="69"/>
        <v>0.54842075076591179</v>
      </c>
      <c r="AD142" s="8">
        <f t="shared" si="70"/>
        <v>4.5905675342058263</v>
      </c>
      <c r="AE142" s="8">
        <f t="shared" si="71"/>
        <v>6.5518112440247356E-2</v>
      </c>
      <c r="AF142" s="8">
        <f t="shared" si="72"/>
        <v>1.1019499999999995</v>
      </c>
      <c r="AG142" s="8">
        <f t="shared" si="73"/>
        <v>1.214293802499999</v>
      </c>
      <c r="AH142" s="8">
        <f t="shared" si="74"/>
        <v>1.1019499999999995</v>
      </c>
      <c r="AS142" s="40">
        <v>42897.250694444447</v>
      </c>
      <c r="AT142" s="15">
        <v>73.77</v>
      </c>
      <c r="AU142" s="16">
        <v>128.024</v>
      </c>
      <c r="AV142" s="8">
        <f t="shared" si="75"/>
        <v>5442.0128999999997</v>
      </c>
      <c r="AW142" s="8">
        <f t="shared" si="76"/>
        <v>-29.701226993864992</v>
      </c>
      <c r="AX142" s="56">
        <f t="shared" si="77"/>
        <v>2.2398098159510056</v>
      </c>
      <c r="AY142" s="8">
        <f t="shared" si="78"/>
        <v>-66.525099766647784</v>
      </c>
      <c r="AZ142" s="8">
        <f t="shared" si="79"/>
        <v>882.16288494109449</v>
      </c>
      <c r="BA142" s="8">
        <f t="shared" si="80"/>
        <v>5.0167480116304777</v>
      </c>
      <c r="BB142" s="56">
        <f t="shared" si="81"/>
        <v>54.254000000000005</v>
      </c>
      <c r="BC142" s="57">
        <f t="shared" si="82"/>
        <v>2943.4965160000006</v>
      </c>
      <c r="BD142" s="8">
        <f t="shared" si="83"/>
        <v>54.254000000000005</v>
      </c>
    </row>
    <row r="143" spans="1:56" x14ac:dyDescent="0.25">
      <c r="A143" s="37">
        <v>42897.292361111111</v>
      </c>
      <c r="B143" s="15">
        <v>0.34</v>
      </c>
      <c r="C143" s="16">
        <v>0.24438799999999999</v>
      </c>
      <c r="D143" s="8">
        <f t="shared" si="57"/>
        <v>0.11560000000000002</v>
      </c>
      <c r="E143" s="8">
        <f t="shared" si="58"/>
        <v>3.9761904761904721E-2</v>
      </c>
      <c r="F143" s="8">
        <f t="shared" si="59"/>
        <v>-2.982531547619055E-2</v>
      </c>
      <c r="G143" s="8">
        <f t="shared" si="60"/>
        <v>-1.1859113534580517E-3</v>
      </c>
      <c r="H143" s="8">
        <f t="shared" si="61"/>
        <v>1.5810090702947813E-3</v>
      </c>
      <c r="I143" s="8">
        <f t="shared" si="62"/>
        <v>8.8954944325429156E-4</v>
      </c>
      <c r="J143" s="8">
        <f t="shared" si="63"/>
        <v>-9.561200000000003E-2</v>
      </c>
      <c r="K143" s="8">
        <f t="shared" si="64"/>
        <v>9.1416545440000056E-3</v>
      </c>
      <c r="L143" s="8">
        <f t="shared" si="65"/>
        <v>9.561200000000003E-2</v>
      </c>
      <c r="W143" s="15">
        <v>42897.292361111111</v>
      </c>
      <c r="X143" s="15">
        <v>2.74</v>
      </c>
      <c r="Y143" s="15">
        <v>4.0895700000000001</v>
      </c>
      <c r="Z143" s="8">
        <f t="shared" si="66"/>
        <v>7.5076000000000009</v>
      </c>
      <c r="AA143" s="8">
        <f t="shared" si="67"/>
        <v>-2.3525609756097552</v>
      </c>
      <c r="AB143" s="56">
        <f t="shared" si="68"/>
        <v>-0.2183450609756088</v>
      </c>
      <c r="AC143" s="8">
        <f t="shared" si="69"/>
        <v>0.51367006966834972</v>
      </c>
      <c r="AD143" s="8">
        <f t="shared" si="70"/>
        <v>5.5345431439619235</v>
      </c>
      <c r="AE143" s="8">
        <f t="shared" si="71"/>
        <v>4.7674565652442324E-2</v>
      </c>
      <c r="AF143" s="8">
        <f t="shared" si="72"/>
        <v>1.3495699999999999</v>
      </c>
      <c r="AG143" s="8">
        <f t="shared" si="73"/>
        <v>1.8213391848999998</v>
      </c>
      <c r="AH143" s="8">
        <f t="shared" si="74"/>
        <v>1.3495699999999999</v>
      </c>
      <c r="AS143" s="40">
        <v>42897.292361111111</v>
      </c>
      <c r="AT143" s="15">
        <v>72.59</v>
      </c>
      <c r="AU143" s="16">
        <v>127.78</v>
      </c>
      <c r="AV143" s="8">
        <f t="shared" si="75"/>
        <v>5269.3081000000002</v>
      </c>
      <c r="AW143" s="8">
        <f t="shared" si="76"/>
        <v>-30.881226993864985</v>
      </c>
      <c r="AX143" s="56">
        <f t="shared" si="77"/>
        <v>1.9958098159510058</v>
      </c>
      <c r="AY143" s="8">
        <f t="shared" si="78"/>
        <v>-61.633055962966907</v>
      </c>
      <c r="AZ143" s="8">
        <f t="shared" si="79"/>
        <v>953.65018064661535</v>
      </c>
      <c r="BA143" s="8">
        <f t="shared" si="80"/>
        <v>3.9832568214463877</v>
      </c>
      <c r="BB143" s="56">
        <f t="shared" si="81"/>
        <v>55.19</v>
      </c>
      <c r="BC143" s="57">
        <f t="shared" si="82"/>
        <v>3045.9360999999999</v>
      </c>
      <c r="BD143" s="8">
        <f t="shared" si="83"/>
        <v>55.19</v>
      </c>
    </row>
    <row r="144" spans="1:56" x14ac:dyDescent="0.25">
      <c r="A144" s="37">
        <v>42897.334027777775</v>
      </c>
      <c r="B144" s="15">
        <v>0.28000000000000003</v>
      </c>
      <c r="C144" s="16">
        <v>0.24867900000000001</v>
      </c>
      <c r="D144" s="8">
        <f t="shared" si="57"/>
        <v>7.8400000000000011E-2</v>
      </c>
      <c r="E144" s="8">
        <f t="shared" si="58"/>
        <v>-2.0238095238095277E-2</v>
      </c>
      <c r="F144" s="8">
        <f t="shared" si="59"/>
        <v>-2.5534315476190533E-2</v>
      </c>
      <c r="G144" s="8">
        <f t="shared" si="60"/>
        <v>5.1676590844671421E-4</v>
      </c>
      <c r="H144" s="8">
        <f t="shared" si="61"/>
        <v>4.0958049886621471E-4</v>
      </c>
      <c r="I144" s="8">
        <f t="shared" si="62"/>
        <v>6.5200126683762343E-4</v>
      </c>
      <c r="J144" s="8">
        <f t="shared" si="63"/>
        <v>-3.1321000000000015E-2</v>
      </c>
      <c r="K144" s="8">
        <f t="shared" si="64"/>
        <v>9.8100504100000099E-4</v>
      </c>
      <c r="L144" s="8">
        <f t="shared" si="65"/>
        <v>3.1321000000000015E-2</v>
      </c>
      <c r="W144" s="15">
        <v>42897.334027777775</v>
      </c>
      <c r="X144" s="15">
        <v>2.57</v>
      </c>
      <c r="Y144" s="15">
        <v>4.1125400000000001</v>
      </c>
      <c r="Z144" s="8">
        <f t="shared" si="66"/>
        <v>6.6048999999999989</v>
      </c>
      <c r="AA144" s="8">
        <f t="shared" si="67"/>
        <v>-2.5225609756097556</v>
      </c>
      <c r="AB144" s="56">
        <f t="shared" si="68"/>
        <v>-0.19537506097560886</v>
      </c>
      <c r="AC144" s="8">
        <f t="shared" si="69"/>
        <v>0.49284550442444736</v>
      </c>
      <c r="AD144" s="8">
        <f t="shared" si="70"/>
        <v>6.3633138756692418</v>
      </c>
      <c r="AE144" s="8">
        <f t="shared" si="71"/>
        <v>3.8171414451222879E-2</v>
      </c>
      <c r="AF144" s="8">
        <f t="shared" si="72"/>
        <v>1.5425400000000002</v>
      </c>
      <c r="AG144" s="8">
        <f t="shared" si="73"/>
        <v>2.3794296516000006</v>
      </c>
      <c r="AH144" s="8">
        <f t="shared" si="74"/>
        <v>1.5425400000000002</v>
      </c>
      <c r="AS144" s="40">
        <v>42897.334027777775</v>
      </c>
      <c r="AT144" s="15">
        <v>88.74</v>
      </c>
      <c r="AU144" s="16">
        <v>127.62</v>
      </c>
      <c r="AV144" s="8">
        <f t="shared" si="75"/>
        <v>7874.7875999999987</v>
      </c>
      <c r="AW144" s="8">
        <f t="shared" si="76"/>
        <v>-14.731226993864993</v>
      </c>
      <c r="AX144" s="56">
        <f t="shared" si="77"/>
        <v>1.8358098159510092</v>
      </c>
      <c r="AY144" s="8">
        <f t="shared" si="78"/>
        <v>-27.043731116339831</v>
      </c>
      <c r="AZ144" s="8">
        <f t="shared" si="79"/>
        <v>217.00904874477663</v>
      </c>
      <c r="BA144" s="8">
        <f t="shared" si="80"/>
        <v>3.3701976803420783</v>
      </c>
      <c r="BB144" s="56">
        <f t="shared" si="81"/>
        <v>38.88000000000001</v>
      </c>
      <c r="BC144" s="57">
        <f t="shared" si="82"/>
        <v>1511.6544000000008</v>
      </c>
      <c r="BD144" s="8">
        <f t="shared" si="83"/>
        <v>38.88000000000001</v>
      </c>
    </row>
    <row r="145" spans="1:56" x14ac:dyDescent="0.25">
      <c r="A145" s="37">
        <v>42897.375694444447</v>
      </c>
      <c r="B145" s="15">
        <v>0.33</v>
      </c>
      <c r="C145" s="16">
        <v>0.25065900000000002</v>
      </c>
      <c r="D145" s="8">
        <f t="shared" si="57"/>
        <v>0.10890000000000001</v>
      </c>
      <c r="E145" s="8">
        <f t="shared" si="58"/>
        <v>2.9761904761904712E-2</v>
      </c>
      <c r="F145" s="8">
        <f t="shared" si="59"/>
        <v>-2.3554315476190524E-2</v>
      </c>
      <c r="G145" s="8">
        <f t="shared" si="60"/>
        <v>-7.0102129393424058E-4</v>
      </c>
      <c r="H145" s="8">
        <f t="shared" si="61"/>
        <v>8.8577097505668635E-4</v>
      </c>
      <c r="I145" s="8">
        <f t="shared" si="62"/>
        <v>5.548057775519084E-4</v>
      </c>
      <c r="J145" s="8">
        <f t="shared" si="63"/>
        <v>-7.9340999999999995E-2</v>
      </c>
      <c r="K145" s="8">
        <f t="shared" si="64"/>
        <v>6.2949942809999992E-3</v>
      </c>
      <c r="L145" s="8">
        <f t="shared" si="65"/>
        <v>7.9340999999999995E-2</v>
      </c>
      <c r="W145" s="15">
        <v>42897.375694444447</v>
      </c>
      <c r="X145" s="15">
        <v>2.56</v>
      </c>
      <c r="Y145" s="15">
        <v>4.1138899999999996</v>
      </c>
      <c r="Z145" s="8">
        <f t="shared" si="66"/>
        <v>6.5536000000000003</v>
      </c>
      <c r="AA145" s="8">
        <f t="shared" si="67"/>
        <v>-2.5325609756097553</v>
      </c>
      <c r="AB145" s="56">
        <f t="shared" si="68"/>
        <v>-0.19402506097560934</v>
      </c>
      <c r="AC145" s="8">
        <f t="shared" si="69"/>
        <v>0.49138029771713149</v>
      </c>
      <c r="AD145" s="8">
        <f t="shared" si="70"/>
        <v>6.4138650951814355</v>
      </c>
      <c r="AE145" s="8">
        <f t="shared" si="71"/>
        <v>3.7645724286588925E-2</v>
      </c>
      <c r="AF145" s="8">
        <f t="shared" si="72"/>
        <v>1.5538899999999995</v>
      </c>
      <c r="AG145" s="8">
        <f t="shared" si="73"/>
        <v>2.4145741320999985</v>
      </c>
      <c r="AH145" s="8">
        <f t="shared" si="74"/>
        <v>1.5538899999999995</v>
      </c>
      <c r="AS145" s="40">
        <v>42897.375694444447</v>
      </c>
      <c r="AT145" s="15">
        <v>98.86</v>
      </c>
      <c r="AU145" s="16">
        <v>127.565</v>
      </c>
      <c r="AV145" s="8">
        <f t="shared" si="75"/>
        <v>9773.2996000000003</v>
      </c>
      <c r="AW145" s="8">
        <f t="shared" si="76"/>
        <v>-4.6112269938649888</v>
      </c>
      <c r="AX145" s="56">
        <f t="shared" si="77"/>
        <v>1.7808098159510024</v>
      </c>
      <c r="AY145" s="8">
        <f t="shared" si="78"/>
        <v>-8.2117182942530054</v>
      </c>
      <c r="AZ145" s="8">
        <f t="shared" si="79"/>
        <v>21.26341438894914</v>
      </c>
      <c r="BA145" s="8">
        <f t="shared" si="80"/>
        <v>3.1712836005874432</v>
      </c>
      <c r="BB145" s="56">
        <f t="shared" si="81"/>
        <v>28.704999999999998</v>
      </c>
      <c r="BC145" s="57">
        <f t="shared" si="82"/>
        <v>823.97702499999991</v>
      </c>
      <c r="BD145" s="8">
        <f t="shared" si="83"/>
        <v>28.704999999999998</v>
      </c>
    </row>
    <row r="146" spans="1:56" x14ac:dyDescent="0.25">
      <c r="A146" s="37">
        <v>42897.417361111111</v>
      </c>
      <c r="B146" s="15">
        <v>0.4</v>
      </c>
      <c r="C146" s="16">
        <v>0.25095400000000001</v>
      </c>
      <c r="D146" s="8">
        <f t="shared" si="57"/>
        <v>0.16000000000000003</v>
      </c>
      <c r="E146" s="8">
        <f t="shared" si="58"/>
        <v>9.9761904761904718E-2</v>
      </c>
      <c r="F146" s="8">
        <f t="shared" si="59"/>
        <v>-2.3259315476190534E-2</v>
      </c>
      <c r="G146" s="8">
        <f t="shared" si="60"/>
        <v>-2.3203936153628167E-3</v>
      </c>
      <c r="H146" s="8">
        <f t="shared" si="61"/>
        <v>9.9524376417233478E-3</v>
      </c>
      <c r="I146" s="8">
        <f t="shared" si="62"/>
        <v>5.4099575642095653E-4</v>
      </c>
      <c r="J146" s="8">
        <f t="shared" si="63"/>
        <v>-0.14904600000000001</v>
      </c>
      <c r="K146" s="8">
        <f t="shared" si="64"/>
        <v>2.2214710116000003E-2</v>
      </c>
      <c r="L146" s="8">
        <f t="shared" si="65"/>
        <v>0.14904600000000001</v>
      </c>
      <c r="W146" s="15">
        <v>42897.417361111111</v>
      </c>
      <c r="X146" s="15">
        <v>2.63</v>
      </c>
      <c r="Y146" s="15">
        <v>4.1028500000000001</v>
      </c>
      <c r="Z146" s="8">
        <f t="shared" si="66"/>
        <v>6.9168999999999992</v>
      </c>
      <c r="AA146" s="8">
        <f t="shared" si="67"/>
        <v>-2.4625609756097555</v>
      </c>
      <c r="AB146" s="56">
        <f t="shared" si="68"/>
        <v>-0.20506506097560884</v>
      </c>
      <c r="AC146" s="8">
        <f t="shared" si="69"/>
        <v>0.5049852166195693</v>
      </c>
      <c r="AD146" s="8">
        <f t="shared" si="70"/>
        <v>6.0642065585960712</v>
      </c>
      <c r="AE146" s="8">
        <f t="shared" si="71"/>
        <v>4.205167923293017E-2</v>
      </c>
      <c r="AF146" s="8">
        <f t="shared" si="72"/>
        <v>1.4728500000000002</v>
      </c>
      <c r="AG146" s="8">
        <f t="shared" si="73"/>
        <v>2.1692871225000006</v>
      </c>
      <c r="AH146" s="8">
        <f t="shared" si="74"/>
        <v>1.4728500000000002</v>
      </c>
      <c r="AS146" s="40">
        <v>42897.417361111111</v>
      </c>
      <c r="AT146" s="15">
        <v>136.68</v>
      </c>
      <c r="AU146" s="16">
        <v>127.566</v>
      </c>
      <c r="AV146" s="8">
        <f t="shared" si="75"/>
        <v>18681.422400000003</v>
      </c>
      <c r="AW146" s="8">
        <f t="shared" si="76"/>
        <v>33.208773006135019</v>
      </c>
      <c r="AX146" s="56">
        <f t="shared" si="77"/>
        <v>1.7818098159510072</v>
      </c>
      <c r="AY146" s="8">
        <f t="shared" si="78"/>
        <v>59.171717718020211</v>
      </c>
      <c r="AZ146" s="8">
        <f t="shared" si="79"/>
        <v>1102.8226045730019</v>
      </c>
      <c r="BA146" s="8">
        <f t="shared" si="80"/>
        <v>3.1748462202193619</v>
      </c>
      <c r="BB146" s="56">
        <f t="shared" si="81"/>
        <v>-9.1140000000000043</v>
      </c>
      <c r="BC146" s="57">
        <f t="shared" si="82"/>
        <v>83.064996000000079</v>
      </c>
      <c r="BD146" s="8">
        <f t="shared" si="83"/>
        <v>9.1140000000000043</v>
      </c>
    </row>
    <row r="147" spans="1:56" x14ac:dyDescent="0.25">
      <c r="A147" s="37">
        <v>42897.459027777775</v>
      </c>
      <c r="B147" s="15">
        <v>0.46</v>
      </c>
      <c r="C147" s="16">
        <v>0.25216699999999997</v>
      </c>
      <c r="D147" s="8">
        <f t="shared" si="57"/>
        <v>0.21160000000000001</v>
      </c>
      <c r="E147" s="8">
        <f t="shared" si="58"/>
        <v>0.15976190476190472</v>
      </c>
      <c r="F147" s="8">
        <f t="shared" si="59"/>
        <v>-2.204631547619057E-2</v>
      </c>
      <c r="G147" s="8">
        <f t="shared" si="60"/>
        <v>-3.5221613534580638E-3</v>
      </c>
      <c r="H147" s="8">
        <f t="shared" si="61"/>
        <v>2.5523866213151912E-2</v>
      </c>
      <c r="I147" s="8">
        <f t="shared" si="62"/>
        <v>4.8604002607571985E-4</v>
      </c>
      <c r="J147" s="8">
        <f t="shared" si="63"/>
        <v>-0.20783300000000005</v>
      </c>
      <c r="K147" s="8">
        <f t="shared" si="64"/>
        <v>4.3194555889000022E-2</v>
      </c>
      <c r="L147" s="8">
        <f t="shared" si="65"/>
        <v>0.20783300000000005</v>
      </c>
      <c r="W147" s="15">
        <v>42897.459027777775</v>
      </c>
      <c r="X147" s="15">
        <v>2.96</v>
      </c>
      <c r="Y147" s="15">
        <v>4.1071900000000001</v>
      </c>
      <c r="Z147" s="8">
        <f t="shared" si="66"/>
        <v>8.7615999999999996</v>
      </c>
      <c r="AA147" s="8">
        <f t="shared" si="67"/>
        <v>-2.1325609756097554</v>
      </c>
      <c r="AB147" s="56">
        <f t="shared" si="68"/>
        <v>-0.20072506097560883</v>
      </c>
      <c r="AC147" s="8">
        <f t="shared" si="69"/>
        <v>0.42805843186347203</v>
      </c>
      <c r="AD147" s="8">
        <f t="shared" si="70"/>
        <v>4.5478163146936321</v>
      </c>
      <c r="AE147" s="8">
        <f t="shared" si="71"/>
        <v>4.0290550103661879E-2</v>
      </c>
      <c r="AF147" s="8">
        <f t="shared" si="72"/>
        <v>1.1471900000000002</v>
      </c>
      <c r="AG147" s="8">
        <f t="shared" si="73"/>
        <v>1.3160448961000004</v>
      </c>
      <c r="AH147" s="8">
        <f t="shared" si="74"/>
        <v>1.1471900000000002</v>
      </c>
      <c r="AS147" s="40">
        <v>42897.459027777775</v>
      </c>
      <c r="AT147" s="15">
        <v>69.22</v>
      </c>
      <c r="AU147" s="16">
        <v>127.426</v>
      </c>
      <c r="AV147" s="8">
        <f t="shared" si="75"/>
        <v>4791.4084000000003</v>
      </c>
      <c r="AW147" s="8">
        <f t="shared" si="76"/>
        <v>-34.251226993864989</v>
      </c>
      <c r="AX147" s="56">
        <f t="shared" si="77"/>
        <v>1.6418098159510066</v>
      </c>
      <c r="AY147" s="8">
        <f t="shared" si="78"/>
        <v>-56.23400068689363</v>
      </c>
      <c r="AZ147" s="8">
        <f t="shared" si="79"/>
        <v>1173.1465505852657</v>
      </c>
      <c r="BA147" s="8">
        <f t="shared" si="80"/>
        <v>2.6955394717530781</v>
      </c>
      <c r="BB147" s="56">
        <f t="shared" si="81"/>
        <v>58.206000000000003</v>
      </c>
      <c r="BC147" s="57">
        <f t="shared" si="82"/>
        <v>3387.9384360000004</v>
      </c>
      <c r="BD147" s="8">
        <f t="shared" si="83"/>
        <v>58.206000000000003</v>
      </c>
    </row>
    <row r="148" spans="1:56" x14ac:dyDescent="0.25">
      <c r="A148" s="37">
        <v>42897.500694444447</v>
      </c>
      <c r="B148" s="15">
        <v>0.47</v>
      </c>
      <c r="C148" s="16">
        <v>0.250919</v>
      </c>
      <c r="D148" s="8">
        <f t="shared" si="57"/>
        <v>0.22089999999999999</v>
      </c>
      <c r="E148" s="8">
        <f t="shared" si="58"/>
        <v>0.16976190476190467</v>
      </c>
      <c r="F148" s="8">
        <f t="shared" si="59"/>
        <v>-2.3294315476190541E-2</v>
      </c>
      <c r="G148" s="8">
        <f t="shared" si="60"/>
        <v>-3.9544873653628203E-3</v>
      </c>
      <c r="H148" s="8">
        <f t="shared" si="61"/>
        <v>2.8819104308389992E-2</v>
      </c>
      <c r="I148" s="8">
        <f t="shared" si="62"/>
        <v>5.4262513350429012E-4</v>
      </c>
      <c r="J148" s="8">
        <f t="shared" si="63"/>
        <v>-0.21908099999999997</v>
      </c>
      <c r="K148" s="8">
        <f t="shared" si="64"/>
        <v>4.7996484560999989E-2</v>
      </c>
      <c r="L148" s="8">
        <f t="shared" si="65"/>
        <v>0.21908099999999997</v>
      </c>
      <c r="W148" s="15">
        <v>42897.500694444447</v>
      </c>
      <c r="X148" s="15">
        <v>2.93</v>
      </c>
      <c r="Y148" s="15">
        <v>4.0975000000000001</v>
      </c>
      <c r="Z148" s="8">
        <f t="shared" si="66"/>
        <v>8.5849000000000011</v>
      </c>
      <c r="AA148" s="8">
        <f t="shared" si="67"/>
        <v>-2.1625609756097552</v>
      </c>
      <c r="AB148" s="56">
        <f t="shared" si="68"/>
        <v>-0.2104150609756088</v>
      </c>
      <c r="AC148" s="8">
        <f t="shared" si="69"/>
        <v>0.45503539954639871</v>
      </c>
      <c r="AD148" s="8">
        <f t="shared" si="70"/>
        <v>4.6766699732302168</v>
      </c>
      <c r="AE148" s="8">
        <f t="shared" si="71"/>
        <v>4.427449788536917E-2</v>
      </c>
      <c r="AF148" s="8">
        <f t="shared" si="72"/>
        <v>1.1675</v>
      </c>
      <c r="AG148" s="8">
        <f t="shared" si="73"/>
        <v>1.3630562499999999</v>
      </c>
      <c r="AH148" s="8">
        <f t="shared" si="74"/>
        <v>1.1675</v>
      </c>
      <c r="AS148" s="40">
        <v>42897.500694444447</v>
      </c>
      <c r="AT148" s="15">
        <v>67.55</v>
      </c>
      <c r="AU148" s="16">
        <v>127.322</v>
      </c>
      <c r="AV148" s="8">
        <f t="shared" si="75"/>
        <v>4563.0024999999996</v>
      </c>
      <c r="AW148" s="8">
        <f t="shared" si="76"/>
        <v>-35.921226993864991</v>
      </c>
      <c r="AX148" s="56">
        <f t="shared" si="77"/>
        <v>1.5378098159510074</v>
      </c>
      <c r="AY148" s="8">
        <f t="shared" si="78"/>
        <v>-55.24001547216988</v>
      </c>
      <c r="AZ148" s="8">
        <f t="shared" si="79"/>
        <v>1290.3345487447748</v>
      </c>
      <c r="BA148" s="8">
        <f t="shared" si="80"/>
        <v>2.3648590300352712</v>
      </c>
      <c r="BB148" s="56">
        <f t="shared" si="81"/>
        <v>59.772000000000006</v>
      </c>
      <c r="BC148" s="57">
        <f t="shared" si="82"/>
        <v>3572.6919840000005</v>
      </c>
      <c r="BD148" s="8">
        <f t="shared" si="83"/>
        <v>59.772000000000006</v>
      </c>
    </row>
    <row r="149" spans="1:56" x14ac:dyDescent="0.25">
      <c r="A149" s="37">
        <v>42897.542361111111</v>
      </c>
      <c r="B149" s="15">
        <v>0.44</v>
      </c>
      <c r="C149" s="16">
        <v>0.24634600000000001</v>
      </c>
      <c r="D149" s="8">
        <f t="shared" si="57"/>
        <v>0.19359999999999999</v>
      </c>
      <c r="E149" s="8">
        <f t="shared" si="58"/>
        <v>0.1397619047619047</v>
      </c>
      <c r="F149" s="8">
        <f t="shared" si="59"/>
        <v>-2.7867315476190535E-2</v>
      </c>
      <c r="G149" s="8">
        <f t="shared" si="60"/>
        <v>-3.8947890915532945E-3</v>
      </c>
      <c r="H149" s="8">
        <f t="shared" si="61"/>
        <v>1.953339002267572E-2</v>
      </c>
      <c r="I149" s="8">
        <f t="shared" si="62"/>
        <v>7.7658727184952848E-4</v>
      </c>
      <c r="J149" s="8">
        <f t="shared" si="63"/>
        <v>-0.19365399999999999</v>
      </c>
      <c r="K149" s="8">
        <f t="shared" si="64"/>
        <v>3.7501871715999995E-2</v>
      </c>
      <c r="L149" s="8">
        <f t="shared" si="65"/>
        <v>0.19365399999999999</v>
      </c>
      <c r="W149" s="15">
        <v>42897.542361111111</v>
      </c>
      <c r="X149" s="15">
        <v>2.82</v>
      </c>
      <c r="Y149" s="15">
        <v>4.0692500000000003</v>
      </c>
      <c r="Z149" s="8">
        <f t="shared" si="66"/>
        <v>7.952399999999999</v>
      </c>
      <c r="AA149" s="8">
        <f t="shared" si="67"/>
        <v>-2.2725609756097556</v>
      </c>
      <c r="AB149" s="56">
        <f t="shared" si="68"/>
        <v>-0.23866506097560869</v>
      </c>
      <c r="AC149" s="8">
        <f t="shared" si="69"/>
        <v>0.54238090381469106</v>
      </c>
      <c r="AD149" s="8">
        <f t="shared" si="70"/>
        <v>5.1645333878643642</v>
      </c>
      <c r="AE149" s="8">
        <f t="shared" si="71"/>
        <v>5.6961011330491015E-2</v>
      </c>
      <c r="AF149" s="8">
        <f t="shared" si="72"/>
        <v>1.2492500000000004</v>
      </c>
      <c r="AG149" s="8">
        <f t="shared" si="73"/>
        <v>1.560625562500001</v>
      </c>
      <c r="AH149" s="8">
        <f t="shared" si="74"/>
        <v>1.2492500000000004</v>
      </c>
      <c r="AS149" s="40">
        <v>42897.542361111111</v>
      </c>
      <c r="AT149" s="15">
        <v>169.68</v>
      </c>
      <c r="AU149" s="16">
        <v>127.41</v>
      </c>
      <c r="AV149" s="8">
        <f t="shared" si="75"/>
        <v>28791.302400000004</v>
      </c>
      <c r="AW149" s="8">
        <f t="shared" si="76"/>
        <v>66.208773006135019</v>
      </c>
      <c r="AX149" s="56">
        <f t="shared" si="77"/>
        <v>1.6258098159510013</v>
      </c>
      <c r="AY149" s="8">
        <f t="shared" si="78"/>
        <v>107.64287305544599</v>
      </c>
      <c r="AZ149" s="8">
        <f t="shared" si="79"/>
        <v>4383.6016229779134</v>
      </c>
      <c r="BA149" s="8">
        <f t="shared" si="80"/>
        <v>2.6432575576426287</v>
      </c>
      <c r="BB149" s="56">
        <f t="shared" si="81"/>
        <v>-42.27000000000001</v>
      </c>
      <c r="BC149" s="57">
        <f t="shared" si="82"/>
        <v>1786.7529000000009</v>
      </c>
      <c r="BD149" s="8">
        <f t="shared" si="83"/>
        <v>42.27000000000001</v>
      </c>
    </row>
    <row r="150" spans="1:56" x14ac:dyDescent="0.25">
      <c r="A150" s="37">
        <v>42897.584027777775</v>
      </c>
      <c r="B150" s="15">
        <v>0.28999999999999998</v>
      </c>
      <c r="C150" s="16">
        <v>0.23580100000000001</v>
      </c>
      <c r="D150" s="8">
        <f t="shared" si="57"/>
        <v>8.4099999999999994E-2</v>
      </c>
      <c r="E150" s="8">
        <f t="shared" si="58"/>
        <v>-1.0238095238095324E-2</v>
      </c>
      <c r="F150" s="8">
        <f t="shared" si="59"/>
        <v>-3.8412315476190534E-2</v>
      </c>
      <c r="G150" s="8">
        <f t="shared" si="60"/>
        <v>3.9326894416100161E-4</v>
      </c>
      <c r="H150" s="8">
        <f t="shared" si="61"/>
        <v>1.0481859410431015E-4</v>
      </c>
      <c r="I150" s="8">
        <f t="shared" si="62"/>
        <v>1.4755059802423868E-3</v>
      </c>
      <c r="J150" s="8">
        <f t="shared" si="63"/>
        <v>-5.4198999999999969E-2</v>
      </c>
      <c r="K150" s="8">
        <f t="shared" si="64"/>
        <v>2.9375316009999969E-3</v>
      </c>
      <c r="L150" s="8">
        <f t="shared" si="65"/>
        <v>5.4198999999999969E-2</v>
      </c>
      <c r="W150" s="15">
        <v>42897.584027777775</v>
      </c>
      <c r="X150" s="15">
        <v>2.57</v>
      </c>
      <c r="Y150" s="15">
        <v>3.9988199999999998</v>
      </c>
      <c r="Z150" s="8">
        <f t="shared" si="66"/>
        <v>6.6048999999999989</v>
      </c>
      <c r="AA150" s="8">
        <f t="shared" si="67"/>
        <v>-2.5225609756097556</v>
      </c>
      <c r="AB150" s="56">
        <f t="shared" si="68"/>
        <v>-0.30909506097560913</v>
      </c>
      <c r="AC150" s="8">
        <f t="shared" si="69"/>
        <v>0.77971113857078944</v>
      </c>
      <c r="AD150" s="8">
        <f t="shared" si="70"/>
        <v>6.3633138756692418</v>
      </c>
      <c r="AE150" s="8">
        <f t="shared" si="71"/>
        <v>9.553975671951552E-2</v>
      </c>
      <c r="AF150" s="8">
        <f t="shared" si="72"/>
        <v>1.42882</v>
      </c>
      <c r="AG150" s="8">
        <f t="shared" si="73"/>
        <v>2.0415265923999999</v>
      </c>
      <c r="AH150" s="8">
        <f t="shared" si="74"/>
        <v>1.42882</v>
      </c>
      <c r="AS150" s="40">
        <v>42897.584027777775</v>
      </c>
      <c r="AT150" s="15">
        <v>77.05</v>
      </c>
      <c r="AU150" s="16">
        <v>127.745</v>
      </c>
      <c r="AV150" s="8">
        <f t="shared" si="75"/>
        <v>5936.7024999999994</v>
      </c>
      <c r="AW150" s="8">
        <f t="shared" si="76"/>
        <v>-26.421226993864991</v>
      </c>
      <c r="AX150" s="56">
        <f t="shared" si="77"/>
        <v>1.9608098159510092</v>
      </c>
      <c r="AY150" s="8">
        <f t="shared" si="78"/>
        <v>-51.807001239040247</v>
      </c>
      <c r="AZ150" s="8">
        <f t="shared" si="79"/>
        <v>698.08123586134002</v>
      </c>
      <c r="BA150" s="8">
        <f t="shared" si="80"/>
        <v>3.8447751343298306</v>
      </c>
      <c r="BB150" s="56">
        <f t="shared" si="81"/>
        <v>50.695000000000007</v>
      </c>
      <c r="BC150" s="57">
        <f t="shared" si="82"/>
        <v>2569.9830250000009</v>
      </c>
      <c r="BD150" s="8">
        <f t="shared" si="83"/>
        <v>50.695000000000007</v>
      </c>
    </row>
    <row r="151" spans="1:56" x14ac:dyDescent="0.25">
      <c r="A151" s="37">
        <v>42897.625694444447</v>
      </c>
      <c r="B151" s="15">
        <v>0.27</v>
      </c>
      <c r="C151" s="16">
        <v>0.22562499999999999</v>
      </c>
      <c r="D151" s="8">
        <f t="shared" si="57"/>
        <v>7.2900000000000006E-2</v>
      </c>
      <c r="E151" s="8">
        <f t="shared" si="58"/>
        <v>-3.0238095238095286E-2</v>
      </c>
      <c r="F151" s="8">
        <f t="shared" si="59"/>
        <v>-4.8588315476190552E-2</v>
      </c>
      <c r="G151" s="8">
        <f t="shared" si="60"/>
        <v>1.4692181108276691E-3</v>
      </c>
      <c r="H151" s="8">
        <f t="shared" si="61"/>
        <v>9.1434240362812079E-4</v>
      </c>
      <c r="I151" s="8">
        <f t="shared" si="62"/>
        <v>2.3608244008138184E-3</v>
      </c>
      <c r="J151" s="8">
        <f t="shared" si="63"/>
        <v>-4.4375000000000026E-2</v>
      </c>
      <c r="K151" s="8">
        <f t="shared" si="64"/>
        <v>1.9691406250000021E-3</v>
      </c>
      <c r="L151" s="8">
        <f t="shared" si="65"/>
        <v>4.4375000000000026E-2</v>
      </c>
      <c r="W151" s="15">
        <v>42897.625694444447</v>
      </c>
      <c r="X151" s="15">
        <v>2.31</v>
      </c>
      <c r="Y151" s="15">
        <v>3.9464600000000001</v>
      </c>
      <c r="Z151" s="8">
        <f t="shared" si="66"/>
        <v>5.3361000000000001</v>
      </c>
      <c r="AA151" s="8">
        <f t="shared" si="67"/>
        <v>-2.7825609756097553</v>
      </c>
      <c r="AB151" s="56">
        <f t="shared" si="68"/>
        <v>-0.36145506097560887</v>
      </c>
      <c r="AC151" s="8">
        <f t="shared" si="69"/>
        <v>1.0057707471073738</v>
      </c>
      <c r="AD151" s="8">
        <f t="shared" si="70"/>
        <v>7.7426455829863139</v>
      </c>
      <c r="AE151" s="8">
        <f t="shared" si="71"/>
        <v>0.13064976110488113</v>
      </c>
      <c r="AF151" s="8">
        <f t="shared" si="72"/>
        <v>1.63646</v>
      </c>
      <c r="AG151" s="8">
        <f t="shared" si="73"/>
        <v>2.6780013316</v>
      </c>
      <c r="AH151" s="8">
        <f t="shared" si="74"/>
        <v>1.63646</v>
      </c>
      <c r="AS151" s="40">
        <v>42897.625694444447</v>
      </c>
      <c r="AT151" s="15">
        <v>91.4</v>
      </c>
      <c r="AU151" s="16">
        <v>128.07599999999999</v>
      </c>
      <c r="AV151" s="8">
        <f t="shared" si="75"/>
        <v>8353.9600000000009</v>
      </c>
      <c r="AW151" s="8">
        <f t="shared" si="76"/>
        <v>-12.071226993864983</v>
      </c>
      <c r="AX151" s="56">
        <f t="shared" si="77"/>
        <v>2.2918098159509981</v>
      </c>
      <c r="AY151" s="8">
        <f t="shared" si="78"/>
        <v>-27.664956515112426</v>
      </c>
      <c r="AZ151" s="8">
        <f t="shared" si="79"/>
        <v>145.71452113741464</v>
      </c>
      <c r="BA151" s="8">
        <f t="shared" si="80"/>
        <v>5.2523922324893473</v>
      </c>
      <c r="BB151" s="56">
        <f t="shared" si="81"/>
        <v>36.675999999999988</v>
      </c>
      <c r="BC151" s="57">
        <f t="shared" si="82"/>
        <v>1345.1289759999991</v>
      </c>
      <c r="BD151" s="8">
        <f t="shared" si="83"/>
        <v>36.675999999999988</v>
      </c>
    </row>
    <row r="152" spans="1:56" x14ac:dyDescent="0.25">
      <c r="A152" s="37">
        <v>42897.667361111111</v>
      </c>
      <c r="B152" s="15">
        <v>0.27</v>
      </c>
      <c r="C152" s="16">
        <v>0.21795999999999999</v>
      </c>
      <c r="D152" s="8">
        <f t="shared" si="57"/>
        <v>7.2900000000000006E-2</v>
      </c>
      <c r="E152" s="8">
        <f t="shared" si="58"/>
        <v>-3.0238095238095286E-2</v>
      </c>
      <c r="F152" s="8">
        <f t="shared" si="59"/>
        <v>-5.6253315476190557E-2</v>
      </c>
      <c r="G152" s="8">
        <f t="shared" si="60"/>
        <v>1.7009931108276696E-3</v>
      </c>
      <c r="H152" s="8">
        <f t="shared" si="61"/>
        <v>9.1434240362812079E-4</v>
      </c>
      <c r="I152" s="8">
        <f t="shared" si="62"/>
        <v>3.1644355020638199E-3</v>
      </c>
      <c r="J152" s="8">
        <f t="shared" si="63"/>
        <v>-5.2040000000000031E-2</v>
      </c>
      <c r="K152" s="8">
        <f t="shared" si="64"/>
        <v>2.7081616000000034E-3</v>
      </c>
      <c r="L152" s="8">
        <f t="shared" si="65"/>
        <v>5.2040000000000031E-2</v>
      </c>
      <c r="W152" s="15">
        <v>42897.667361111111</v>
      </c>
      <c r="X152" s="15">
        <v>2.44</v>
      </c>
      <c r="Y152" s="15">
        <v>3.9252099999999999</v>
      </c>
      <c r="Z152" s="8">
        <f t="shared" si="66"/>
        <v>5.9535999999999998</v>
      </c>
      <c r="AA152" s="8">
        <f t="shared" si="67"/>
        <v>-2.6525609756097555</v>
      </c>
      <c r="AB152" s="56">
        <f t="shared" si="68"/>
        <v>-0.38270506097560908</v>
      </c>
      <c r="AC152" s="8">
        <f t="shared" si="69"/>
        <v>1.0151485099122526</v>
      </c>
      <c r="AD152" s="8">
        <f t="shared" si="70"/>
        <v>7.0360797293277777</v>
      </c>
      <c r="AE152" s="8">
        <f t="shared" si="71"/>
        <v>0.14646316369634466</v>
      </c>
      <c r="AF152" s="8">
        <f t="shared" si="72"/>
        <v>1.4852099999999999</v>
      </c>
      <c r="AG152" s="8">
        <f t="shared" si="73"/>
        <v>2.2058487440999999</v>
      </c>
      <c r="AH152" s="8">
        <f t="shared" si="74"/>
        <v>1.4852099999999999</v>
      </c>
      <c r="AS152" s="40">
        <v>42897.667361111111</v>
      </c>
      <c r="AT152" s="15">
        <v>90.08</v>
      </c>
      <c r="AU152" s="16">
        <v>128.18700000000001</v>
      </c>
      <c r="AV152" s="8">
        <f t="shared" si="75"/>
        <v>8114.4063999999998</v>
      </c>
      <c r="AW152" s="8">
        <f t="shared" si="76"/>
        <v>-13.39122699386499</v>
      </c>
      <c r="AX152" s="56">
        <f t="shared" si="77"/>
        <v>2.4028098159510165</v>
      </c>
      <c r="AY152" s="8">
        <f t="shared" si="78"/>
        <v>-32.176571668487021</v>
      </c>
      <c r="AZ152" s="8">
        <f t="shared" si="79"/>
        <v>179.32496040121836</v>
      </c>
      <c r="BA152" s="8">
        <f t="shared" si="80"/>
        <v>5.7734950116305574</v>
      </c>
      <c r="BB152" s="56">
        <f t="shared" si="81"/>
        <v>38.107000000000014</v>
      </c>
      <c r="BC152" s="57">
        <f t="shared" si="82"/>
        <v>1452.1434490000011</v>
      </c>
      <c r="BD152" s="8">
        <f t="shared" si="83"/>
        <v>38.107000000000014</v>
      </c>
    </row>
    <row r="153" spans="1:56" x14ac:dyDescent="0.25">
      <c r="A153" s="37">
        <v>42897.709027777775</v>
      </c>
      <c r="B153" s="15">
        <v>0.21</v>
      </c>
      <c r="C153" s="16">
        <v>0.21115</v>
      </c>
      <c r="D153" s="8">
        <f t="shared" si="57"/>
        <v>4.4099999999999993E-2</v>
      </c>
      <c r="E153" s="8">
        <f t="shared" si="58"/>
        <v>-9.0238095238095312E-2</v>
      </c>
      <c r="F153" s="8">
        <f t="shared" si="59"/>
        <v>-6.306331547619054E-2</v>
      </c>
      <c r="G153" s="8">
        <f t="shared" si="60"/>
        <v>5.6907134679705321E-3</v>
      </c>
      <c r="H153" s="8">
        <f t="shared" si="61"/>
        <v>8.1429138321995592E-3</v>
      </c>
      <c r="I153" s="8">
        <f t="shared" si="62"/>
        <v>3.9769817588495337E-3</v>
      </c>
      <c r="J153" s="8">
        <f t="shared" si="63"/>
        <v>1.1500000000000121E-3</v>
      </c>
      <c r="K153" s="8">
        <f t="shared" si="64"/>
        <v>1.3225000000000278E-6</v>
      </c>
      <c r="L153" s="8">
        <f t="shared" si="65"/>
        <v>1.1500000000000121E-3</v>
      </c>
      <c r="W153" s="15">
        <v>42897.709027777775</v>
      </c>
      <c r="X153" s="15">
        <v>2.02</v>
      </c>
      <c r="Y153" s="15">
        <v>3.91384</v>
      </c>
      <c r="Z153" s="8">
        <f t="shared" si="66"/>
        <v>4.0804</v>
      </c>
      <c r="AA153" s="8">
        <f t="shared" si="67"/>
        <v>-3.0725609756097554</v>
      </c>
      <c r="AB153" s="56">
        <f t="shared" si="68"/>
        <v>-0.39407506097560896</v>
      </c>
      <c r="AC153" s="8">
        <f t="shared" si="69"/>
        <v>1.2108196538146909</v>
      </c>
      <c r="AD153" s="8">
        <f t="shared" si="70"/>
        <v>9.4406309488399724</v>
      </c>
      <c r="AE153" s="8">
        <f t="shared" si="71"/>
        <v>0.15529515368292993</v>
      </c>
      <c r="AF153" s="8">
        <f t="shared" si="72"/>
        <v>1.89384</v>
      </c>
      <c r="AG153" s="8">
        <f t="shared" si="73"/>
        <v>3.5866299455999999</v>
      </c>
      <c r="AH153" s="8">
        <f t="shared" si="74"/>
        <v>1.89384</v>
      </c>
      <c r="AS153" s="40">
        <v>42897.709027777775</v>
      </c>
      <c r="AT153" s="15">
        <v>83.84</v>
      </c>
      <c r="AU153" s="16">
        <v>128.27699999999999</v>
      </c>
      <c r="AV153" s="8">
        <f t="shared" si="75"/>
        <v>7029.1456000000007</v>
      </c>
      <c r="AW153" s="8">
        <f t="shared" si="76"/>
        <v>-19.631226993864985</v>
      </c>
      <c r="AX153" s="56">
        <f t="shared" si="77"/>
        <v>2.4928098159509915</v>
      </c>
      <c r="AY153" s="8">
        <f t="shared" si="78"/>
        <v>-48.936915349468705</v>
      </c>
      <c r="AZ153" s="8">
        <f t="shared" si="79"/>
        <v>385.38507328465323</v>
      </c>
      <c r="BA153" s="8">
        <f t="shared" si="80"/>
        <v>6.2141007785016162</v>
      </c>
      <c r="BB153" s="56">
        <f t="shared" si="81"/>
        <v>44.436999999999983</v>
      </c>
      <c r="BC153" s="57">
        <f t="shared" si="82"/>
        <v>1974.6469689999985</v>
      </c>
      <c r="BD153" s="8">
        <f t="shared" si="83"/>
        <v>44.436999999999983</v>
      </c>
    </row>
    <row r="154" spans="1:56" x14ac:dyDescent="0.25">
      <c r="A154" s="37">
        <v>42897.750694444447</v>
      </c>
      <c r="B154" s="15">
        <v>0.2</v>
      </c>
      <c r="C154" s="16">
        <v>0.20708499999999999</v>
      </c>
      <c r="D154" s="8">
        <f t="shared" si="57"/>
        <v>4.0000000000000008E-2</v>
      </c>
      <c r="E154" s="8">
        <f t="shared" si="58"/>
        <v>-0.10023809523809529</v>
      </c>
      <c r="F154" s="8">
        <f t="shared" si="59"/>
        <v>-6.7128315476190553E-2</v>
      </c>
      <c r="G154" s="8">
        <f t="shared" si="60"/>
        <v>6.7288144798752945E-3</v>
      </c>
      <c r="H154" s="8">
        <f t="shared" si="61"/>
        <v>1.0047675736961463E-2</v>
      </c>
      <c r="I154" s="8">
        <f t="shared" si="62"/>
        <v>4.5062107386709639E-3</v>
      </c>
      <c r="J154" s="8">
        <f t="shared" si="63"/>
        <v>7.0849999999999802E-3</v>
      </c>
      <c r="K154" s="8">
        <f t="shared" si="64"/>
        <v>5.0197224999999718E-5</v>
      </c>
      <c r="L154" s="8">
        <f t="shared" si="65"/>
        <v>7.0849999999999802E-3</v>
      </c>
      <c r="W154" s="15">
        <v>42897.750694444447</v>
      </c>
      <c r="X154" s="15">
        <v>5.48</v>
      </c>
      <c r="Y154" s="15">
        <v>3.9286400000000001</v>
      </c>
      <c r="Z154" s="8">
        <f t="shared" si="66"/>
        <v>30.030400000000004</v>
      </c>
      <c r="AA154" s="8">
        <f t="shared" si="67"/>
        <v>0.38743902439024502</v>
      </c>
      <c r="AB154" s="56">
        <f t="shared" si="68"/>
        <v>-0.37927506097560881</v>
      </c>
      <c r="AC154" s="8">
        <f t="shared" si="69"/>
        <v>-0.14694595959994058</v>
      </c>
      <c r="AD154" s="8">
        <f t="shared" si="70"/>
        <v>0.15010899762046487</v>
      </c>
      <c r="AE154" s="8">
        <f t="shared" si="71"/>
        <v>0.14384957187805178</v>
      </c>
      <c r="AF154" s="8">
        <f t="shared" si="72"/>
        <v>-1.5513600000000003</v>
      </c>
      <c r="AG154" s="8">
        <f t="shared" si="73"/>
        <v>2.406717849600001</v>
      </c>
      <c r="AH154" s="8">
        <f t="shared" si="74"/>
        <v>1.5513600000000003</v>
      </c>
      <c r="AS154" s="40">
        <v>42897.750694444447</v>
      </c>
      <c r="AT154" s="15">
        <v>88.21</v>
      </c>
      <c r="AU154" s="16">
        <v>128.333</v>
      </c>
      <c r="AV154" s="8">
        <f t="shared" si="75"/>
        <v>7781.0040999999992</v>
      </c>
      <c r="AW154" s="8">
        <f t="shared" si="76"/>
        <v>-15.261226993864994</v>
      </c>
      <c r="AX154" s="56">
        <f t="shared" si="77"/>
        <v>2.5488098159510031</v>
      </c>
      <c r="AY154" s="8">
        <f t="shared" si="78"/>
        <v>-38.897965165419514</v>
      </c>
      <c r="AZ154" s="8">
        <f t="shared" si="79"/>
        <v>232.90504935827357</v>
      </c>
      <c r="BA154" s="8">
        <f t="shared" si="80"/>
        <v>6.4964314778881862</v>
      </c>
      <c r="BB154" s="56">
        <f t="shared" si="81"/>
        <v>40.123000000000005</v>
      </c>
      <c r="BC154" s="57">
        <f t="shared" si="82"/>
        <v>1609.8551290000003</v>
      </c>
      <c r="BD154" s="8">
        <f t="shared" si="83"/>
        <v>40.123000000000005</v>
      </c>
    </row>
    <row r="155" spans="1:56" x14ac:dyDescent="0.25">
      <c r="A155" s="37">
        <v>42897.792361111111</v>
      </c>
      <c r="B155" s="15">
        <v>0.21</v>
      </c>
      <c r="C155" s="16">
        <v>0.20188700000000001</v>
      </c>
      <c r="D155" s="8">
        <f t="shared" si="57"/>
        <v>4.4099999999999993E-2</v>
      </c>
      <c r="E155" s="8">
        <f t="shared" si="58"/>
        <v>-9.0238095238095312E-2</v>
      </c>
      <c r="F155" s="8">
        <f t="shared" si="59"/>
        <v>-7.2326315476190534E-2</v>
      </c>
      <c r="G155" s="8">
        <f t="shared" si="60"/>
        <v>6.5265889441610079E-3</v>
      </c>
      <c r="H155" s="8">
        <f t="shared" si="61"/>
        <v>8.1429138321995592E-3</v>
      </c>
      <c r="I155" s="8">
        <f t="shared" si="62"/>
        <v>5.231095910361438E-3</v>
      </c>
      <c r="J155" s="8">
        <f t="shared" si="63"/>
        <v>-8.1129999999999813E-3</v>
      </c>
      <c r="K155" s="8">
        <f t="shared" si="64"/>
        <v>6.5820768999999695E-5</v>
      </c>
      <c r="L155" s="8">
        <f t="shared" si="65"/>
        <v>8.1129999999999813E-3</v>
      </c>
      <c r="W155" s="15">
        <v>42897.792361111111</v>
      </c>
      <c r="X155" s="15">
        <v>5.26</v>
      </c>
      <c r="Y155" s="15">
        <v>3.9222299999999999</v>
      </c>
      <c r="Z155" s="8">
        <f t="shared" si="66"/>
        <v>27.667599999999997</v>
      </c>
      <c r="AA155" s="8">
        <f t="shared" si="67"/>
        <v>0.16743902439024438</v>
      </c>
      <c r="AB155" s="56">
        <f t="shared" si="68"/>
        <v>-0.38568506097560906</v>
      </c>
      <c r="AC155" s="8">
        <f t="shared" si="69"/>
        <v>-6.4578730331647904E-2</v>
      </c>
      <c r="AD155" s="8">
        <f t="shared" si="70"/>
        <v>2.8035826888756853E-2</v>
      </c>
      <c r="AE155" s="8">
        <f t="shared" si="71"/>
        <v>0.14875296625975928</v>
      </c>
      <c r="AF155" s="8">
        <f t="shared" si="72"/>
        <v>-1.3377699999999999</v>
      </c>
      <c r="AG155" s="8">
        <f t="shared" si="73"/>
        <v>1.7896285728999997</v>
      </c>
      <c r="AH155" s="8">
        <f t="shared" si="74"/>
        <v>1.3377699999999999</v>
      </c>
      <c r="AS155" s="40">
        <v>42897.792361111111</v>
      </c>
      <c r="AT155" s="15">
        <v>115.76</v>
      </c>
      <c r="AU155" s="16">
        <v>128.50299999999999</v>
      </c>
      <c r="AV155" s="8">
        <f t="shared" si="75"/>
        <v>13400.377600000002</v>
      </c>
      <c r="AW155" s="8">
        <f t="shared" si="76"/>
        <v>12.288773006135017</v>
      </c>
      <c r="AX155" s="56">
        <f t="shared" si="77"/>
        <v>2.7188098159509906</v>
      </c>
      <c r="AY155" s="8">
        <f t="shared" si="78"/>
        <v>33.410836675073448</v>
      </c>
      <c r="AZ155" s="8">
        <f t="shared" si="79"/>
        <v>151.01394199631267</v>
      </c>
      <c r="BA155" s="8">
        <f t="shared" si="80"/>
        <v>7.391926815311459</v>
      </c>
      <c r="BB155" s="56">
        <f t="shared" si="81"/>
        <v>12.742999999999981</v>
      </c>
      <c r="BC155" s="57">
        <f t="shared" si="82"/>
        <v>162.38404899999952</v>
      </c>
      <c r="BD155" s="8">
        <f t="shared" si="83"/>
        <v>12.742999999999981</v>
      </c>
    </row>
    <row r="156" spans="1:56" x14ac:dyDescent="0.25">
      <c r="A156" s="37">
        <v>42897.834027777775</v>
      </c>
      <c r="B156" s="15">
        <v>0.2</v>
      </c>
      <c r="C156" s="16">
        <v>0.19636300000000001</v>
      </c>
      <c r="D156" s="8">
        <f t="shared" si="57"/>
        <v>4.0000000000000008E-2</v>
      </c>
      <c r="E156" s="8">
        <f t="shared" si="58"/>
        <v>-0.10023809523809529</v>
      </c>
      <c r="F156" s="8">
        <f t="shared" si="59"/>
        <v>-7.7850315476190535E-2</v>
      </c>
      <c r="G156" s="8">
        <f t="shared" si="60"/>
        <v>7.8035673370181503E-3</v>
      </c>
      <c r="H156" s="8">
        <f t="shared" si="61"/>
        <v>1.0047675736961463E-2</v>
      </c>
      <c r="I156" s="8">
        <f t="shared" si="62"/>
        <v>6.0606716197423912E-3</v>
      </c>
      <c r="J156" s="8">
        <f t="shared" si="63"/>
        <v>-3.6370000000000013E-3</v>
      </c>
      <c r="K156" s="8">
        <f t="shared" si="64"/>
        <v>1.3227769000000009E-5</v>
      </c>
      <c r="L156" s="8">
        <f t="shared" si="65"/>
        <v>3.6370000000000013E-3</v>
      </c>
      <c r="W156" s="15">
        <v>42897.834027777775</v>
      </c>
      <c r="X156" s="15">
        <v>8.66</v>
      </c>
      <c r="Y156" s="15">
        <v>3.9054099999999998</v>
      </c>
      <c r="Z156" s="8">
        <f t="shared" si="66"/>
        <v>74.995599999999996</v>
      </c>
      <c r="AA156" s="8">
        <f t="shared" si="67"/>
        <v>3.5674390243902447</v>
      </c>
      <c r="AB156" s="56">
        <f t="shared" si="68"/>
        <v>-0.40250506097560912</v>
      </c>
      <c r="AC156" s="8">
        <f t="shared" si="69"/>
        <v>-1.435912262038963</v>
      </c>
      <c r="AD156" s="8">
        <f t="shared" si="70"/>
        <v>12.726621192742421</v>
      </c>
      <c r="AE156" s="8">
        <f t="shared" si="71"/>
        <v>0.16201032411097882</v>
      </c>
      <c r="AF156" s="8">
        <f t="shared" si="72"/>
        <v>-4.7545900000000003</v>
      </c>
      <c r="AG156" s="8">
        <f t="shared" si="73"/>
        <v>22.606126068100004</v>
      </c>
      <c r="AH156" s="8">
        <f t="shared" si="74"/>
        <v>4.7545900000000003</v>
      </c>
      <c r="AS156" s="40">
        <v>42897.834027777775</v>
      </c>
      <c r="AT156" s="15">
        <v>93.56</v>
      </c>
      <c r="AU156" s="16">
        <v>128.78700000000001</v>
      </c>
      <c r="AV156" s="8">
        <f t="shared" si="75"/>
        <v>8753.4736000000012</v>
      </c>
      <c r="AW156" s="8">
        <f t="shared" si="76"/>
        <v>-9.911226993864986</v>
      </c>
      <c r="AX156" s="56">
        <f t="shared" si="77"/>
        <v>3.0028098159510108</v>
      </c>
      <c r="AY156" s="8">
        <f t="shared" si="78"/>
        <v>-29.761529705296407</v>
      </c>
      <c r="AZ156" s="8">
        <f t="shared" si="79"/>
        <v>98.232420523917966</v>
      </c>
      <c r="BA156" s="8">
        <f t="shared" si="80"/>
        <v>9.0168667907717435</v>
      </c>
      <c r="BB156" s="56">
        <f t="shared" si="81"/>
        <v>35.227000000000004</v>
      </c>
      <c r="BC156" s="57">
        <f t="shared" si="82"/>
        <v>1240.9415290000002</v>
      </c>
      <c r="BD156" s="8">
        <f t="shared" si="83"/>
        <v>35.227000000000004</v>
      </c>
    </row>
    <row r="157" spans="1:56" x14ac:dyDescent="0.25">
      <c r="A157" s="37">
        <v>42897.875694444447</v>
      </c>
      <c r="B157" s="15">
        <v>0.23</v>
      </c>
      <c r="C157" s="16">
        <v>0.19312599999999999</v>
      </c>
      <c r="D157" s="8">
        <f t="shared" si="57"/>
        <v>5.2900000000000003E-2</v>
      </c>
      <c r="E157" s="8">
        <f t="shared" si="58"/>
        <v>-7.0238095238095294E-2</v>
      </c>
      <c r="F157" s="8">
        <f t="shared" si="59"/>
        <v>-8.1087315476190552E-2</v>
      </c>
      <c r="G157" s="8">
        <f t="shared" si="60"/>
        <v>5.6954185870181501E-3</v>
      </c>
      <c r="H157" s="8">
        <f t="shared" si="61"/>
        <v>4.9333900226757451E-3</v>
      </c>
      <c r="I157" s="8">
        <f t="shared" si="62"/>
        <v>6.5751527311352521E-3</v>
      </c>
      <c r="J157" s="8">
        <f t="shared" si="63"/>
        <v>-3.6874000000000018E-2</v>
      </c>
      <c r="K157" s="8">
        <f t="shared" si="64"/>
        <v>1.3596918760000014E-3</v>
      </c>
      <c r="L157" s="8">
        <f t="shared" si="65"/>
        <v>3.6874000000000018E-2</v>
      </c>
      <c r="W157" s="15">
        <v>42897.875694444447</v>
      </c>
      <c r="X157" s="15">
        <v>5.33</v>
      </c>
      <c r="Y157" s="15">
        <v>3.9055300000000002</v>
      </c>
      <c r="Z157" s="8">
        <f t="shared" si="66"/>
        <v>28.408899999999999</v>
      </c>
      <c r="AA157" s="8">
        <f t="shared" si="67"/>
        <v>0.23743902439024467</v>
      </c>
      <c r="AB157" s="56">
        <f t="shared" si="68"/>
        <v>-0.40238506097560878</v>
      </c>
      <c r="AC157" s="8">
        <f t="shared" si="69"/>
        <v>-9.5541916307257654E-2</v>
      </c>
      <c r="AD157" s="8">
        <f t="shared" si="70"/>
        <v>5.6377290303391205E-2</v>
      </c>
      <c r="AE157" s="8">
        <f t="shared" si="71"/>
        <v>0.1619137372963444</v>
      </c>
      <c r="AF157" s="8">
        <f t="shared" si="72"/>
        <v>-1.4244699999999999</v>
      </c>
      <c r="AG157" s="8">
        <f t="shared" si="73"/>
        <v>2.0291147808999996</v>
      </c>
      <c r="AH157" s="8">
        <f t="shared" si="74"/>
        <v>1.4244699999999999</v>
      </c>
      <c r="AS157" s="40">
        <v>42897.875694444447</v>
      </c>
      <c r="AT157" s="15">
        <v>109</v>
      </c>
      <c r="AU157" s="16">
        <v>128.88</v>
      </c>
      <c r="AV157" s="8">
        <f t="shared" si="75"/>
        <v>11881</v>
      </c>
      <c r="AW157" s="8">
        <f t="shared" si="76"/>
        <v>5.5287730061350118</v>
      </c>
      <c r="AX157" s="56">
        <f t="shared" si="77"/>
        <v>3.0958098159510001</v>
      </c>
      <c r="AY157" s="8">
        <f t="shared" si="78"/>
        <v>17.116029742557689</v>
      </c>
      <c r="AZ157" s="8">
        <f t="shared" si="79"/>
        <v>30.567330953367176</v>
      </c>
      <c r="BA157" s="8">
        <f t="shared" si="80"/>
        <v>9.584038416538565</v>
      </c>
      <c r="BB157" s="56">
        <f t="shared" si="81"/>
        <v>19.879999999999995</v>
      </c>
      <c r="BC157" s="57">
        <f t="shared" si="82"/>
        <v>395.21439999999984</v>
      </c>
      <c r="BD157" s="8">
        <f t="shared" si="83"/>
        <v>19.879999999999995</v>
      </c>
    </row>
    <row r="158" spans="1:56" x14ac:dyDescent="0.25">
      <c r="A158" s="37">
        <v>42897.917361111111</v>
      </c>
      <c r="B158" s="15">
        <v>0.22</v>
      </c>
      <c r="C158" s="16">
        <v>0.19018599999999999</v>
      </c>
      <c r="D158" s="8">
        <f t="shared" si="57"/>
        <v>4.8399999999999999E-2</v>
      </c>
      <c r="E158" s="8">
        <f t="shared" si="58"/>
        <v>-8.0238095238095303E-2</v>
      </c>
      <c r="F158" s="8">
        <f t="shared" si="59"/>
        <v>-8.4027315476190551E-2</v>
      </c>
      <c r="G158" s="8">
        <f t="shared" si="60"/>
        <v>6.7421917417800565E-3</v>
      </c>
      <c r="H158" s="8">
        <f t="shared" si="61"/>
        <v>6.4381519274376523E-3</v>
      </c>
      <c r="I158" s="8">
        <f t="shared" si="62"/>
        <v>7.0605897461352516E-3</v>
      </c>
      <c r="J158" s="8">
        <f t="shared" si="63"/>
        <v>-2.9814000000000007E-2</v>
      </c>
      <c r="K158" s="8">
        <f t="shared" si="64"/>
        <v>8.8887459600000044E-4</v>
      </c>
      <c r="L158" s="8">
        <f t="shared" si="65"/>
        <v>2.9814000000000007E-2</v>
      </c>
      <c r="W158" s="15">
        <v>42897.917361111111</v>
      </c>
      <c r="X158" s="15">
        <v>4.38</v>
      </c>
      <c r="Y158" s="15">
        <v>3.9022800000000002</v>
      </c>
      <c r="Z158" s="8">
        <f t="shared" si="66"/>
        <v>19.1844</v>
      </c>
      <c r="AA158" s="8">
        <f t="shared" si="67"/>
        <v>-0.71256097560975551</v>
      </c>
      <c r="AB158" s="56">
        <f t="shared" si="68"/>
        <v>-0.40563506097560875</v>
      </c>
      <c r="AC158" s="8">
        <f t="shared" si="69"/>
        <v>0.28903971479030244</v>
      </c>
      <c r="AD158" s="8">
        <f t="shared" si="70"/>
        <v>0.50774314396192655</v>
      </c>
      <c r="AE158" s="8">
        <f t="shared" si="71"/>
        <v>0.16453980269268584</v>
      </c>
      <c r="AF158" s="8">
        <f t="shared" si="72"/>
        <v>-0.4777199999999997</v>
      </c>
      <c r="AG158" s="8">
        <f t="shared" si="73"/>
        <v>0.22821639839999971</v>
      </c>
      <c r="AH158" s="8">
        <f t="shared" si="74"/>
        <v>0.4777199999999997</v>
      </c>
      <c r="AS158" s="40">
        <v>42897.917361111111</v>
      </c>
      <c r="AT158" s="15">
        <v>103.97</v>
      </c>
      <c r="AU158" s="16">
        <v>128.88499999999999</v>
      </c>
      <c r="AV158" s="8">
        <f t="shared" si="75"/>
        <v>10809.760899999999</v>
      </c>
      <c r="AW158" s="8">
        <f t="shared" si="76"/>
        <v>0.49877300613501063</v>
      </c>
      <c r="AX158" s="56">
        <f t="shared" si="77"/>
        <v>3.1008098159509956</v>
      </c>
      <c r="AY158" s="8">
        <f t="shared" si="78"/>
        <v>1.5466002333548272</v>
      </c>
      <c r="AZ158" s="8">
        <f t="shared" si="79"/>
        <v>0.24877451164895537</v>
      </c>
      <c r="BA158" s="8">
        <f t="shared" si="80"/>
        <v>9.6150215146980464</v>
      </c>
      <c r="BB158" s="56">
        <f t="shared" si="81"/>
        <v>24.914999999999992</v>
      </c>
      <c r="BC158" s="57">
        <f t="shared" si="82"/>
        <v>620.75722499999961</v>
      </c>
      <c r="BD158" s="8">
        <f t="shared" si="83"/>
        <v>24.914999999999992</v>
      </c>
    </row>
    <row r="159" spans="1:56" x14ac:dyDescent="0.25">
      <c r="A159" s="37">
        <v>42897.959027777775</v>
      </c>
      <c r="B159" s="15">
        <v>0.2</v>
      </c>
      <c r="C159" s="16">
        <v>0.18779699999999999</v>
      </c>
      <c r="D159" s="8">
        <f t="shared" si="57"/>
        <v>4.0000000000000008E-2</v>
      </c>
      <c r="E159" s="8">
        <f t="shared" si="58"/>
        <v>-0.10023809523809529</v>
      </c>
      <c r="F159" s="8">
        <f t="shared" si="59"/>
        <v>-8.6416315476190553E-2</v>
      </c>
      <c r="G159" s="8">
        <f t="shared" si="60"/>
        <v>8.6622068608276769E-3</v>
      </c>
      <c r="H159" s="8">
        <f t="shared" si="61"/>
        <v>1.0047675736961463E-2</v>
      </c>
      <c r="I159" s="8">
        <f t="shared" si="62"/>
        <v>7.4677795804804908E-3</v>
      </c>
      <c r="J159" s="8">
        <f t="shared" si="63"/>
        <v>-1.2203000000000019E-2</v>
      </c>
      <c r="K159" s="8">
        <f t="shared" si="64"/>
        <v>1.4891320900000047E-4</v>
      </c>
      <c r="L159" s="8">
        <f t="shared" si="65"/>
        <v>1.2203000000000019E-2</v>
      </c>
      <c r="W159" s="15">
        <v>42897.959027777775</v>
      </c>
      <c r="X159" s="15">
        <v>4.0199999999999996</v>
      </c>
      <c r="Y159" s="15">
        <v>3.9064800000000002</v>
      </c>
      <c r="Z159" s="8">
        <f t="shared" si="66"/>
        <v>16.160399999999996</v>
      </c>
      <c r="AA159" s="8">
        <f t="shared" si="67"/>
        <v>-1.0725609756097558</v>
      </c>
      <c r="AB159" s="56">
        <f t="shared" si="68"/>
        <v>-0.40143506097560877</v>
      </c>
      <c r="AC159" s="8">
        <f t="shared" si="69"/>
        <v>0.43056358064396077</v>
      </c>
      <c r="AD159" s="8">
        <f t="shared" si="70"/>
        <v>1.1503870464009511</v>
      </c>
      <c r="AE159" s="8">
        <f t="shared" si="71"/>
        <v>0.16115010818049072</v>
      </c>
      <c r="AF159" s="8">
        <f t="shared" si="72"/>
        <v>-0.1135199999999994</v>
      </c>
      <c r="AG159" s="8">
        <f t="shared" si="73"/>
        <v>1.2886790399999863E-2</v>
      </c>
      <c r="AH159" s="8">
        <f t="shared" si="74"/>
        <v>0.1135199999999994</v>
      </c>
      <c r="AS159" s="40">
        <v>42897.959027777775</v>
      </c>
      <c r="AT159" s="15">
        <v>100.49</v>
      </c>
      <c r="AU159" s="16">
        <v>128.80699999999999</v>
      </c>
      <c r="AV159" s="8">
        <f t="shared" si="75"/>
        <v>10098.240099999999</v>
      </c>
      <c r="AW159" s="8">
        <f t="shared" si="76"/>
        <v>-2.9812269938649933</v>
      </c>
      <c r="AX159" s="56">
        <f t="shared" si="77"/>
        <v>3.0228098159509926</v>
      </c>
      <c r="AY159" s="8">
        <f t="shared" si="78"/>
        <v>-9.0116822206331708</v>
      </c>
      <c r="AZ159" s="8">
        <f t="shared" si="79"/>
        <v>8.8877143889493055</v>
      </c>
      <c r="BA159" s="8">
        <f t="shared" si="80"/>
        <v>9.1373791834096743</v>
      </c>
      <c r="BB159" s="56">
        <f t="shared" si="81"/>
        <v>28.316999999999993</v>
      </c>
      <c r="BC159" s="57">
        <f t="shared" si="82"/>
        <v>801.85248899999965</v>
      </c>
      <c r="BD159" s="8">
        <f t="shared" si="83"/>
        <v>28.316999999999993</v>
      </c>
    </row>
    <row r="160" spans="1:56" x14ac:dyDescent="0.25">
      <c r="A160" s="37">
        <v>42898.000694444447</v>
      </c>
      <c r="B160" s="15">
        <v>0.22</v>
      </c>
      <c r="C160" s="16">
        <v>0.18632000000000001</v>
      </c>
      <c r="D160" s="8">
        <f t="shared" si="57"/>
        <v>4.8399999999999999E-2</v>
      </c>
      <c r="E160" s="8">
        <f t="shared" si="58"/>
        <v>-8.0238095238095303E-2</v>
      </c>
      <c r="F160" s="8">
        <f t="shared" si="59"/>
        <v>-8.7893315476190531E-2</v>
      </c>
      <c r="G160" s="8">
        <f t="shared" si="60"/>
        <v>7.0523922179705316E-3</v>
      </c>
      <c r="H160" s="8">
        <f t="shared" si="61"/>
        <v>6.4381519274376523E-3</v>
      </c>
      <c r="I160" s="8">
        <f t="shared" si="62"/>
        <v>7.725234905397154E-3</v>
      </c>
      <c r="J160" s="8">
        <f t="shared" si="63"/>
        <v>-3.3679999999999988E-2</v>
      </c>
      <c r="K160" s="8">
        <f t="shared" si="64"/>
        <v>1.1343423999999993E-3</v>
      </c>
      <c r="L160" s="8">
        <f t="shared" si="65"/>
        <v>3.3679999999999988E-2</v>
      </c>
      <c r="W160" s="15">
        <v>42898.000694444447</v>
      </c>
      <c r="X160" s="15">
        <v>4.5999999999999996</v>
      </c>
      <c r="Y160" s="15">
        <v>3.9291299999999998</v>
      </c>
      <c r="Z160" s="8">
        <f t="shared" si="66"/>
        <v>21.159999999999997</v>
      </c>
      <c r="AA160" s="8">
        <f t="shared" si="67"/>
        <v>-0.49256097560975576</v>
      </c>
      <c r="AB160" s="56">
        <f t="shared" si="68"/>
        <v>-0.37878506097560916</v>
      </c>
      <c r="AC160" s="8">
        <f t="shared" si="69"/>
        <v>0.18657473918054687</v>
      </c>
      <c r="AD160" s="8">
        <f t="shared" si="70"/>
        <v>0.2426163146936344</v>
      </c>
      <c r="AE160" s="8">
        <f t="shared" si="71"/>
        <v>0.14347812241829594</v>
      </c>
      <c r="AF160" s="8">
        <f t="shared" si="72"/>
        <v>-0.67086999999999986</v>
      </c>
      <c r="AG160" s="8">
        <f t="shared" si="73"/>
        <v>0.4500665568999998</v>
      </c>
      <c r="AH160" s="8">
        <f t="shared" si="74"/>
        <v>0.67086999999999986</v>
      </c>
      <c r="AS160" s="40">
        <v>42898.000694444447</v>
      </c>
      <c r="AT160" s="15">
        <v>106.89</v>
      </c>
      <c r="AU160" s="16">
        <v>128.57599999999999</v>
      </c>
      <c r="AV160" s="8">
        <f t="shared" si="75"/>
        <v>11425.472100000001</v>
      </c>
      <c r="AW160" s="8">
        <f t="shared" si="76"/>
        <v>3.4187730061350123</v>
      </c>
      <c r="AX160" s="56">
        <f t="shared" si="77"/>
        <v>2.7918098159509981</v>
      </c>
      <c r="AY160" s="8">
        <f t="shared" si="78"/>
        <v>9.5445640370360287</v>
      </c>
      <c r="AZ160" s="8">
        <f t="shared" si="79"/>
        <v>11.688008867477429</v>
      </c>
      <c r="BA160" s="8">
        <f t="shared" si="80"/>
        <v>7.7942020484403454</v>
      </c>
      <c r="BB160" s="56">
        <f t="shared" si="81"/>
        <v>21.685999999999993</v>
      </c>
      <c r="BC160" s="57">
        <f t="shared" si="82"/>
        <v>470.28259599999967</v>
      </c>
      <c r="BD160" s="8">
        <f t="shared" si="83"/>
        <v>21.685999999999993</v>
      </c>
    </row>
    <row r="161" spans="1:56" x14ac:dyDescent="0.25">
      <c r="A161" s="37">
        <v>42898.042361111111</v>
      </c>
      <c r="B161" s="15">
        <v>0.26</v>
      </c>
      <c r="C161" s="16">
        <v>0.182171</v>
      </c>
      <c r="D161" s="8">
        <f t="shared" si="57"/>
        <v>6.7600000000000007E-2</v>
      </c>
      <c r="E161" s="8">
        <f t="shared" si="58"/>
        <v>-4.0238095238095295E-2</v>
      </c>
      <c r="F161" s="8">
        <f t="shared" si="59"/>
        <v>-9.2042315476190545E-2</v>
      </c>
      <c r="G161" s="8">
        <f t="shared" si="60"/>
        <v>3.7036074560657674E-3</v>
      </c>
      <c r="H161" s="8">
        <f t="shared" si="61"/>
        <v>1.6191043083900272E-3</v>
      </c>
      <c r="I161" s="8">
        <f t="shared" si="62"/>
        <v>8.4717878382185863E-3</v>
      </c>
      <c r="J161" s="8">
        <f t="shared" si="63"/>
        <v>-7.7829000000000009E-2</v>
      </c>
      <c r="K161" s="8">
        <f t="shared" si="64"/>
        <v>6.0573532410000018E-3</v>
      </c>
      <c r="L161" s="8">
        <f t="shared" si="65"/>
        <v>7.7829000000000009E-2</v>
      </c>
      <c r="W161" s="15">
        <v>42898.042361111111</v>
      </c>
      <c r="X161" s="15">
        <v>5.01</v>
      </c>
      <c r="Y161" s="15">
        <v>3.9310999999999998</v>
      </c>
      <c r="Z161" s="8">
        <f t="shared" si="66"/>
        <v>25.100099999999998</v>
      </c>
      <c r="AA161" s="8">
        <f t="shared" si="67"/>
        <v>-8.2560975609755616E-2</v>
      </c>
      <c r="AB161" s="56">
        <f t="shared" si="68"/>
        <v>-0.37681506097560913</v>
      </c>
      <c r="AC161" s="8">
        <f t="shared" si="69"/>
        <v>3.1110219058595841E-2</v>
      </c>
      <c r="AD161" s="8">
        <f t="shared" si="70"/>
        <v>6.8163146936346614E-3</v>
      </c>
      <c r="AE161" s="8">
        <f t="shared" si="71"/>
        <v>0.14198959017805202</v>
      </c>
      <c r="AF161" s="8">
        <f t="shared" si="72"/>
        <v>-1.0789</v>
      </c>
      <c r="AG161" s="8">
        <f t="shared" si="73"/>
        <v>1.1640252099999999</v>
      </c>
      <c r="AH161" s="8">
        <f t="shared" si="74"/>
        <v>1.0789</v>
      </c>
      <c r="AS161" s="40">
        <v>42898.042361111111</v>
      </c>
      <c r="AT161" s="15">
        <v>110.53</v>
      </c>
      <c r="AU161" s="16">
        <v>128.369</v>
      </c>
      <c r="AV161" s="8">
        <f t="shared" si="75"/>
        <v>12216.8809</v>
      </c>
      <c r="AW161" s="8">
        <f t="shared" si="76"/>
        <v>7.0587730061350129</v>
      </c>
      <c r="AX161" s="56">
        <f t="shared" si="77"/>
        <v>2.5848098159510045</v>
      </c>
      <c r="AY161" s="8">
        <f t="shared" si="78"/>
        <v>18.245585754827761</v>
      </c>
      <c r="AZ161" s="8">
        <f t="shared" si="79"/>
        <v>49.826276352140326</v>
      </c>
      <c r="BA161" s="8">
        <f t="shared" si="80"/>
        <v>6.6812417846366658</v>
      </c>
      <c r="BB161" s="56">
        <f t="shared" si="81"/>
        <v>17.838999999999999</v>
      </c>
      <c r="BC161" s="57">
        <f t="shared" si="82"/>
        <v>318.22992099999993</v>
      </c>
      <c r="BD161" s="8">
        <f t="shared" si="83"/>
        <v>17.838999999999999</v>
      </c>
    </row>
    <row r="162" spans="1:56" x14ac:dyDescent="0.25">
      <c r="A162" s="37">
        <v>42898.084027777775</v>
      </c>
      <c r="B162" s="15">
        <v>0.28000000000000003</v>
      </c>
      <c r="C162" s="16">
        <v>0.18147099999999999</v>
      </c>
      <c r="D162" s="8">
        <f t="shared" si="57"/>
        <v>7.8400000000000011E-2</v>
      </c>
      <c r="E162" s="8">
        <f t="shared" si="58"/>
        <v>-2.0238095238095277E-2</v>
      </c>
      <c r="F162" s="8">
        <f t="shared" si="59"/>
        <v>-9.2742315476190551E-2</v>
      </c>
      <c r="G162" s="8">
        <f t="shared" si="60"/>
        <v>1.876927813208622E-3</v>
      </c>
      <c r="H162" s="8">
        <f t="shared" si="61"/>
        <v>4.0958049886621471E-4</v>
      </c>
      <c r="I162" s="8">
        <f t="shared" si="62"/>
        <v>8.6011370798852529E-3</v>
      </c>
      <c r="J162" s="8">
        <f t="shared" si="63"/>
        <v>-9.8529000000000033E-2</v>
      </c>
      <c r="K162" s="8">
        <f t="shared" si="64"/>
        <v>9.7079638410000058E-3</v>
      </c>
      <c r="L162" s="8">
        <f t="shared" si="65"/>
        <v>9.8529000000000033E-2</v>
      </c>
      <c r="W162" s="15">
        <v>42898.084027777775</v>
      </c>
      <c r="X162" s="15">
        <v>4.6100000000000003</v>
      </c>
      <c r="Y162" s="15">
        <v>3.99003</v>
      </c>
      <c r="Z162" s="8">
        <f t="shared" si="66"/>
        <v>21.252100000000002</v>
      </c>
      <c r="AA162" s="8">
        <f t="shared" si="67"/>
        <v>-0.48256097560975508</v>
      </c>
      <c r="AB162" s="56">
        <f t="shared" si="68"/>
        <v>-0.31788506097560898</v>
      </c>
      <c r="AC162" s="8">
        <f t="shared" si="69"/>
        <v>0.15339892515615636</v>
      </c>
      <c r="AD162" s="8">
        <f t="shared" si="70"/>
        <v>0.23286509518143864</v>
      </c>
      <c r="AE162" s="8">
        <f t="shared" si="71"/>
        <v>0.10105091199146664</v>
      </c>
      <c r="AF162" s="8">
        <f t="shared" si="72"/>
        <v>-0.61997000000000035</v>
      </c>
      <c r="AG162" s="8">
        <f t="shared" si="73"/>
        <v>0.38436280090000041</v>
      </c>
      <c r="AH162" s="8">
        <f t="shared" si="74"/>
        <v>0.61997000000000035</v>
      </c>
      <c r="AS162" s="40">
        <v>42898.084027777775</v>
      </c>
      <c r="AT162" s="15">
        <v>129.54</v>
      </c>
      <c r="AU162" s="16">
        <v>127.914</v>
      </c>
      <c r="AV162" s="8">
        <f t="shared" si="75"/>
        <v>16780.611599999997</v>
      </c>
      <c r="AW162" s="8">
        <f t="shared" si="76"/>
        <v>26.068773006135004</v>
      </c>
      <c r="AX162" s="56">
        <f t="shared" si="77"/>
        <v>2.1298098159510062</v>
      </c>
      <c r="AY162" s="8">
        <f t="shared" si="78"/>
        <v>55.521528638264947</v>
      </c>
      <c r="AZ162" s="8">
        <f t="shared" si="79"/>
        <v>679.58092604539308</v>
      </c>
      <c r="BA162" s="8">
        <f t="shared" si="80"/>
        <v>4.5360898521212585</v>
      </c>
      <c r="BB162" s="56">
        <f t="shared" si="81"/>
        <v>-1.6259999999999906</v>
      </c>
      <c r="BC162" s="57">
        <f t="shared" si="82"/>
        <v>2.6438759999999695</v>
      </c>
      <c r="BD162" s="8">
        <f t="shared" si="83"/>
        <v>1.6259999999999906</v>
      </c>
    </row>
    <row r="163" spans="1:56" x14ac:dyDescent="0.25">
      <c r="A163" s="37">
        <v>42898.125694444447</v>
      </c>
      <c r="B163" s="15">
        <v>0.21</v>
      </c>
      <c r="C163" s="16">
        <v>0.184422</v>
      </c>
      <c r="D163" s="8">
        <f t="shared" si="57"/>
        <v>4.4099999999999993E-2</v>
      </c>
      <c r="E163" s="8">
        <f t="shared" si="58"/>
        <v>-9.0238095238095312E-2</v>
      </c>
      <c r="F163" s="8">
        <f t="shared" si="59"/>
        <v>-8.9791315476190542E-2</v>
      </c>
      <c r="G163" s="8">
        <f t="shared" si="60"/>
        <v>8.1025972774943431E-3</v>
      </c>
      <c r="H163" s="8">
        <f t="shared" si="61"/>
        <v>8.1429138321995592E-3</v>
      </c>
      <c r="I163" s="8">
        <f t="shared" si="62"/>
        <v>8.0624803349447754E-3</v>
      </c>
      <c r="J163" s="8">
        <f t="shared" si="63"/>
        <v>-2.557799999999999E-2</v>
      </c>
      <c r="K163" s="8">
        <f t="shared" si="64"/>
        <v>6.5423408399999951E-4</v>
      </c>
      <c r="L163" s="8">
        <f t="shared" si="65"/>
        <v>2.557799999999999E-2</v>
      </c>
      <c r="W163" s="15">
        <v>42898.125694444447</v>
      </c>
      <c r="X163" s="15">
        <v>4.97</v>
      </c>
      <c r="Y163" s="15">
        <v>4.0909899999999997</v>
      </c>
      <c r="Z163" s="8">
        <f t="shared" si="66"/>
        <v>24.700899999999997</v>
      </c>
      <c r="AA163" s="8">
        <f t="shared" si="67"/>
        <v>-0.12256097560975565</v>
      </c>
      <c r="AB163" s="56">
        <f t="shared" si="68"/>
        <v>-0.21692506097560926</v>
      </c>
      <c r="AC163" s="8">
        <f t="shared" si="69"/>
        <v>2.6586547107376405E-2</v>
      </c>
      <c r="AD163" s="8">
        <f t="shared" si="70"/>
        <v>1.502119274241512E-2</v>
      </c>
      <c r="AE163" s="8">
        <f t="shared" si="71"/>
        <v>4.7056482079271794E-2</v>
      </c>
      <c r="AF163" s="8">
        <f t="shared" si="72"/>
        <v>-0.87901000000000007</v>
      </c>
      <c r="AG163" s="8">
        <f t="shared" si="73"/>
        <v>0.7726585801000001</v>
      </c>
      <c r="AH163" s="8">
        <f t="shared" si="74"/>
        <v>0.87901000000000007</v>
      </c>
      <c r="AS163" s="40">
        <v>42898.125694444447</v>
      </c>
      <c r="AT163" s="15">
        <v>94.33</v>
      </c>
      <c r="AU163" s="16">
        <v>127.10899999999999</v>
      </c>
      <c r="AV163" s="8">
        <f t="shared" si="75"/>
        <v>8898.1489000000001</v>
      </c>
      <c r="AW163" s="8">
        <f t="shared" si="76"/>
        <v>-9.1412269938649899</v>
      </c>
      <c r="AX163" s="56">
        <f t="shared" si="77"/>
        <v>1.3248098159509993</v>
      </c>
      <c r="AY163" s="8">
        <f t="shared" si="78"/>
        <v>-12.110387251308584</v>
      </c>
      <c r="AZ163" s="8">
        <f t="shared" si="79"/>
        <v>83.562030953365962</v>
      </c>
      <c r="BA163" s="8">
        <f t="shared" si="80"/>
        <v>1.7551210484401207</v>
      </c>
      <c r="BB163" s="56">
        <f t="shared" si="81"/>
        <v>32.778999999999996</v>
      </c>
      <c r="BC163" s="57">
        <f t="shared" si="82"/>
        <v>1074.4628409999998</v>
      </c>
      <c r="BD163" s="8">
        <f t="shared" si="83"/>
        <v>32.778999999999996</v>
      </c>
    </row>
    <row r="164" spans="1:56" x14ac:dyDescent="0.25">
      <c r="A164" s="37">
        <v>42898.167361111111</v>
      </c>
      <c r="B164" s="15">
        <v>0.21</v>
      </c>
      <c r="C164" s="16">
        <v>0.18872900000000001</v>
      </c>
      <c r="D164" s="8">
        <f t="shared" si="57"/>
        <v>4.4099999999999993E-2</v>
      </c>
      <c r="E164" s="8">
        <f t="shared" si="58"/>
        <v>-9.0238095238095312E-2</v>
      </c>
      <c r="F164" s="8">
        <f t="shared" si="59"/>
        <v>-8.5484315476190537E-2</v>
      </c>
      <c r="G164" s="8">
        <f t="shared" si="60"/>
        <v>7.7139418013038663E-3</v>
      </c>
      <c r="H164" s="8">
        <f t="shared" si="61"/>
        <v>8.1429138321995592E-3</v>
      </c>
      <c r="I164" s="8">
        <f t="shared" si="62"/>
        <v>7.3075681924328686E-3</v>
      </c>
      <c r="J164" s="8">
        <f t="shared" si="63"/>
        <v>-2.1270999999999984E-2</v>
      </c>
      <c r="K164" s="8">
        <f t="shared" si="64"/>
        <v>4.5245544099999931E-4</v>
      </c>
      <c r="L164" s="8">
        <f t="shared" si="65"/>
        <v>2.1270999999999984E-2</v>
      </c>
      <c r="W164" s="15">
        <v>42898.167361111111</v>
      </c>
      <c r="X164" s="15">
        <v>5.13</v>
      </c>
      <c r="Y164" s="15">
        <v>4.20383</v>
      </c>
      <c r="Z164" s="8">
        <f t="shared" si="66"/>
        <v>26.3169</v>
      </c>
      <c r="AA164" s="8">
        <f t="shared" si="67"/>
        <v>3.7439024390244491E-2</v>
      </c>
      <c r="AB164" s="56">
        <f t="shared" si="68"/>
        <v>-0.10408506097560899</v>
      </c>
      <c r="AC164" s="8">
        <f t="shared" si="69"/>
        <v>-3.89684313652591E-3</v>
      </c>
      <c r="AD164" s="8">
        <f t="shared" si="70"/>
        <v>1.401680547293322E-3</v>
      </c>
      <c r="AE164" s="8">
        <f t="shared" si="71"/>
        <v>1.0833699918296242E-2</v>
      </c>
      <c r="AF164" s="8">
        <f t="shared" si="72"/>
        <v>-0.92616999999999994</v>
      </c>
      <c r="AG164" s="8">
        <f t="shared" si="73"/>
        <v>0.85779086889999989</v>
      </c>
      <c r="AH164" s="8">
        <f t="shared" si="74"/>
        <v>0.92616999999999994</v>
      </c>
      <c r="AS164" s="40">
        <v>42898.167361111111</v>
      </c>
      <c r="AT164" s="15">
        <v>101.41</v>
      </c>
      <c r="AU164" s="16">
        <v>126.29</v>
      </c>
      <c r="AV164" s="8">
        <f t="shared" si="75"/>
        <v>10283.988099999999</v>
      </c>
      <c r="AW164" s="8">
        <f t="shared" si="76"/>
        <v>-2.0612269938649916</v>
      </c>
      <c r="AX164" s="56">
        <f t="shared" si="77"/>
        <v>0.50580981595101093</v>
      </c>
      <c r="AY164" s="8">
        <f t="shared" si="78"/>
        <v>-1.042588846400107</v>
      </c>
      <c r="AZ164" s="8">
        <f t="shared" si="79"/>
        <v>4.2486567202377099</v>
      </c>
      <c r="BA164" s="8">
        <f t="shared" si="80"/>
        <v>0.25584356991239554</v>
      </c>
      <c r="BB164" s="56">
        <f t="shared" si="81"/>
        <v>24.88000000000001</v>
      </c>
      <c r="BC164" s="57">
        <f t="shared" si="82"/>
        <v>619.01440000000048</v>
      </c>
      <c r="BD164" s="8">
        <f t="shared" si="83"/>
        <v>24.88000000000001</v>
      </c>
    </row>
    <row r="165" spans="1:56" x14ac:dyDescent="0.25">
      <c r="A165" s="37">
        <v>42898.209027777775</v>
      </c>
      <c r="B165" s="15">
        <v>0.26</v>
      </c>
      <c r="C165" s="16">
        <v>0.19658300000000001</v>
      </c>
      <c r="D165" s="8">
        <f t="shared" si="57"/>
        <v>6.7600000000000007E-2</v>
      </c>
      <c r="E165" s="8">
        <f t="shared" si="58"/>
        <v>-4.0238095238095295E-2</v>
      </c>
      <c r="F165" s="8">
        <f t="shared" si="59"/>
        <v>-7.7630315476190537E-2</v>
      </c>
      <c r="G165" s="8">
        <f t="shared" si="60"/>
        <v>3.123696027494338E-3</v>
      </c>
      <c r="H165" s="8">
        <f t="shared" si="61"/>
        <v>1.6191043083900272E-3</v>
      </c>
      <c r="I165" s="8">
        <f t="shared" si="62"/>
        <v>6.0264658809328683E-3</v>
      </c>
      <c r="J165" s="8">
        <f t="shared" si="63"/>
        <v>-6.3417000000000001E-2</v>
      </c>
      <c r="K165" s="8">
        <f t="shared" si="64"/>
        <v>4.0217158889999998E-3</v>
      </c>
      <c r="L165" s="8">
        <f t="shared" si="65"/>
        <v>6.3417000000000001E-2</v>
      </c>
      <c r="W165" s="15">
        <v>42898.209027777775</v>
      </c>
      <c r="X165" s="15">
        <v>4.32</v>
      </c>
      <c r="Y165" s="15">
        <v>4.3466100000000001</v>
      </c>
      <c r="Z165" s="8">
        <f t="shared" si="66"/>
        <v>18.662400000000002</v>
      </c>
      <c r="AA165" s="8">
        <f t="shared" si="67"/>
        <v>-0.77256097560975512</v>
      </c>
      <c r="AB165" s="56">
        <f t="shared" si="68"/>
        <v>3.869493902439114E-2</v>
      </c>
      <c r="AC165" s="8">
        <f t="shared" si="69"/>
        <v>-2.9894199843843606E-2</v>
      </c>
      <c r="AD165" s="8">
        <f t="shared" si="70"/>
        <v>0.59685046103509665</v>
      </c>
      <c r="AE165" s="8">
        <f t="shared" si="71"/>
        <v>1.4972983061013482E-3</v>
      </c>
      <c r="AF165" s="8">
        <f t="shared" si="72"/>
        <v>2.66099999999998E-2</v>
      </c>
      <c r="AG165" s="8">
        <f t="shared" si="73"/>
        <v>7.0809209999998942E-4</v>
      </c>
      <c r="AH165" s="8">
        <f t="shared" si="74"/>
        <v>2.66099999999998E-2</v>
      </c>
      <c r="AS165" s="40">
        <v>42898.209027777775</v>
      </c>
      <c r="AT165" s="15">
        <v>100.96</v>
      </c>
      <c r="AU165" s="16">
        <v>125.381</v>
      </c>
      <c r="AV165" s="8">
        <f t="shared" si="75"/>
        <v>10192.921599999998</v>
      </c>
      <c r="AW165" s="8">
        <f t="shared" si="76"/>
        <v>-2.5112269938649945</v>
      </c>
      <c r="AX165" s="56">
        <f t="shared" si="77"/>
        <v>-0.40319018404899509</v>
      </c>
      <c r="AY165" s="8">
        <f t="shared" si="78"/>
        <v>1.0125020738452317</v>
      </c>
      <c r="AZ165" s="8">
        <f t="shared" si="79"/>
        <v>6.3062610147162168</v>
      </c>
      <c r="BA165" s="8">
        <f t="shared" si="80"/>
        <v>0.16256232451346253</v>
      </c>
      <c r="BB165" s="56">
        <f t="shared" si="81"/>
        <v>24.421000000000006</v>
      </c>
      <c r="BC165" s="57">
        <f t="shared" si="82"/>
        <v>596.38524100000029</v>
      </c>
      <c r="BD165" s="8">
        <f t="shared" si="83"/>
        <v>24.421000000000006</v>
      </c>
    </row>
    <row r="166" spans="1:56" x14ac:dyDescent="0.25">
      <c r="A166" s="37">
        <v>42898.250694444447</v>
      </c>
      <c r="B166" s="15">
        <v>0.27</v>
      </c>
      <c r="C166" s="16">
        <v>0.21091599999999999</v>
      </c>
      <c r="D166" s="8">
        <f t="shared" si="57"/>
        <v>7.2900000000000006E-2</v>
      </c>
      <c r="E166" s="8">
        <f t="shared" si="58"/>
        <v>-3.0238095238095286E-2</v>
      </c>
      <c r="F166" s="8">
        <f t="shared" si="59"/>
        <v>-6.3297315476190552E-2</v>
      </c>
      <c r="G166" s="8">
        <f t="shared" si="60"/>
        <v>1.9139902536848125E-3</v>
      </c>
      <c r="H166" s="8">
        <f t="shared" si="61"/>
        <v>9.1434240362812079E-4</v>
      </c>
      <c r="I166" s="8">
        <f t="shared" si="62"/>
        <v>4.0065501464923922E-3</v>
      </c>
      <c r="J166" s="8">
        <f t="shared" si="63"/>
        <v>-5.9084000000000025E-2</v>
      </c>
      <c r="K166" s="8">
        <f t="shared" si="64"/>
        <v>3.4909190560000031E-3</v>
      </c>
      <c r="L166" s="8">
        <f t="shared" si="65"/>
        <v>5.9084000000000025E-2</v>
      </c>
      <c r="W166" s="15">
        <v>42898.250694444447</v>
      </c>
      <c r="X166" s="15">
        <v>2.54</v>
      </c>
      <c r="Y166" s="15">
        <v>4.5281799999999999</v>
      </c>
      <c r="Z166" s="8">
        <f t="shared" si="66"/>
        <v>6.4516</v>
      </c>
      <c r="AA166" s="8">
        <f t="shared" si="67"/>
        <v>-2.5525609756097554</v>
      </c>
      <c r="AB166" s="56">
        <f t="shared" si="68"/>
        <v>0.22026493902439093</v>
      </c>
      <c r="AC166" s="8">
        <f t="shared" si="69"/>
        <v>-0.56223968764872256</v>
      </c>
      <c r="AD166" s="8">
        <f t="shared" si="70"/>
        <v>6.5155675342058261</v>
      </c>
      <c r="AE166" s="8">
        <f t="shared" si="71"/>
        <v>4.8516643363418654E-2</v>
      </c>
      <c r="AF166" s="8">
        <f t="shared" si="72"/>
        <v>1.9881799999999998</v>
      </c>
      <c r="AG166" s="8">
        <f t="shared" si="73"/>
        <v>3.9528597123999996</v>
      </c>
      <c r="AH166" s="8">
        <f t="shared" si="74"/>
        <v>1.9881799999999998</v>
      </c>
      <c r="AS166" s="40">
        <v>42898.250694444447</v>
      </c>
      <c r="AT166" s="15">
        <v>111.41</v>
      </c>
      <c r="AU166" s="16">
        <v>124.245</v>
      </c>
      <c r="AV166" s="8">
        <f t="shared" si="75"/>
        <v>12412.188099999999</v>
      </c>
      <c r="AW166" s="8">
        <f t="shared" si="76"/>
        <v>7.9387730061350084</v>
      </c>
      <c r="AX166" s="56">
        <f t="shared" si="77"/>
        <v>-1.5391901840489908</v>
      </c>
      <c r="AY166" s="8">
        <f t="shared" si="78"/>
        <v>-12.219281484436102</v>
      </c>
      <c r="AZ166" s="8">
        <f t="shared" si="79"/>
        <v>63.024116842937879</v>
      </c>
      <c r="BA166" s="8">
        <f t="shared" si="80"/>
        <v>2.3691064226727661</v>
      </c>
      <c r="BB166" s="56">
        <f t="shared" si="81"/>
        <v>12.835000000000008</v>
      </c>
      <c r="BC166" s="57">
        <f t="shared" si="82"/>
        <v>164.73722500000019</v>
      </c>
      <c r="BD166" s="8">
        <f t="shared" si="83"/>
        <v>12.835000000000008</v>
      </c>
    </row>
    <row r="167" spans="1:56" x14ac:dyDescent="0.25">
      <c r="A167" s="37">
        <v>42898.292361111111</v>
      </c>
      <c r="B167" s="15">
        <v>0.28000000000000003</v>
      </c>
      <c r="C167" s="16">
        <v>0.233935</v>
      </c>
      <c r="D167" s="8">
        <f t="shared" si="57"/>
        <v>7.8400000000000011E-2</v>
      </c>
      <c r="E167" s="8">
        <f t="shared" si="58"/>
        <v>-2.0238095238095277E-2</v>
      </c>
      <c r="F167" s="8">
        <f t="shared" si="59"/>
        <v>-4.027831547619054E-2</v>
      </c>
      <c r="G167" s="8">
        <f t="shared" si="60"/>
        <v>8.1515638463719106E-4</v>
      </c>
      <c r="H167" s="8">
        <f t="shared" si="61"/>
        <v>4.0958049886621471E-4</v>
      </c>
      <c r="I167" s="8">
        <f t="shared" si="62"/>
        <v>1.6223426975995304E-3</v>
      </c>
      <c r="J167" s="8">
        <f t="shared" si="63"/>
        <v>-4.6065000000000023E-2</v>
      </c>
      <c r="K167" s="8">
        <f t="shared" si="64"/>
        <v>2.1219842250000021E-3</v>
      </c>
      <c r="L167" s="8">
        <f t="shared" si="65"/>
        <v>4.6065000000000023E-2</v>
      </c>
      <c r="W167" s="15">
        <v>42898.292361111111</v>
      </c>
      <c r="X167" s="15">
        <v>2.56</v>
      </c>
      <c r="Y167" s="15">
        <v>4.7344799999999996</v>
      </c>
      <c r="Z167" s="8">
        <f t="shared" si="66"/>
        <v>6.5536000000000003</v>
      </c>
      <c r="AA167" s="8">
        <f t="shared" si="67"/>
        <v>-2.5325609756097553</v>
      </c>
      <c r="AB167" s="56">
        <f t="shared" si="68"/>
        <v>0.42656493902439063</v>
      </c>
      <c r="AC167" s="8">
        <f t="shared" si="69"/>
        <v>-1.0803017181365266</v>
      </c>
      <c r="AD167" s="8">
        <f t="shared" si="70"/>
        <v>6.4138650951814355</v>
      </c>
      <c r="AE167" s="8">
        <f t="shared" si="71"/>
        <v>0.18195764720488211</v>
      </c>
      <c r="AF167" s="8">
        <f t="shared" si="72"/>
        <v>2.1744799999999995</v>
      </c>
      <c r="AG167" s="8">
        <f t="shared" si="73"/>
        <v>4.7283632703999983</v>
      </c>
      <c r="AH167" s="8">
        <f t="shared" si="74"/>
        <v>2.1744799999999995</v>
      </c>
      <c r="AS167" s="40">
        <v>42898.292361111111</v>
      </c>
      <c r="AT167" s="15">
        <v>113.35</v>
      </c>
      <c r="AU167" s="16">
        <v>122.85599999999999</v>
      </c>
      <c r="AV167" s="8">
        <f t="shared" si="75"/>
        <v>12848.222499999998</v>
      </c>
      <c r="AW167" s="8">
        <f t="shared" si="76"/>
        <v>9.8787730061350061</v>
      </c>
      <c r="AX167" s="56">
        <f t="shared" si="77"/>
        <v>-2.9281901840490008</v>
      </c>
      <c r="AY167" s="8">
        <f t="shared" si="78"/>
        <v>-28.926926147012765</v>
      </c>
      <c r="AZ167" s="8">
        <f t="shared" si="79"/>
        <v>97.590156106741659</v>
      </c>
      <c r="BA167" s="8">
        <f t="shared" si="80"/>
        <v>8.5742977539609218</v>
      </c>
      <c r="BB167" s="56">
        <f t="shared" si="81"/>
        <v>9.5060000000000002</v>
      </c>
      <c r="BC167" s="57">
        <f t="shared" si="82"/>
        <v>90.364035999999999</v>
      </c>
      <c r="BD167" s="8">
        <f t="shared" si="83"/>
        <v>9.5060000000000002</v>
      </c>
    </row>
    <row r="168" spans="1:56" x14ac:dyDescent="0.25">
      <c r="A168" s="37">
        <v>42898.334027777775</v>
      </c>
      <c r="B168" s="15">
        <v>0.34</v>
      </c>
      <c r="C168" s="16">
        <v>0.25348300000000001</v>
      </c>
      <c r="D168" s="8">
        <f t="shared" si="57"/>
        <v>0.11560000000000002</v>
      </c>
      <c r="E168" s="8">
        <f t="shared" si="58"/>
        <v>3.9761904761904721E-2</v>
      </c>
      <c r="F168" s="8">
        <f t="shared" si="59"/>
        <v>-2.0730315476190531E-2</v>
      </c>
      <c r="G168" s="8">
        <f t="shared" si="60"/>
        <v>-8.2427682964852738E-4</v>
      </c>
      <c r="H168" s="8">
        <f t="shared" si="61"/>
        <v>1.5810090702947813E-3</v>
      </c>
      <c r="I168" s="8">
        <f t="shared" si="62"/>
        <v>4.2974597974238465E-4</v>
      </c>
      <c r="J168" s="8">
        <f t="shared" si="63"/>
        <v>-8.6517000000000011E-2</v>
      </c>
      <c r="K168" s="8">
        <f t="shared" si="64"/>
        <v>7.4851912890000014E-3</v>
      </c>
      <c r="L168" s="8">
        <f t="shared" si="65"/>
        <v>8.6517000000000011E-2</v>
      </c>
      <c r="W168" s="15">
        <v>42898.334027777775</v>
      </c>
      <c r="X168" s="15">
        <v>2.56</v>
      </c>
      <c r="Y168" s="15">
        <v>4.8354200000000001</v>
      </c>
      <c r="Z168" s="8">
        <f t="shared" si="66"/>
        <v>6.5536000000000003</v>
      </c>
      <c r="AA168" s="8">
        <f t="shared" si="67"/>
        <v>-2.5325609756097553</v>
      </c>
      <c r="AB168" s="56">
        <f t="shared" si="68"/>
        <v>0.52750493902439111</v>
      </c>
      <c r="AC168" s="8">
        <f t="shared" si="69"/>
        <v>-1.3359384230145765</v>
      </c>
      <c r="AD168" s="8">
        <f t="shared" si="70"/>
        <v>6.4138650951814355</v>
      </c>
      <c r="AE168" s="8">
        <f t="shared" si="71"/>
        <v>0.27826146069512658</v>
      </c>
      <c r="AF168" s="8">
        <f t="shared" si="72"/>
        <v>2.27542</v>
      </c>
      <c r="AG168" s="8">
        <f t="shared" si="73"/>
        <v>5.1775361764000003</v>
      </c>
      <c r="AH168" s="8">
        <f t="shared" si="74"/>
        <v>2.27542</v>
      </c>
      <c r="AS168" s="40">
        <v>42898.334027777775</v>
      </c>
      <c r="AT168" s="15">
        <v>115.92</v>
      </c>
      <c r="AU168" s="16">
        <v>122.14100000000001</v>
      </c>
      <c r="AV168" s="8">
        <f t="shared" si="75"/>
        <v>13437.446400000001</v>
      </c>
      <c r="AW168" s="8">
        <f t="shared" si="76"/>
        <v>12.448773006135013</v>
      </c>
      <c r="AX168" s="56">
        <f t="shared" si="77"/>
        <v>-3.64319018404899</v>
      </c>
      <c r="AY168" s="8">
        <f t="shared" si="78"/>
        <v>-45.353247619405117</v>
      </c>
      <c r="AZ168" s="8">
        <f t="shared" si="79"/>
        <v>154.97194935827579</v>
      </c>
      <c r="BA168" s="8">
        <f t="shared" si="80"/>
        <v>13.272834717150914</v>
      </c>
      <c r="BB168" s="56">
        <f t="shared" si="81"/>
        <v>6.2210000000000036</v>
      </c>
      <c r="BC168" s="57">
        <f t="shared" si="82"/>
        <v>38.700841000000047</v>
      </c>
      <c r="BD168" s="8">
        <f t="shared" si="83"/>
        <v>6.2210000000000036</v>
      </c>
    </row>
    <row r="169" spans="1:56" x14ac:dyDescent="0.25">
      <c r="A169" s="37">
        <v>42898.375694444447</v>
      </c>
      <c r="B169" s="15">
        <v>0.35</v>
      </c>
      <c r="C169" s="16">
        <v>0.26520100000000002</v>
      </c>
      <c r="D169" s="8">
        <f t="shared" si="57"/>
        <v>0.12249999999999998</v>
      </c>
      <c r="E169" s="8">
        <f t="shared" si="58"/>
        <v>4.9761904761904674E-2</v>
      </c>
      <c r="F169" s="8">
        <f t="shared" si="59"/>
        <v>-9.0123154761905244E-3</v>
      </c>
      <c r="G169" s="8">
        <f t="shared" si="60"/>
        <v>-4.4846998441043246E-4</v>
      </c>
      <c r="H169" s="8">
        <f t="shared" si="61"/>
        <v>2.4762471655328713E-3</v>
      </c>
      <c r="I169" s="8">
        <f t="shared" si="62"/>
        <v>8.1221830242383239E-5</v>
      </c>
      <c r="J169" s="8">
        <f t="shared" si="63"/>
        <v>-8.4798999999999958E-2</v>
      </c>
      <c r="K169" s="8">
        <f t="shared" si="64"/>
        <v>7.190870400999993E-3</v>
      </c>
      <c r="L169" s="8">
        <f t="shared" si="65"/>
        <v>8.4798999999999958E-2</v>
      </c>
      <c r="W169" s="15">
        <v>42898.375694444447</v>
      </c>
      <c r="X169" s="15">
        <v>5.45</v>
      </c>
      <c r="Y169" s="15">
        <v>4.8491799999999996</v>
      </c>
      <c r="Z169" s="8">
        <f t="shared" si="66"/>
        <v>29.702500000000001</v>
      </c>
      <c r="AA169" s="8">
        <f t="shared" si="67"/>
        <v>0.35743902439024478</v>
      </c>
      <c r="AB169" s="56">
        <f t="shared" si="68"/>
        <v>0.54126493902439066</v>
      </c>
      <c r="AC169" s="8">
        <f t="shared" si="69"/>
        <v>0.19346921174152351</v>
      </c>
      <c r="AD169" s="8">
        <f t="shared" si="70"/>
        <v>0.12776265615704999</v>
      </c>
      <c r="AE169" s="8">
        <f t="shared" si="71"/>
        <v>0.29296773421707734</v>
      </c>
      <c r="AF169" s="8">
        <f t="shared" si="72"/>
        <v>-0.60082000000000058</v>
      </c>
      <c r="AG169" s="8">
        <f t="shared" si="73"/>
        <v>0.36098467240000071</v>
      </c>
      <c r="AH169" s="8">
        <f t="shared" si="74"/>
        <v>0.60082000000000058</v>
      </c>
      <c r="AS169" s="40">
        <v>42898.375694444447</v>
      </c>
      <c r="AT169" s="15">
        <v>111.71</v>
      </c>
      <c r="AU169" s="16">
        <v>122.047</v>
      </c>
      <c r="AV169" s="8">
        <f t="shared" si="75"/>
        <v>12479.124099999999</v>
      </c>
      <c r="AW169" s="8">
        <f t="shared" si="76"/>
        <v>8.2387730061350055</v>
      </c>
      <c r="AX169" s="56">
        <f t="shared" si="77"/>
        <v>-3.7371901840489983</v>
      </c>
      <c r="AY169" s="8">
        <f t="shared" si="78"/>
        <v>-30.789861607135599</v>
      </c>
      <c r="AZ169" s="8">
        <f t="shared" si="79"/>
        <v>67.877380646618832</v>
      </c>
      <c r="BA169" s="8">
        <f t="shared" si="80"/>
        <v>13.966590471752186</v>
      </c>
      <c r="BB169" s="56">
        <f t="shared" si="81"/>
        <v>10.337000000000003</v>
      </c>
      <c r="BC169" s="57">
        <f t="shared" si="82"/>
        <v>106.85356900000006</v>
      </c>
      <c r="BD169" s="8">
        <f t="shared" si="83"/>
        <v>10.337000000000003</v>
      </c>
    </row>
    <row r="170" spans="1:56" x14ac:dyDescent="0.25">
      <c r="A170" s="37">
        <v>42898.417361111111</v>
      </c>
      <c r="B170" s="15">
        <v>0.34</v>
      </c>
      <c r="C170" s="16">
        <v>0.27453499999999997</v>
      </c>
      <c r="D170" s="8">
        <f t="shared" si="57"/>
        <v>0.11560000000000002</v>
      </c>
      <c r="E170" s="8">
        <f t="shared" si="58"/>
        <v>3.9761904761904721E-2</v>
      </c>
      <c r="F170" s="8">
        <f t="shared" si="59"/>
        <v>3.2168452380942902E-4</v>
      </c>
      <c r="G170" s="8">
        <f t="shared" si="60"/>
        <v>1.2790789399089188E-5</v>
      </c>
      <c r="H170" s="8">
        <f t="shared" si="61"/>
        <v>1.5810090702947813E-3</v>
      </c>
      <c r="I170" s="8">
        <f t="shared" si="62"/>
        <v>1.034809328584991E-7</v>
      </c>
      <c r="J170" s="8">
        <f t="shared" si="63"/>
        <v>-6.5465000000000051E-2</v>
      </c>
      <c r="K170" s="8">
        <f t="shared" si="64"/>
        <v>4.2856662250000069E-3</v>
      </c>
      <c r="L170" s="8">
        <f t="shared" si="65"/>
        <v>6.5465000000000051E-2</v>
      </c>
      <c r="W170" s="15">
        <v>42898.417361111111</v>
      </c>
      <c r="X170" s="15">
        <v>5.84</v>
      </c>
      <c r="Y170" s="15">
        <v>4.8474899999999996</v>
      </c>
      <c r="Z170" s="8">
        <f t="shared" si="66"/>
        <v>34.105599999999995</v>
      </c>
      <c r="AA170" s="8">
        <f t="shared" si="67"/>
        <v>0.74743902439024446</v>
      </c>
      <c r="AB170" s="56">
        <f t="shared" si="68"/>
        <v>0.53957493902439069</v>
      </c>
      <c r="AC170" s="8">
        <f t="shared" si="69"/>
        <v>0.4032993660098162</v>
      </c>
      <c r="AD170" s="8">
        <f t="shared" si="70"/>
        <v>0.55866509518144047</v>
      </c>
      <c r="AE170" s="8">
        <f t="shared" si="71"/>
        <v>0.29114111482317495</v>
      </c>
      <c r="AF170" s="8">
        <f t="shared" si="72"/>
        <v>-0.99251000000000023</v>
      </c>
      <c r="AG170" s="8">
        <f t="shared" si="73"/>
        <v>0.98507610010000046</v>
      </c>
      <c r="AH170" s="8">
        <f t="shared" si="74"/>
        <v>0.99251000000000023</v>
      </c>
      <c r="AS170" s="40">
        <v>42898.417361111111</v>
      </c>
      <c r="AT170" s="15">
        <v>116.14</v>
      </c>
      <c r="AU170" s="16">
        <v>121.97799999999999</v>
      </c>
      <c r="AV170" s="8">
        <f t="shared" si="75"/>
        <v>13488.499600000001</v>
      </c>
      <c r="AW170" s="8">
        <f t="shared" si="76"/>
        <v>12.668773006135012</v>
      </c>
      <c r="AX170" s="56">
        <f t="shared" si="77"/>
        <v>-3.8061901840490009</v>
      </c>
      <c r="AY170" s="8">
        <f t="shared" si="78"/>
        <v>-48.219759459896039</v>
      </c>
      <c r="AZ170" s="8">
        <f t="shared" si="79"/>
        <v>160.49780948097515</v>
      </c>
      <c r="BA170" s="8">
        <f t="shared" si="80"/>
        <v>14.487083717150968</v>
      </c>
      <c r="BB170" s="56">
        <f t="shared" si="81"/>
        <v>5.8379999999999939</v>
      </c>
      <c r="BC170" s="57">
        <f t="shared" si="82"/>
        <v>34.082243999999932</v>
      </c>
      <c r="BD170" s="8">
        <f t="shared" si="83"/>
        <v>5.8379999999999939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M233"/>
  <sheetViews>
    <sheetView workbookViewId="0"/>
    <sheetView workbookViewId="1"/>
  </sheetViews>
  <sheetFormatPr defaultColWidth="8.85546875" defaultRowHeight="15" x14ac:dyDescent="0.25"/>
  <cols>
    <col min="1" max="1" width="15.42578125" style="13" bestFit="1" customWidth="1"/>
    <col min="2" max="3" width="8.85546875" style="1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3"/>
    <col min="23" max="23" width="15.85546875" style="15" bestFit="1" customWidth="1"/>
    <col min="24" max="25" width="8.85546875" style="15"/>
    <col min="26" max="26" width="9.140625" style="8" bestFit="1" customWidth="1"/>
    <col min="27" max="29" width="8.85546875" style="8"/>
    <col min="30" max="30" width="12.7109375" style="8" bestFit="1" customWidth="1"/>
    <col min="31" max="31" width="12.7109375" style="8" customWidth="1"/>
    <col min="32" max="32" width="12.42578125" style="8" bestFit="1" customWidth="1"/>
    <col min="33" max="33" width="11.7109375" style="8" bestFit="1" customWidth="1"/>
    <col min="34" max="35" width="8.85546875" style="8"/>
    <col min="36" max="36" width="6" style="8" bestFit="1" customWidth="1"/>
    <col min="37" max="37" width="10.42578125" style="8" bestFit="1" customWidth="1"/>
    <col min="38" max="38" width="6.28515625" style="8" bestFit="1" customWidth="1"/>
    <col min="45" max="45" width="15.85546875" bestFit="1" customWidth="1"/>
    <col min="47" max="47" width="8.85546875" style="8"/>
    <col min="51" max="51" width="13" customWidth="1"/>
    <col min="52" max="52" width="15.7109375" customWidth="1"/>
    <col min="55" max="55" width="12.42578125" bestFit="1" customWidth="1"/>
    <col min="56" max="56" width="16" bestFit="1" customWidth="1"/>
  </cols>
  <sheetData>
    <row r="1" spans="1:65" s="8" customFormat="1" x14ac:dyDescent="0.25">
      <c r="A1" s="24" t="s">
        <v>17</v>
      </c>
      <c r="B1" s="8">
        <f>AVERAGE(B3:B233)</f>
        <v>1.158181818181818</v>
      </c>
      <c r="C1" s="8">
        <f>AVERAGE(C3:C233)</f>
        <v>1.2503325064935058</v>
      </c>
      <c r="D1" s="8">
        <f>AVERAGE(D3:D233)</f>
        <v>1.5718647186147192</v>
      </c>
      <c r="G1" s="8">
        <f>SUM(G3:G233)</f>
        <v>36.481745322727278</v>
      </c>
      <c r="H1" s="8">
        <f t="shared" ref="H1:K1" si="0">SUM(H3:H233)</f>
        <v>53.240786363636325</v>
      </c>
      <c r="I1" s="8">
        <f t="shared" si="0"/>
        <v>43.022915572835736</v>
      </c>
      <c r="J1" s="8">
        <f t="shared" si="0"/>
        <v>21.286809000000012</v>
      </c>
      <c r="K1" s="8">
        <f t="shared" si="0"/>
        <v>25.261805392327005</v>
      </c>
      <c r="L1" s="8">
        <f>AVERAGE(L3:L233)</f>
        <v>0.2816529134199135</v>
      </c>
      <c r="N1" s="18">
        <f>ROUND(L1,3)</f>
        <v>0.28199999999999997</v>
      </c>
      <c r="O1" s="19">
        <f>AVERAGE(J3:J233)</f>
        <v>9.2150688311688364E-2</v>
      </c>
      <c r="P1" s="19">
        <f>SQRT(SUM(K3:K233)/COUNT(K3:K233))</f>
        <v>0.33069391421955213</v>
      </c>
      <c r="Q1" s="19">
        <f>1-$K$1/$H$1</f>
        <v>0.52551780096206613</v>
      </c>
      <c r="R1" s="19">
        <f>G1/SQRT(H1*I1)</f>
        <v>0.76226057373079426</v>
      </c>
      <c r="S1" s="20">
        <f>1-AVERAGE(K3:K233)/D1</f>
        <v>0.93042755931424814</v>
      </c>
      <c r="T1" s="18">
        <f>P1/$B$1</f>
        <v>0.28552849736382058</v>
      </c>
      <c r="U1" s="15"/>
      <c r="V1" s="15"/>
      <c r="W1" s="31" t="s">
        <v>21</v>
      </c>
      <c r="X1" s="8">
        <f>AVERAGE(X3:X169)</f>
        <v>6.7190548780487784</v>
      </c>
      <c r="Y1" s="8">
        <f>AVERAGE(Y3:Y169)</f>
        <v>6.2318477245509012</v>
      </c>
      <c r="Z1" s="8">
        <f>AVERAGE(Z3:Z169)</f>
        <v>45.130998323170743</v>
      </c>
      <c r="AC1" s="8">
        <f>SUM(AC3:AC169)</f>
        <v>1321.0404653617995</v>
      </c>
      <c r="AD1" s="8">
        <f t="shared" ref="AD1:AG1" si="1">SUM(AD3:AD169)</f>
        <v>1831.5290932220792</v>
      </c>
      <c r="AE1" s="8">
        <f t="shared" si="1"/>
        <v>1143.9565355294908</v>
      </c>
      <c r="AF1" s="8">
        <f t="shared" si="1"/>
        <v>-57.477679999999971</v>
      </c>
      <c r="AG1" s="8">
        <f t="shared" si="1"/>
        <v>303.18602883179994</v>
      </c>
      <c r="AH1" s="25">
        <f>AVERAGE(AH3:AH169)</f>
        <v>1.0429271257485029</v>
      </c>
      <c r="AJ1" s="18">
        <f>ROUND(AH1,3)</f>
        <v>1.0429999999999999</v>
      </c>
      <c r="AK1" s="19">
        <f>AVERAGE(AF3:AF169)</f>
        <v>-0.35047365853658519</v>
      </c>
      <c r="AL1" s="19">
        <f>SQRT(SUM(AG3:AG169)/COUNT(AG3:AG169))</f>
        <v>1.3596673481976675</v>
      </c>
      <c r="AM1" s="19">
        <f>1-AG1/AD1</f>
        <v>0.83446289226100889</v>
      </c>
      <c r="AN1" s="19">
        <f>AC1/SQRT(AD1*AE1)</f>
        <v>0.9126503992785443</v>
      </c>
      <c r="AO1" s="20">
        <f>1-AVERAGE(AG3:AG169)/Z1</f>
        <v>0.95903712821691034</v>
      </c>
      <c r="AP1" s="19">
        <f>AL1/AJ1</f>
        <v>1.303612030870247</v>
      </c>
      <c r="AS1" s="55" t="s">
        <v>33</v>
      </c>
      <c r="AT1" s="8">
        <f>AVERAGE(AT3:AT169)</f>
        <v>152.72715568862273</v>
      </c>
      <c r="AV1" s="8">
        <f>AVERAGE(AV3:AV169)</f>
        <v>58.722400598802409</v>
      </c>
      <c r="AW1" s="8">
        <f>AVERAGE(AW3:AW169)</f>
        <v>32449.460043263476</v>
      </c>
      <c r="AZ1" s="8">
        <f>SUM(AZ3:AZ169)</f>
        <v>1440165.2498501663</v>
      </c>
      <c r="BA1" s="8">
        <f>SUM(BA3:BA169)</f>
        <v>5360203.9763770662</v>
      </c>
      <c r="BB1" s="8">
        <f>SUM(BB3:BB169)</f>
        <v>566296.51102719712</v>
      </c>
      <c r="BC1" s="56">
        <f>SUM(BC3:BC169)</f>
        <v>-15698.794099999996</v>
      </c>
      <c r="BD1" s="57">
        <f>SUM(BD3:BD169)</f>
        <v>3043275.2602178282</v>
      </c>
      <c r="BE1" s="25">
        <f>AVERAGE(BE3:BE169)</f>
        <v>108.36170000000006</v>
      </c>
      <c r="BG1" s="18">
        <f>ROUND(BE1,3)</f>
        <v>108.36199999999999</v>
      </c>
      <c r="BH1" s="19">
        <f>AVERAGE(BC3:BC169)</f>
        <v>-94.004755089820335</v>
      </c>
      <c r="BI1" s="19">
        <f>SQRT(SUM(BD3:BD169)/COUNT(BD3:BD169))</f>
        <v>134.99335224745315</v>
      </c>
      <c r="BJ1" s="19">
        <f>1-BD1/BA1</f>
        <v>0.43224637091613782</v>
      </c>
      <c r="BK1" s="19">
        <f>AZ1/SQRT(BA1*BB1)</f>
        <v>0.82660823244935477</v>
      </c>
      <c r="BL1" s="20">
        <f>1-AVERAGE(BD3:BD169)/AW1</f>
        <v>0.43841268462684002</v>
      </c>
      <c r="BM1" s="18">
        <f>BI1/BG1</f>
        <v>1.2457628342726523</v>
      </c>
    </row>
    <row r="2" spans="1:65" s="8" customFormat="1" x14ac:dyDescent="0.25">
      <c r="A2" s="22" t="s">
        <v>5</v>
      </c>
      <c r="B2" s="15" t="s">
        <v>6</v>
      </c>
      <c r="C2" s="15" t="s">
        <v>7</v>
      </c>
      <c r="D2" s="8" t="s">
        <v>9</v>
      </c>
      <c r="E2" s="8" t="s">
        <v>8</v>
      </c>
      <c r="F2" s="17" t="s">
        <v>10</v>
      </c>
      <c r="G2" s="17" t="s">
        <v>16</v>
      </c>
      <c r="H2" s="17" t="s">
        <v>12</v>
      </c>
      <c r="I2" s="17" t="s">
        <v>13</v>
      </c>
      <c r="J2" s="17" t="s">
        <v>14</v>
      </c>
      <c r="K2" s="17" t="s">
        <v>15</v>
      </c>
      <c r="L2" s="25" t="s">
        <v>19</v>
      </c>
      <c r="M2" s="17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71</v>
      </c>
      <c r="AL2" s="18" t="s">
        <v>65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89</v>
      </c>
      <c r="AV2" s="25" t="s">
        <v>90</v>
      </c>
      <c r="AW2" s="25" t="s">
        <v>9</v>
      </c>
      <c r="AX2" s="25" t="s">
        <v>8</v>
      </c>
      <c r="AY2" s="25" t="s">
        <v>10</v>
      </c>
      <c r="AZ2" s="25" t="s">
        <v>16</v>
      </c>
      <c r="BA2" s="25" t="s">
        <v>12</v>
      </c>
      <c r="BB2" s="25" t="s">
        <v>13</v>
      </c>
      <c r="BC2" s="25" t="s">
        <v>14</v>
      </c>
      <c r="BD2" s="25" t="s">
        <v>15</v>
      </c>
      <c r="BE2" s="25" t="s">
        <v>19</v>
      </c>
      <c r="BG2" s="38" t="s">
        <v>18</v>
      </c>
      <c r="BH2" s="18" t="s">
        <v>71</v>
      </c>
      <c r="BI2" s="18" t="s">
        <v>65</v>
      </c>
      <c r="BJ2" s="21" t="s">
        <v>0</v>
      </c>
      <c r="BK2" s="18" t="s">
        <v>1</v>
      </c>
      <c r="BL2" s="18" t="s">
        <v>2</v>
      </c>
      <c r="BM2" s="39" t="s">
        <v>20</v>
      </c>
    </row>
    <row r="3" spans="1:65" ht="15.75" thickBot="1" x14ac:dyDescent="0.3">
      <c r="A3" s="36">
        <v>42691.417361111111</v>
      </c>
      <c r="B3" s="17">
        <v>1.72</v>
      </c>
      <c r="C3" s="14">
        <v>1.50475</v>
      </c>
      <c r="D3" s="8">
        <f>B3^2</f>
        <v>2.9583999999999997</v>
      </c>
      <c r="E3" s="8">
        <f>B3 - $B$1</f>
        <v>0.56181818181818199</v>
      </c>
      <c r="F3" s="8">
        <f>C3 - $C$1</f>
        <v>0.25441749350649423</v>
      </c>
      <c r="G3" s="8">
        <f>E3*F3</f>
        <v>0.14293637362455772</v>
      </c>
      <c r="H3" s="8">
        <f>(B3-$B$1)^2</f>
        <v>0.3156396694214878</v>
      </c>
      <c r="I3" s="8">
        <f>(C3-$C$1)^2</f>
        <v>6.472826100212703E-2</v>
      </c>
      <c r="J3" s="8">
        <f>C3-B3</f>
        <v>-0.21524999999999994</v>
      </c>
      <c r="K3" s="8">
        <f>(C3-B3)^2</f>
        <v>4.6332562499999973E-2</v>
      </c>
      <c r="L3" s="8">
        <f>ABS(B3-C3)</f>
        <v>0.21524999999999994</v>
      </c>
      <c r="W3" s="67">
        <v>42691.417361111111</v>
      </c>
      <c r="X3" s="68">
        <v>6.09</v>
      </c>
      <c r="Y3" s="16">
        <v>8.1515699999999995</v>
      </c>
      <c r="Z3" s="8">
        <f>X3^2</f>
        <v>37.088099999999997</v>
      </c>
      <c r="AA3" s="8">
        <f>X3 - $X$1</f>
        <v>-0.62905487804877858</v>
      </c>
      <c r="AB3" s="56">
        <f>Y3 - $Y$1</f>
        <v>1.9197222754490983</v>
      </c>
      <c r="AC3" s="8">
        <f>AA3*AB3</f>
        <v>-1.2076106618701563</v>
      </c>
      <c r="AD3" s="8">
        <f>(X3-$X$1)^2</f>
        <v>0.39571003959696371</v>
      </c>
      <c r="AE3" s="8">
        <f>(Y3-$Y$1)^2</f>
        <v>3.6853336148554638</v>
      </c>
      <c r="AF3" s="8">
        <f>Y3-X3</f>
        <v>2.0615699999999997</v>
      </c>
      <c r="AG3" s="8">
        <f>AF3^2</f>
        <v>4.2500708648999987</v>
      </c>
      <c r="AH3" s="8">
        <f>ABS(AF3)</f>
        <v>2.0615699999999997</v>
      </c>
      <c r="AM3" s="8"/>
      <c r="AN3" s="8"/>
      <c r="AO3" s="8"/>
      <c r="AP3" s="8"/>
      <c r="AQ3" s="8"/>
      <c r="AR3" s="8"/>
      <c r="AS3" s="61">
        <v>43753.417361111111</v>
      </c>
      <c r="AT3" s="62">
        <v>58.13</v>
      </c>
      <c r="AU3" s="16">
        <v>56.784100000000002</v>
      </c>
      <c r="AV3" s="16">
        <v>56.784100000000002</v>
      </c>
      <c r="AW3" s="8">
        <f>AT3^2</f>
        <v>3379.0969000000005</v>
      </c>
      <c r="AX3" s="8">
        <f>AT3 - $B$1</f>
        <v>56.971818181818186</v>
      </c>
      <c r="AY3" s="8">
        <f>AV3 - $C$1</f>
        <v>55.533767493506495</v>
      </c>
      <c r="AZ3" s="8">
        <f>AX3*AY3</f>
        <v>3163.8597045914171</v>
      </c>
      <c r="BA3" s="8">
        <f>(AT3-$B$1)^2</f>
        <v>3245.7880669421493</v>
      </c>
      <c r="BB3" s="8">
        <f>(AV3-$C$1)^2</f>
        <v>3083.9993320228386</v>
      </c>
      <c r="BC3" s="8">
        <f>AV3-AT3</f>
        <v>-1.3459000000000003</v>
      </c>
      <c r="BD3" s="8">
        <f>(AV3-AT3)^2</f>
        <v>1.811446810000001</v>
      </c>
      <c r="BE3" s="8">
        <f>ABS(AT3-AV3)</f>
        <v>1.3459000000000003</v>
      </c>
      <c r="BF3" s="8"/>
      <c r="BG3" s="8"/>
      <c r="BH3" s="8"/>
      <c r="BI3" s="8"/>
      <c r="BJ3" s="8"/>
      <c r="BK3" s="8"/>
      <c r="BL3" s="8"/>
      <c r="BM3" s="8"/>
    </row>
    <row r="4" spans="1:65" x14ac:dyDescent="0.25">
      <c r="A4" s="36">
        <v>42691.459027777775</v>
      </c>
      <c r="B4" s="17">
        <v>1.56</v>
      </c>
      <c r="C4" s="14">
        <v>1.6393</v>
      </c>
      <c r="D4" s="8">
        <f t="shared" ref="D4:D67" si="2">B4^2</f>
        <v>2.4336000000000002</v>
      </c>
      <c r="E4" s="8">
        <f t="shared" ref="E4:E67" si="3">B4 - $B$1</f>
        <v>0.40181818181818207</v>
      </c>
      <c r="F4" s="8">
        <f t="shared" ref="F4:F67" si="4">C4 - $C$1</f>
        <v>0.38896749350649418</v>
      </c>
      <c r="G4" s="8">
        <f t="shared" ref="G4:G67" si="5">E4*F4</f>
        <v>0.15629421102715504</v>
      </c>
      <c r="H4" s="8">
        <f t="shared" ref="H4:H67" si="6">(B4-$B$1)^2</f>
        <v>0.16145785123966963</v>
      </c>
      <c r="I4" s="8">
        <f t="shared" ref="I4:I67" si="7">(C4-$C$1)^2</f>
        <v>0.15129571100472458</v>
      </c>
      <c r="J4" s="8">
        <f t="shared" ref="J4:J67" si="8">C4-B4</f>
        <v>7.9299999999999926E-2</v>
      </c>
      <c r="K4" s="8">
        <f t="shared" ref="K4:K67" si="9">(C4-B4)^2</f>
        <v>6.2884899999999886E-3</v>
      </c>
      <c r="L4" s="8">
        <f t="shared" ref="L4:L67" si="10">ABS(B4-C4)</f>
        <v>7.9299999999999926E-2</v>
      </c>
      <c r="W4" s="67">
        <v>42691.459027777775</v>
      </c>
      <c r="X4" s="68">
        <v>5.88</v>
      </c>
      <c r="Y4" s="16">
        <v>7.8328100000000003</v>
      </c>
      <c r="Z4" s="8">
        <f t="shared" ref="Z4:Z67" si="11">X4^2</f>
        <v>34.574399999999997</v>
      </c>
      <c r="AA4" s="8">
        <f t="shared" ref="AA4:AA67" si="12">X4 - $X$1</f>
        <v>-0.83905487804877854</v>
      </c>
      <c r="AB4" s="56">
        <f t="shared" ref="AB4:AB67" si="13">Y4 - $Y$1</f>
        <v>1.6009622754490991</v>
      </c>
      <c r="AC4" s="8">
        <f t="shared" ref="AC4:AC67" si="14">AA4*AB4</f>
        <v>-1.3432952067876389</v>
      </c>
      <c r="AD4" s="8">
        <f t="shared" ref="AD4:AD67" si="15">(X4-$X$1)^2</f>
        <v>0.70401308837745058</v>
      </c>
      <c r="AE4" s="8">
        <f t="shared" ref="AE4:AE67" si="16">(Y4-$Y$1)^2</f>
        <v>2.5630802074111569</v>
      </c>
      <c r="AF4" s="8">
        <f t="shared" ref="AF4:AF67" si="17">Y4-X4</f>
        <v>1.9528100000000004</v>
      </c>
      <c r="AG4" s="8">
        <f t="shared" ref="AG4:AG67" si="18">AF4^2</f>
        <v>3.8134668961000013</v>
      </c>
      <c r="AH4" s="8">
        <f t="shared" ref="AH4:AH67" si="19">ABS(AF4)</f>
        <v>1.9528100000000004</v>
      </c>
      <c r="AS4" s="67">
        <v>42691.459027777775</v>
      </c>
      <c r="AT4" s="68">
        <v>58.56</v>
      </c>
      <c r="AU4" s="16">
        <v>57.976599999999998</v>
      </c>
      <c r="AV4" s="16">
        <v>57.976599999999998</v>
      </c>
      <c r="AW4" s="8">
        <f t="shared" ref="AW4:AW67" si="20">AT4^2</f>
        <v>3429.2736000000004</v>
      </c>
      <c r="AX4" s="8">
        <f t="shared" ref="AX4:AX67" si="21">AT4 - $B$1</f>
        <v>57.401818181818186</v>
      </c>
      <c r="AY4" s="8">
        <f t="shared" ref="AY4:AY67" si="22">AV4 - $C$1</f>
        <v>56.726267493506491</v>
      </c>
      <c r="AZ4" s="8">
        <f t="shared" ref="AZ4:AZ67" si="23">AX4*AY4</f>
        <v>3256.1908927954428</v>
      </c>
      <c r="BA4" s="8">
        <f t="shared" ref="BA4:BA67" si="24">(AT4-$B$1)^2</f>
        <v>3294.9687305785128</v>
      </c>
      <c r="BB4" s="8">
        <f t="shared" ref="BB4:BB67" si="25">(AV4-$C$1)^2</f>
        <v>3217.8694237448512</v>
      </c>
      <c r="BC4" s="8">
        <f t="shared" ref="BC4:BC67" si="26">AV4-AT4</f>
        <v>-0.58340000000000458</v>
      </c>
      <c r="BD4" s="8">
        <f t="shared" ref="BD4:BD67" si="27">(AV4-AT4)^2</f>
        <v>0.34035556000000533</v>
      </c>
      <c r="BE4" s="8">
        <f t="shared" ref="BE4:BE67" si="28">ABS(AT4-AV4)</f>
        <v>0.58340000000000458</v>
      </c>
    </row>
    <row r="5" spans="1:65" x14ac:dyDescent="0.25">
      <c r="A5" s="36">
        <v>42691.500694444447</v>
      </c>
      <c r="B5" s="17">
        <v>1.6</v>
      </c>
      <c r="C5" s="14">
        <v>1.7214799999999999</v>
      </c>
      <c r="D5" s="8">
        <f t="shared" si="2"/>
        <v>2.5600000000000005</v>
      </c>
      <c r="E5" s="8">
        <f t="shared" si="3"/>
        <v>0.44181818181818211</v>
      </c>
      <c r="F5" s="8">
        <f t="shared" si="4"/>
        <v>0.4711474935064941</v>
      </c>
      <c r="G5" s="8">
        <f t="shared" si="5"/>
        <v>0.20816152894923298</v>
      </c>
      <c r="H5" s="8">
        <f t="shared" si="6"/>
        <v>0.19520330578512424</v>
      </c>
      <c r="I5" s="8">
        <f t="shared" si="7"/>
        <v>0.2219799606374519</v>
      </c>
      <c r="J5" s="8">
        <f t="shared" si="8"/>
        <v>0.12147999999999981</v>
      </c>
      <c r="K5" s="8">
        <f t="shared" si="9"/>
        <v>1.4757390399999954E-2</v>
      </c>
      <c r="L5" s="8">
        <f t="shared" si="10"/>
        <v>0.12147999999999981</v>
      </c>
      <c r="W5" s="67">
        <v>42691.500694444447</v>
      </c>
      <c r="X5" s="68">
        <v>5.97</v>
      </c>
      <c r="Y5" s="16">
        <v>7.6991800000000001</v>
      </c>
      <c r="Z5" s="8">
        <f t="shared" si="11"/>
        <v>35.640899999999995</v>
      </c>
      <c r="AA5" s="8">
        <f t="shared" si="12"/>
        <v>-0.74905487804877868</v>
      </c>
      <c r="AB5" s="56">
        <f t="shared" si="13"/>
        <v>1.4673322754490989</v>
      </c>
      <c r="AC5" s="8">
        <f t="shared" si="14"/>
        <v>-1.0991123986435618</v>
      </c>
      <c r="AD5" s="8">
        <f t="shared" si="15"/>
        <v>0.5610832103286707</v>
      </c>
      <c r="AE5" s="8">
        <f t="shared" si="16"/>
        <v>2.1530640065746303</v>
      </c>
      <c r="AF5" s="8">
        <f t="shared" si="17"/>
        <v>1.7291800000000004</v>
      </c>
      <c r="AG5" s="8">
        <f t="shared" si="18"/>
        <v>2.9900634724000015</v>
      </c>
      <c r="AH5" s="8">
        <f t="shared" si="19"/>
        <v>1.7291800000000004</v>
      </c>
      <c r="AS5" s="67">
        <v>42691.500694444447</v>
      </c>
      <c r="AT5" s="68">
        <v>133</v>
      </c>
      <c r="AU5" s="16">
        <v>54.8887</v>
      </c>
      <c r="AV5" s="16">
        <v>54.8887</v>
      </c>
      <c r="AW5" s="8">
        <f t="shared" si="20"/>
        <v>17689</v>
      </c>
      <c r="AX5" s="8">
        <f t="shared" si="21"/>
        <v>131.84181818181818</v>
      </c>
      <c r="AY5" s="8">
        <f t="shared" si="22"/>
        <v>53.638367493506493</v>
      </c>
      <c r="AZ5" s="8">
        <f t="shared" si="23"/>
        <v>7071.7798946484299</v>
      </c>
      <c r="BA5" s="8">
        <f t="shared" si="24"/>
        <v>17382.265021487605</v>
      </c>
      <c r="BB5" s="8">
        <f t="shared" si="25"/>
        <v>2877.074467368454</v>
      </c>
      <c r="BC5" s="8">
        <f t="shared" si="26"/>
        <v>-78.1113</v>
      </c>
      <c r="BD5" s="8">
        <f t="shared" si="27"/>
        <v>6101.3751876899996</v>
      </c>
      <c r="BE5" s="8">
        <f t="shared" si="28"/>
        <v>78.1113</v>
      </c>
    </row>
    <row r="6" spans="1:65" x14ac:dyDescent="0.25">
      <c r="A6" s="36">
        <v>42691.542361111111</v>
      </c>
      <c r="B6" s="17">
        <v>1.64</v>
      </c>
      <c r="C6" s="14">
        <v>1.7412399999999999</v>
      </c>
      <c r="D6" s="8">
        <f t="shared" si="2"/>
        <v>2.6895999999999995</v>
      </c>
      <c r="E6" s="8">
        <f t="shared" si="3"/>
        <v>0.48181818181818192</v>
      </c>
      <c r="F6" s="8">
        <f t="shared" si="4"/>
        <v>0.4909074935064941</v>
      </c>
      <c r="G6" s="8">
        <f t="shared" si="5"/>
        <v>0.23652815596221993</v>
      </c>
      <c r="H6" s="8">
        <f t="shared" si="6"/>
        <v>0.2321487603305786</v>
      </c>
      <c r="I6" s="8">
        <f t="shared" si="7"/>
        <v>0.24099016718082855</v>
      </c>
      <c r="J6" s="8">
        <f t="shared" si="8"/>
        <v>0.10124</v>
      </c>
      <c r="K6" s="8">
        <f t="shared" si="9"/>
        <v>1.0249537599999999E-2</v>
      </c>
      <c r="L6" s="8">
        <f t="shared" si="10"/>
        <v>0.10124</v>
      </c>
      <c r="W6" s="67">
        <v>42691.542361111111</v>
      </c>
      <c r="X6" s="68">
        <v>7.04</v>
      </c>
      <c r="Y6" s="16">
        <v>7.6113200000000001</v>
      </c>
      <c r="Z6" s="8">
        <f t="shared" si="11"/>
        <v>49.561599999999999</v>
      </c>
      <c r="AA6" s="8">
        <f t="shared" si="12"/>
        <v>0.3209451219512216</v>
      </c>
      <c r="AB6" s="56">
        <f t="shared" si="13"/>
        <v>1.3794722754490989</v>
      </c>
      <c r="AC6" s="8">
        <f t="shared" si="14"/>
        <v>0.4427348976723402</v>
      </c>
      <c r="AD6" s="8">
        <f t="shared" si="15"/>
        <v>0.10300577130428451</v>
      </c>
      <c r="AE6" s="8">
        <f t="shared" si="16"/>
        <v>1.9029437587327145</v>
      </c>
      <c r="AF6" s="8">
        <f t="shared" si="17"/>
        <v>0.57132000000000005</v>
      </c>
      <c r="AG6" s="8">
        <f t="shared" si="18"/>
        <v>0.32640654240000005</v>
      </c>
      <c r="AH6" s="8">
        <f t="shared" si="19"/>
        <v>0.57132000000000005</v>
      </c>
      <c r="AS6" s="67">
        <v>42691.542361111111</v>
      </c>
      <c r="AT6" s="68">
        <v>63.48</v>
      </c>
      <c r="AU6" s="16">
        <v>53.856699999999996</v>
      </c>
      <c r="AV6" s="16">
        <v>53.856699999999996</v>
      </c>
      <c r="AW6" s="8">
        <f t="shared" si="20"/>
        <v>4029.7103999999995</v>
      </c>
      <c r="AX6" s="8">
        <f t="shared" si="21"/>
        <v>62.32181818181818</v>
      </c>
      <c r="AY6" s="8">
        <f t="shared" si="22"/>
        <v>52.60636749350649</v>
      </c>
      <c r="AZ6" s="8">
        <f t="shared" si="23"/>
        <v>3278.5244701362217</v>
      </c>
      <c r="BA6" s="8">
        <f t="shared" si="24"/>
        <v>3884.0090214876031</v>
      </c>
      <c r="BB6" s="8">
        <f t="shared" si="25"/>
        <v>2767.4299008618564</v>
      </c>
      <c r="BC6" s="8">
        <f t="shared" si="26"/>
        <v>-9.6233000000000004</v>
      </c>
      <c r="BD6" s="8">
        <f t="shared" si="27"/>
        <v>92.607902890000005</v>
      </c>
      <c r="BE6" s="8">
        <f t="shared" si="28"/>
        <v>9.6233000000000004</v>
      </c>
    </row>
    <row r="7" spans="1:65" x14ac:dyDescent="0.25">
      <c r="A7" s="36">
        <v>42691.584027777775</v>
      </c>
      <c r="B7" s="17">
        <v>1.42</v>
      </c>
      <c r="C7" s="14">
        <v>1.7408699999999999</v>
      </c>
      <c r="D7" s="8">
        <f t="shared" si="2"/>
        <v>2.0164</v>
      </c>
      <c r="E7" s="8">
        <f t="shared" si="3"/>
        <v>0.26181818181818195</v>
      </c>
      <c r="F7" s="8">
        <f t="shared" si="4"/>
        <v>0.49053749350649412</v>
      </c>
      <c r="G7" s="8">
        <f t="shared" si="5"/>
        <v>0.12843163466351853</v>
      </c>
      <c r="H7" s="8">
        <f t="shared" si="6"/>
        <v>6.8548760330578579E-2</v>
      </c>
      <c r="I7" s="8">
        <f t="shared" si="7"/>
        <v>0.24062703253563375</v>
      </c>
      <c r="J7" s="8">
        <f t="shared" si="8"/>
        <v>0.32086999999999999</v>
      </c>
      <c r="K7" s="8">
        <f t="shared" si="9"/>
        <v>0.1029575569</v>
      </c>
      <c r="L7" s="8">
        <f t="shared" si="10"/>
        <v>0.32086999999999999</v>
      </c>
      <c r="W7" s="67">
        <v>42691.584027777775</v>
      </c>
      <c r="X7" s="68">
        <v>6.22</v>
      </c>
      <c r="Y7" s="16">
        <v>7.5423600000000004</v>
      </c>
      <c r="Z7" s="8">
        <f t="shared" si="11"/>
        <v>38.688399999999994</v>
      </c>
      <c r="AA7" s="8">
        <f t="shared" si="12"/>
        <v>-0.49905487804877868</v>
      </c>
      <c r="AB7" s="56">
        <f t="shared" si="13"/>
        <v>1.3105122754490992</v>
      </c>
      <c r="AC7" s="8">
        <f t="shared" si="14"/>
        <v>-0.65401754380567767</v>
      </c>
      <c r="AD7" s="8">
        <f t="shared" si="15"/>
        <v>0.24905577130428136</v>
      </c>
      <c r="AE7" s="8">
        <f t="shared" si="16"/>
        <v>1.7174424241027757</v>
      </c>
      <c r="AF7" s="8">
        <f t="shared" si="17"/>
        <v>1.3223600000000006</v>
      </c>
      <c r="AG7" s="8">
        <f t="shared" si="18"/>
        <v>1.7486359696000018</v>
      </c>
      <c r="AH7" s="8">
        <f t="shared" si="19"/>
        <v>1.3223600000000006</v>
      </c>
      <c r="AS7" s="67">
        <v>42691.584027777775</v>
      </c>
      <c r="AT7" s="68">
        <v>191.86</v>
      </c>
      <c r="AU7" s="16">
        <v>53.228999999999999</v>
      </c>
      <c r="AV7" s="16">
        <v>53.228999999999999</v>
      </c>
      <c r="AW7" s="8">
        <f t="shared" si="20"/>
        <v>36810.259600000005</v>
      </c>
      <c r="AX7" s="8">
        <f t="shared" si="21"/>
        <v>190.7018181818182</v>
      </c>
      <c r="AY7" s="8">
        <f t="shared" si="22"/>
        <v>51.978667493506492</v>
      </c>
      <c r="AZ7" s="8">
        <f t="shared" si="23"/>
        <v>9912.4263976798593</v>
      </c>
      <c r="BA7" s="8">
        <f t="shared" si="24"/>
        <v>36367.183457851243</v>
      </c>
      <c r="BB7" s="8">
        <f t="shared" si="25"/>
        <v>2701.7818744005085</v>
      </c>
      <c r="BC7" s="8">
        <f t="shared" si="26"/>
        <v>-138.63100000000003</v>
      </c>
      <c r="BD7" s="8">
        <f t="shared" si="27"/>
        <v>19218.554161000007</v>
      </c>
      <c r="BE7" s="8">
        <f t="shared" si="28"/>
        <v>138.63100000000003</v>
      </c>
    </row>
    <row r="8" spans="1:65" x14ac:dyDescent="0.25">
      <c r="A8" s="36">
        <v>42691.625694444447</v>
      </c>
      <c r="B8" s="17">
        <v>1.34</v>
      </c>
      <c r="C8" s="14">
        <v>1.7419800000000001</v>
      </c>
      <c r="D8" s="8">
        <f t="shared" si="2"/>
        <v>1.7956000000000003</v>
      </c>
      <c r="E8" s="8">
        <f t="shared" si="3"/>
        <v>0.1818181818181821</v>
      </c>
      <c r="F8" s="8">
        <f t="shared" si="4"/>
        <v>0.49164749350649428</v>
      </c>
      <c r="G8" s="8">
        <f t="shared" si="5"/>
        <v>8.9390453364817282E-2</v>
      </c>
      <c r="H8" s="8">
        <f t="shared" si="6"/>
        <v>3.3057851239669526E-2</v>
      </c>
      <c r="I8" s="8">
        <f t="shared" si="7"/>
        <v>0.24171725787121834</v>
      </c>
      <c r="J8" s="8">
        <f t="shared" si="8"/>
        <v>0.40198</v>
      </c>
      <c r="K8" s="8">
        <f t="shared" si="9"/>
        <v>0.1615879204</v>
      </c>
      <c r="L8" s="8">
        <f t="shared" si="10"/>
        <v>0.40198</v>
      </c>
      <c r="W8" s="67">
        <v>42691.625694444447</v>
      </c>
      <c r="X8" s="68">
        <v>5.84</v>
      </c>
      <c r="Y8" s="16">
        <v>7.5108699999999997</v>
      </c>
      <c r="Z8" s="8">
        <f t="shared" si="11"/>
        <v>34.105599999999995</v>
      </c>
      <c r="AA8" s="8">
        <f t="shared" si="12"/>
        <v>-0.87905487804877858</v>
      </c>
      <c r="AB8" s="56">
        <f t="shared" si="13"/>
        <v>1.2790222754490985</v>
      </c>
      <c r="AC8" s="8">
        <f t="shared" si="14"/>
        <v>-1.1243307703665786</v>
      </c>
      <c r="AD8" s="8">
        <f t="shared" si="15"/>
        <v>0.772737478621353</v>
      </c>
      <c r="AE8" s="8">
        <f t="shared" si="16"/>
        <v>1.6358979810949896</v>
      </c>
      <c r="AF8" s="8">
        <f t="shared" si="17"/>
        <v>1.6708699999999999</v>
      </c>
      <c r="AG8" s="8">
        <f t="shared" si="18"/>
        <v>2.7918065568999997</v>
      </c>
      <c r="AH8" s="8">
        <f t="shared" si="19"/>
        <v>1.6708699999999999</v>
      </c>
      <c r="AS8" s="67">
        <v>42691.625694444447</v>
      </c>
      <c r="AT8" s="68">
        <v>234.08</v>
      </c>
      <c r="AU8" s="16">
        <v>52.868000000000002</v>
      </c>
      <c r="AV8" s="16">
        <v>52.868000000000002</v>
      </c>
      <c r="AW8" s="8">
        <f t="shared" si="20"/>
        <v>54793.446400000008</v>
      </c>
      <c r="AX8" s="8">
        <f t="shared" si="21"/>
        <v>232.9218181818182</v>
      </c>
      <c r="AY8" s="8">
        <f t="shared" si="22"/>
        <v>51.617667493506495</v>
      </c>
      <c r="AZ8" s="8">
        <f t="shared" si="23"/>
        <v>12022.880962892068</v>
      </c>
      <c r="BA8" s="8">
        <f t="shared" si="24"/>
        <v>54252.573385123971</v>
      </c>
      <c r="BB8" s="8">
        <f t="shared" si="25"/>
        <v>2664.3835974701969</v>
      </c>
      <c r="BC8" s="8">
        <f t="shared" si="26"/>
        <v>-181.21200000000002</v>
      </c>
      <c r="BD8" s="8">
        <f t="shared" si="27"/>
        <v>32837.788944000007</v>
      </c>
      <c r="BE8" s="8">
        <f t="shared" si="28"/>
        <v>181.21200000000002</v>
      </c>
    </row>
    <row r="9" spans="1:65" x14ac:dyDescent="0.25">
      <c r="A9" s="36">
        <v>42691.667361111111</v>
      </c>
      <c r="B9" s="17">
        <v>1.46</v>
      </c>
      <c r="C9" s="14">
        <v>1.75373</v>
      </c>
      <c r="D9" s="8">
        <f t="shared" si="2"/>
        <v>2.1315999999999997</v>
      </c>
      <c r="E9" s="8">
        <f t="shared" si="3"/>
        <v>0.30181818181818199</v>
      </c>
      <c r="F9" s="8">
        <f t="shared" si="4"/>
        <v>0.50339749350649421</v>
      </c>
      <c r="G9" s="8">
        <f t="shared" si="5"/>
        <v>0.15193451622196016</v>
      </c>
      <c r="H9" s="8">
        <f t="shared" si="6"/>
        <v>9.1094214876033155E-2</v>
      </c>
      <c r="I9" s="8">
        <f t="shared" si="7"/>
        <v>0.2534090364686209</v>
      </c>
      <c r="J9" s="8">
        <f t="shared" si="8"/>
        <v>0.29373000000000005</v>
      </c>
      <c r="K9" s="8">
        <f t="shared" si="9"/>
        <v>8.6277312900000028E-2</v>
      </c>
      <c r="L9" s="8">
        <f t="shared" si="10"/>
        <v>0.29373000000000005</v>
      </c>
      <c r="W9" s="67">
        <v>42691.667361111111</v>
      </c>
      <c r="X9" s="68">
        <v>5.89</v>
      </c>
      <c r="Y9" s="16">
        <v>7.5163799999999998</v>
      </c>
      <c r="Z9" s="8">
        <f t="shared" si="11"/>
        <v>34.692099999999996</v>
      </c>
      <c r="AA9" s="8">
        <f t="shared" si="12"/>
        <v>-0.82905487804877875</v>
      </c>
      <c r="AB9" s="56">
        <f t="shared" si="13"/>
        <v>1.2845322754490986</v>
      </c>
      <c r="AC9" s="8">
        <f t="shared" si="14"/>
        <v>-1.0649477489721728</v>
      </c>
      <c r="AD9" s="8">
        <f t="shared" si="15"/>
        <v>0.68733199081647545</v>
      </c>
      <c r="AE9" s="8">
        <f t="shared" si="16"/>
        <v>1.650023166670439</v>
      </c>
      <c r="AF9" s="8">
        <f t="shared" si="17"/>
        <v>1.6263800000000002</v>
      </c>
      <c r="AG9" s="8">
        <f t="shared" si="18"/>
        <v>2.6451119044000007</v>
      </c>
      <c r="AH9" s="8">
        <f t="shared" si="19"/>
        <v>1.6263800000000002</v>
      </c>
      <c r="AS9" s="67">
        <v>42691.667361111111</v>
      </c>
      <c r="AT9" s="68">
        <v>236.32</v>
      </c>
      <c r="AU9" s="16">
        <v>52.819600000000001</v>
      </c>
      <c r="AV9" s="16">
        <v>52.819600000000001</v>
      </c>
      <c r="AW9" s="8">
        <f t="shared" si="20"/>
        <v>55847.142399999997</v>
      </c>
      <c r="AX9" s="8">
        <f t="shared" si="21"/>
        <v>235.16181818181818</v>
      </c>
      <c r="AY9" s="8">
        <f t="shared" si="22"/>
        <v>51.569267493506494</v>
      </c>
      <c r="AZ9" s="8">
        <f t="shared" si="23"/>
        <v>12127.12270607752</v>
      </c>
      <c r="BA9" s="8">
        <f t="shared" si="24"/>
        <v>55301.080730578513</v>
      </c>
      <c r="BB9" s="8">
        <f t="shared" si="25"/>
        <v>2659.3893498168254</v>
      </c>
      <c r="BC9" s="8">
        <f t="shared" si="26"/>
        <v>-183.50039999999998</v>
      </c>
      <c r="BD9" s="8">
        <f t="shared" si="27"/>
        <v>33672.396800159993</v>
      </c>
      <c r="BE9" s="8">
        <f t="shared" si="28"/>
        <v>183.50039999999998</v>
      </c>
    </row>
    <row r="10" spans="1:65" x14ac:dyDescent="0.25">
      <c r="A10" s="36">
        <v>42691.709027777775</v>
      </c>
      <c r="B10" s="17">
        <v>1.34</v>
      </c>
      <c r="C10" s="14">
        <v>1.76169</v>
      </c>
      <c r="D10" s="8">
        <f t="shared" si="2"/>
        <v>1.7956000000000003</v>
      </c>
      <c r="E10" s="8">
        <f t="shared" si="3"/>
        <v>0.1818181818181821</v>
      </c>
      <c r="F10" s="8">
        <f t="shared" si="4"/>
        <v>0.51135749350649418</v>
      </c>
      <c r="G10" s="8">
        <f t="shared" si="5"/>
        <v>9.2974089728453627E-2</v>
      </c>
      <c r="H10" s="8">
        <f t="shared" si="6"/>
        <v>3.3057851239669526E-2</v>
      </c>
      <c r="I10" s="8">
        <f t="shared" si="7"/>
        <v>0.26148648616524423</v>
      </c>
      <c r="J10" s="8">
        <f t="shared" si="8"/>
        <v>0.4216899999999999</v>
      </c>
      <c r="K10" s="8">
        <f t="shared" si="9"/>
        <v>0.17782245609999991</v>
      </c>
      <c r="L10" s="8">
        <f t="shared" si="10"/>
        <v>0.4216899999999999</v>
      </c>
      <c r="W10" s="67">
        <v>42691.709027777775</v>
      </c>
      <c r="X10" s="68">
        <v>9.64</v>
      </c>
      <c r="Y10" s="16">
        <v>7.5306800000000003</v>
      </c>
      <c r="Z10" s="8">
        <f t="shared" si="11"/>
        <v>92.929600000000008</v>
      </c>
      <c r="AA10" s="8">
        <f t="shared" si="12"/>
        <v>2.9209451219512221</v>
      </c>
      <c r="AB10" s="56">
        <f t="shared" si="13"/>
        <v>1.2988322754490991</v>
      </c>
      <c r="AC10" s="8">
        <f t="shared" si="14"/>
        <v>3.7938177992058519</v>
      </c>
      <c r="AD10" s="8">
        <f t="shared" si="15"/>
        <v>8.5319204054506397</v>
      </c>
      <c r="AE10" s="8">
        <f t="shared" si="16"/>
        <v>1.6869652797482844</v>
      </c>
      <c r="AF10" s="8">
        <f t="shared" si="17"/>
        <v>-2.1093200000000003</v>
      </c>
      <c r="AG10" s="8">
        <f t="shared" si="18"/>
        <v>4.4492308624000012</v>
      </c>
      <c r="AH10" s="8">
        <f t="shared" si="19"/>
        <v>2.1093200000000003</v>
      </c>
      <c r="AS10" s="67">
        <v>42691.709027777775</v>
      </c>
      <c r="AT10" s="68">
        <v>229.31</v>
      </c>
      <c r="AU10" s="16">
        <v>52.552399999999999</v>
      </c>
      <c r="AV10" s="16">
        <v>52.552399999999999</v>
      </c>
      <c r="AW10" s="8">
        <f t="shared" si="20"/>
        <v>52583.076099999998</v>
      </c>
      <c r="AX10" s="8">
        <f t="shared" si="21"/>
        <v>228.15181818181819</v>
      </c>
      <c r="AY10" s="8">
        <f t="shared" si="22"/>
        <v>51.302067493506492</v>
      </c>
      <c r="AZ10" s="8">
        <f t="shared" si="23"/>
        <v>11704.659975129858</v>
      </c>
      <c r="BA10" s="8">
        <f t="shared" si="24"/>
        <v>52053.252139669421</v>
      </c>
      <c r="BB10" s="8">
        <f t="shared" si="25"/>
        <v>2631.9021291082954</v>
      </c>
      <c r="BC10" s="8">
        <f t="shared" si="26"/>
        <v>-176.7576</v>
      </c>
      <c r="BD10" s="8">
        <f t="shared" si="27"/>
        <v>31243.249157759998</v>
      </c>
      <c r="BE10" s="8">
        <f t="shared" si="28"/>
        <v>176.7576</v>
      </c>
    </row>
    <row r="11" spans="1:65" x14ac:dyDescent="0.25">
      <c r="A11" s="36">
        <v>42691.750694444447</v>
      </c>
      <c r="B11" s="17">
        <v>1.34</v>
      </c>
      <c r="C11" s="14">
        <v>1.7642800000000001</v>
      </c>
      <c r="D11" s="8">
        <f t="shared" si="2"/>
        <v>1.7956000000000003</v>
      </c>
      <c r="E11" s="8">
        <f t="shared" si="3"/>
        <v>0.1818181818181821</v>
      </c>
      <c r="F11" s="8">
        <f t="shared" si="4"/>
        <v>0.51394749350649427</v>
      </c>
      <c r="G11" s="8">
        <f t="shared" si="5"/>
        <v>9.3444998819362746E-2</v>
      </c>
      <c r="H11" s="8">
        <f t="shared" si="6"/>
        <v>3.3057851239669526E-2</v>
      </c>
      <c r="I11" s="8">
        <f t="shared" si="7"/>
        <v>0.26414202608160797</v>
      </c>
      <c r="J11" s="8">
        <f t="shared" si="8"/>
        <v>0.42427999999999999</v>
      </c>
      <c r="K11" s="8">
        <f t="shared" si="9"/>
        <v>0.18001351839999999</v>
      </c>
      <c r="L11" s="8">
        <f t="shared" si="10"/>
        <v>0.42427999999999999</v>
      </c>
      <c r="W11" s="67">
        <v>42691.750694444447</v>
      </c>
      <c r="X11" s="68">
        <v>6.76</v>
      </c>
      <c r="Y11" s="16">
        <v>7.5364500000000003</v>
      </c>
      <c r="Z11" s="8">
        <f t="shared" si="11"/>
        <v>45.697599999999994</v>
      </c>
      <c r="AA11" s="8">
        <f t="shared" si="12"/>
        <v>4.0945121951221353E-2</v>
      </c>
      <c r="AB11" s="56">
        <f t="shared" si="13"/>
        <v>1.3046022754490991</v>
      </c>
      <c r="AC11" s="8">
        <f t="shared" si="14"/>
        <v>5.3417099266104232E-2</v>
      </c>
      <c r="AD11" s="8">
        <f t="shared" si="15"/>
        <v>1.6765030116003886E-3</v>
      </c>
      <c r="AE11" s="8">
        <f t="shared" si="16"/>
        <v>1.7019870971069671</v>
      </c>
      <c r="AF11" s="8">
        <f t="shared" si="17"/>
        <v>0.77645000000000053</v>
      </c>
      <c r="AG11" s="8">
        <f t="shared" si="18"/>
        <v>0.6028746025000008</v>
      </c>
      <c r="AH11" s="8">
        <f t="shared" si="19"/>
        <v>0.77645000000000053</v>
      </c>
      <c r="AS11" s="67">
        <v>42691.750694444447</v>
      </c>
      <c r="AT11" s="68">
        <v>23.77</v>
      </c>
      <c r="AU11" s="16">
        <v>52.343699999999998</v>
      </c>
      <c r="AV11" s="16">
        <v>52.343699999999998</v>
      </c>
      <c r="AW11" s="8">
        <f t="shared" si="20"/>
        <v>565.01289999999995</v>
      </c>
      <c r="AX11" s="8">
        <f t="shared" si="21"/>
        <v>22.611818181818183</v>
      </c>
      <c r="AY11" s="8">
        <f t="shared" si="22"/>
        <v>51.093367493506491</v>
      </c>
      <c r="AZ11" s="8">
        <f t="shared" si="23"/>
        <v>1155.3139360599882</v>
      </c>
      <c r="BA11" s="8">
        <f t="shared" si="24"/>
        <v>511.29432148760338</v>
      </c>
      <c r="BB11" s="8">
        <f t="shared" si="25"/>
        <v>2610.532201826506</v>
      </c>
      <c r="BC11" s="8">
        <f t="shared" si="26"/>
        <v>28.573699999999999</v>
      </c>
      <c r="BD11" s="8">
        <f t="shared" si="27"/>
        <v>816.45633168999996</v>
      </c>
      <c r="BE11" s="8">
        <f t="shared" si="28"/>
        <v>28.573699999999999</v>
      </c>
    </row>
    <row r="12" spans="1:65" x14ac:dyDescent="0.25">
      <c r="A12" s="36">
        <v>42691.792361111111</v>
      </c>
      <c r="B12" s="17">
        <v>1.19</v>
      </c>
      <c r="C12" s="14">
        <v>1.75515</v>
      </c>
      <c r="D12" s="8">
        <f t="shared" si="2"/>
        <v>1.4160999999999999</v>
      </c>
      <c r="E12" s="8">
        <f t="shared" si="3"/>
        <v>3.1818181818181968E-2</v>
      </c>
      <c r="F12" s="8">
        <f t="shared" si="4"/>
        <v>0.50481749350649419</v>
      </c>
      <c r="G12" s="8">
        <f t="shared" si="5"/>
        <v>1.6062374793388526E-2</v>
      </c>
      <c r="H12" s="8">
        <f t="shared" si="6"/>
        <v>1.0123966942148855E-3</v>
      </c>
      <c r="I12" s="8">
        <f t="shared" si="7"/>
        <v>0.25484070175017931</v>
      </c>
      <c r="J12" s="8">
        <f t="shared" si="8"/>
        <v>0.56515000000000004</v>
      </c>
      <c r="K12" s="8">
        <f t="shared" si="9"/>
        <v>0.31939452250000006</v>
      </c>
      <c r="L12" s="8">
        <f t="shared" si="10"/>
        <v>0.56515000000000004</v>
      </c>
      <c r="W12" s="67">
        <v>42691.792361111111</v>
      </c>
      <c r="X12" s="68">
        <v>6.38</v>
      </c>
      <c r="Y12" s="16">
        <v>7.52651</v>
      </c>
      <c r="Z12" s="8">
        <f t="shared" si="11"/>
        <v>40.7044</v>
      </c>
      <c r="AA12" s="8">
        <f t="shared" si="12"/>
        <v>-0.33905487804877854</v>
      </c>
      <c r="AB12" s="56">
        <f t="shared" si="13"/>
        <v>1.2946622754490988</v>
      </c>
      <c r="AC12" s="8">
        <f t="shared" si="14"/>
        <v>-0.43896155991674835</v>
      </c>
      <c r="AD12" s="8">
        <f t="shared" si="15"/>
        <v>0.11495821032867209</v>
      </c>
      <c r="AE12" s="8">
        <f t="shared" si="16"/>
        <v>1.6761504074710383</v>
      </c>
      <c r="AF12" s="8">
        <f t="shared" si="17"/>
        <v>1.1465100000000001</v>
      </c>
      <c r="AG12" s="8">
        <f t="shared" si="18"/>
        <v>1.3144851801000004</v>
      </c>
      <c r="AH12" s="8">
        <f t="shared" si="19"/>
        <v>1.1465100000000001</v>
      </c>
      <c r="AS12" s="67">
        <v>42691.792361111111</v>
      </c>
      <c r="AT12" s="68">
        <v>349</v>
      </c>
      <c r="AU12" s="16">
        <v>52.1828</v>
      </c>
      <c r="AV12" s="16">
        <v>52.1828</v>
      </c>
      <c r="AW12" s="8">
        <f t="shared" si="20"/>
        <v>121801</v>
      </c>
      <c r="AX12" s="8">
        <f t="shared" si="21"/>
        <v>347.84181818181816</v>
      </c>
      <c r="AY12" s="8">
        <f t="shared" si="22"/>
        <v>50.932467493506493</v>
      </c>
      <c r="AZ12" s="8">
        <f t="shared" si="23"/>
        <v>17716.442097427651</v>
      </c>
      <c r="BA12" s="8">
        <f t="shared" si="24"/>
        <v>120993.93047603304</v>
      </c>
      <c r="BB12" s="8">
        <f t="shared" si="25"/>
        <v>2594.1162449770954</v>
      </c>
      <c r="BC12" s="8">
        <f t="shared" si="26"/>
        <v>-296.81720000000001</v>
      </c>
      <c r="BD12" s="8">
        <f t="shared" si="27"/>
        <v>88100.450215840014</v>
      </c>
      <c r="BE12" s="8">
        <f t="shared" si="28"/>
        <v>296.81720000000001</v>
      </c>
    </row>
    <row r="13" spans="1:65" x14ac:dyDescent="0.25">
      <c r="A13" s="36">
        <v>42691.834027777775</v>
      </c>
      <c r="B13" s="17">
        <v>1.1299999999999999</v>
      </c>
      <c r="C13" s="14">
        <v>1.7372000000000001</v>
      </c>
      <c r="D13" s="8">
        <f t="shared" si="2"/>
        <v>1.2768999999999997</v>
      </c>
      <c r="E13" s="8">
        <f t="shared" si="3"/>
        <v>-2.8181818181818086E-2</v>
      </c>
      <c r="F13" s="8">
        <f t="shared" si="4"/>
        <v>0.48686749350649428</v>
      </c>
      <c r="G13" s="8">
        <f t="shared" si="5"/>
        <v>-1.372081118063752E-2</v>
      </c>
      <c r="H13" s="8">
        <f t="shared" si="6"/>
        <v>7.9421487603305242E-4</v>
      </c>
      <c r="I13" s="8">
        <f t="shared" si="7"/>
        <v>0.23703995623329624</v>
      </c>
      <c r="J13" s="8">
        <f t="shared" si="8"/>
        <v>0.60720000000000018</v>
      </c>
      <c r="K13" s="8">
        <f t="shared" si="9"/>
        <v>0.36869184000000021</v>
      </c>
      <c r="L13" s="8">
        <f t="shared" si="10"/>
        <v>0.60720000000000018</v>
      </c>
      <c r="W13" s="67">
        <v>42691.834027777775</v>
      </c>
      <c r="X13" s="68">
        <v>6.22</v>
      </c>
      <c r="Y13" s="16">
        <v>7.50671</v>
      </c>
      <c r="Z13" s="8">
        <f t="shared" si="11"/>
        <v>38.688399999999994</v>
      </c>
      <c r="AA13" s="8">
        <f t="shared" si="12"/>
        <v>-0.49905487804877868</v>
      </c>
      <c r="AB13" s="56">
        <f t="shared" si="13"/>
        <v>1.2748622754490988</v>
      </c>
      <c r="AC13" s="8">
        <f t="shared" si="14"/>
        <v>-0.63622623740323847</v>
      </c>
      <c r="AD13" s="8">
        <f t="shared" si="15"/>
        <v>0.24905577130428136</v>
      </c>
      <c r="AE13" s="8">
        <f t="shared" si="16"/>
        <v>1.6252738213632538</v>
      </c>
      <c r="AF13" s="8">
        <f t="shared" si="17"/>
        <v>1.2867100000000002</v>
      </c>
      <c r="AG13" s="8">
        <f t="shared" si="18"/>
        <v>1.6556226241000007</v>
      </c>
      <c r="AH13" s="8">
        <f t="shared" si="19"/>
        <v>1.2867100000000002</v>
      </c>
      <c r="AS13" s="67">
        <v>42691.834027777775</v>
      </c>
      <c r="AT13" s="68">
        <v>199.83</v>
      </c>
      <c r="AU13" s="16">
        <v>51.9041</v>
      </c>
      <c r="AV13" s="16">
        <v>51.9041</v>
      </c>
      <c r="AW13" s="8">
        <f t="shared" si="20"/>
        <v>39932.028900000005</v>
      </c>
      <c r="AX13" s="8">
        <f t="shared" si="21"/>
        <v>198.6718181818182</v>
      </c>
      <c r="AY13" s="8">
        <f t="shared" si="22"/>
        <v>50.653767493506493</v>
      </c>
      <c r="AZ13" s="8">
        <f t="shared" si="23"/>
        <v>10063.476085694016</v>
      </c>
      <c r="BA13" s="8">
        <f t="shared" si="24"/>
        <v>39470.491339669425</v>
      </c>
      <c r="BB13" s="8">
        <f t="shared" si="25"/>
        <v>2565.8041612862148</v>
      </c>
      <c r="BC13" s="8">
        <f t="shared" si="26"/>
        <v>-147.92590000000001</v>
      </c>
      <c r="BD13" s="8">
        <f t="shared" si="27"/>
        <v>21882.071890810003</v>
      </c>
      <c r="BE13" s="8">
        <f t="shared" si="28"/>
        <v>147.92590000000001</v>
      </c>
    </row>
    <row r="14" spans="1:65" x14ac:dyDescent="0.25">
      <c r="A14" s="36">
        <v>42691.875694444447</v>
      </c>
      <c r="B14" s="17">
        <v>1.18</v>
      </c>
      <c r="C14" s="14">
        <v>1.71516</v>
      </c>
      <c r="D14" s="8">
        <f t="shared" si="2"/>
        <v>1.3923999999999999</v>
      </c>
      <c r="E14" s="8">
        <f t="shared" si="3"/>
        <v>2.1818181818181959E-2</v>
      </c>
      <c r="F14" s="8">
        <f t="shared" si="4"/>
        <v>0.46482749350649422</v>
      </c>
      <c r="G14" s="8">
        <f t="shared" si="5"/>
        <v>1.0141690767414484E-2</v>
      </c>
      <c r="H14" s="8">
        <f t="shared" si="6"/>
        <v>4.7603305785124582E-4</v>
      </c>
      <c r="I14" s="8">
        <f t="shared" si="7"/>
        <v>0.21606459871952993</v>
      </c>
      <c r="J14" s="8">
        <f t="shared" si="8"/>
        <v>0.53516000000000008</v>
      </c>
      <c r="K14" s="8">
        <f t="shared" si="9"/>
        <v>0.28639622560000011</v>
      </c>
      <c r="L14" s="8">
        <f t="shared" si="10"/>
        <v>0.53516000000000008</v>
      </c>
      <c r="W14" s="67">
        <v>42691.875694444447</v>
      </c>
      <c r="X14" s="68">
        <v>7.76</v>
      </c>
      <c r="Y14" s="16">
        <v>7.4898699999999998</v>
      </c>
      <c r="Z14" s="8">
        <f t="shared" si="11"/>
        <v>60.217599999999997</v>
      </c>
      <c r="AA14" s="8">
        <f t="shared" si="12"/>
        <v>1.0409451219512214</v>
      </c>
      <c r="AB14" s="56">
        <f t="shared" si="13"/>
        <v>1.2580222754490986</v>
      </c>
      <c r="AC14" s="8">
        <f t="shared" si="14"/>
        <v>1.3095321509347149</v>
      </c>
      <c r="AD14" s="8">
        <f t="shared" si="15"/>
        <v>1.0835667469140431</v>
      </c>
      <c r="AE14" s="8">
        <f t="shared" si="16"/>
        <v>1.5826200455261277</v>
      </c>
      <c r="AF14" s="8">
        <f t="shared" si="17"/>
        <v>-0.27012999999999998</v>
      </c>
      <c r="AG14" s="8">
        <f t="shared" si="18"/>
        <v>7.2970216899999996E-2</v>
      </c>
      <c r="AH14" s="8">
        <f t="shared" si="19"/>
        <v>0.27012999999999998</v>
      </c>
      <c r="AS14" s="67">
        <v>42691.875694444447</v>
      </c>
      <c r="AT14" s="68">
        <v>22.12</v>
      </c>
      <c r="AU14" s="16">
        <v>51.557000000000002</v>
      </c>
      <c r="AV14" s="16">
        <v>51.557000000000002</v>
      </c>
      <c r="AW14" s="8">
        <f t="shared" si="20"/>
        <v>489.29440000000005</v>
      </c>
      <c r="AX14" s="8">
        <f t="shared" si="21"/>
        <v>20.961818181818185</v>
      </c>
      <c r="AY14" s="8">
        <f t="shared" si="22"/>
        <v>50.306667493506495</v>
      </c>
      <c r="AZ14" s="8">
        <f t="shared" si="23"/>
        <v>1054.5192173320663</v>
      </c>
      <c r="BA14" s="8">
        <f t="shared" si="24"/>
        <v>439.39782148760344</v>
      </c>
      <c r="BB14" s="8">
        <f t="shared" si="25"/>
        <v>2530.7607943022231</v>
      </c>
      <c r="BC14" s="8">
        <f t="shared" si="26"/>
        <v>29.437000000000001</v>
      </c>
      <c r="BD14" s="8">
        <f t="shared" si="27"/>
        <v>866.53696900000011</v>
      </c>
      <c r="BE14" s="8">
        <f t="shared" si="28"/>
        <v>29.437000000000001</v>
      </c>
    </row>
    <row r="15" spans="1:65" x14ac:dyDescent="0.25">
      <c r="A15" s="36">
        <v>42691.917361111111</v>
      </c>
      <c r="B15" s="17">
        <v>1.28</v>
      </c>
      <c r="C15" s="14">
        <v>1.6959200000000001</v>
      </c>
      <c r="D15" s="8">
        <f t="shared" si="2"/>
        <v>1.6384000000000001</v>
      </c>
      <c r="E15" s="8">
        <f t="shared" si="3"/>
        <v>0.12181818181818205</v>
      </c>
      <c r="F15" s="8">
        <f t="shared" si="4"/>
        <v>0.44558749350649429</v>
      </c>
      <c r="G15" s="8">
        <f t="shared" si="5"/>
        <v>5.4280658299882135E-2</v>
      </c>
      <c r="H15" s="8">
        <f t="shared" si="6"/>
        <v>1.4839669421487659E-2</v>
      </c>
      <c r="I15" s="8">
        <f t="shared" si="7"/>
        <v>0.19854821436940009</v>
      </c>
      <c r="J15" s="8">
        <f t="shared" si="8"/>
        <v>0.41592000000000007</v>
      </c>
      <c r="K15" s="8">
        <f t="shared" si="9"/>
        <v>0.17298944640000005</v>
      </c>
      <c r="L15" s="8">
        <f t="shared" si="10"/>
        <v>0.41592000000000007</v>
      </c>
      <c r="W15" s="67">
        <v>42691.917361111111</v>
      </c>
      <c r="X15" s="68">
        <v>6.73</v>
      </c>
      <c r="Y15" s="16">
        <v>7.4812399999999997</v>
      </c>
      <c r="Z15" s="8">
        <f t="shared" si="11"/>
        <v>45.292900000000003</v>
      </c>
      <c r="AA15" s="8">
        <f t="shared" si="12"/>
        <v>1.0945121951221992E-2</v>
      </c>
      <c r="AB15" s="56">
        <f t="shared" si="13"/>
        <v>1.2493922754490985</v>
      </c>
      <c r="AC15" s="8">
        <f t="shared" si="14"/>
        <v>1.3674750819705121E-2</v>
      </c>
      <c r="AD15" s="8">
        <f t="shared" si="15"/>
        <v>1.1979569452712151E-4</v>
      </c>
      <c r="AE15" s="8">
        <f t="shared" si="16"/>
        <v>1.5609810579518759</v>
      </c>
      <c r="AF15" s="8">
        <f t="shared" si="17"/>
        <v>0.75123999999999924</v>
      </c>
      <c r="AG15" s="8">
        <f t="shared" si="18"/>
        <v>0.56436153759999885</v>
      </c>
      <c r="AH15" s="8">
        <f t="shared" si="19"/>
        <v>0.75123999999999924</v>
      </c>
      <c r="AS15" s="67">
        <v>42691.917361111111</v>
      </c>
      <c r="AT15" s="68">
        <v>48.27</v>
      </c>
      <c r="AU15" s="16">
        <v>51.306699999999999</v>
      </c>
      <c r="AV15" s="16">
        <v>51.306699999999999</v>
      </c>
      <c r="AW15" s="8">
        <f t="shared" si="20"/>
        <v>2329.9929000000002</v>
      </c>
      <c r="AX15" s="8">
        <f t="shared" si="21"/>
        <v>47.111818181818187</v>
      </c>
      <c r="AY15" s="8">
        <f t="shared" si="22"/>
        <v>50.056367493506492</v>
      </c>
      <c r="AZ15" s="8">
        <f t="shared" si="23"/>
        <v>2358.246484196352</v>
      </c>
      <c r="BA15" s="8">
        <f t="shared" si="24"/>
        <v>2219.5234123966948</v>
      </c>
      <c r="BB15" s="8">
        <f t="shared" si="25"/>
        <v>2505.6399266449735</v>
      </c>
      <c r="BC15" s="8">
        <f t="shared" si="26"/>
        <v>3.0366999999999962</v>
      </c>
      <c r="BD15" s="8">
        <f t="shared" si="27"/>
        <v>9.221546889999976</v>
      </c>
      <c r="BE15" s="8">
        <f t="shared" si="28"/>
        <v>3.0366999999999962</v>
      </c>
    </row>
    <row r="16" spans="1:65" x14ac:dyDescent="0.25">
      <c r="A16" s="36">
        <v>42691.959027777775</v>
      </c>
      <c r="B16" s="17">
        <v>1.23</v>
      </c>
      <c r="C16" s="14">
        <v>1.67669</v>
      </c>
      <c r="D16" s="8">
        <f t="shared" si="2"/>
        <v>1.5128999999999999</v>
      </c>
      <c r="E16" s="8">
        <f t="shared" si="3"/>
        <v>7.1818181818182003E-2</v>
      </c>
      <c r="F16" s="8">
        <f t="shared" si="4"/>
        <v>0.42635749350649421</v>
      </c>
      <c r="G16" s="8">
        <f t="shared" si="5"/>
        <v>3.0620219988193753E-2</v>
      </c>
      <c r="H16" s="8">
        <f t="shared" si="6"/>
        <v>5.1578512396694481E-3</v>
      </c>
      <c r="I16" s="8">
        <f t="shared" si="7"/>
        <v>0.18178071226914025</v>
      </c>
      <c r="J16" s="8">
        <f t="shared" si="8"/>
        <v>0.44669000000000003</v>
      </c>
      <c r="K16" s="8">
        <f t="shared" si="9"/>
        <v>0.19953195610000002</v>
      </c>
      <c r="L16" s="8">
        <f t="shared" si="10"/>
        <v>0.44669000000000003</v>
      </c>
      <c r="W16" s="67">
        <v>42691.959027777775</v>
      </c>
      <c r="X16" s="68">
        <v>5.81</v>
      </c>
      <c r="Y16" s="16">
        <v>7.4723499999999996</v>
      </c>
      <c r="Z16" s="8">
        <f t="shared" si="11"/>
        <v>33.756099999999996</v>
      </c>
      <c r="AA16" s="8">
        <f t="shared" si="12"/>
        <v>-0.90905487804877882</v>
      </c>
      <c r="AB16" s="56">
        <f t="shared" si="13"/>
        <v>1.2405022754490984</v>
      </c>
      <c r="AC16" s="8">
        <f t="shared" si="14"/>
        <v>-1.1276846447276128</v>
      </c>
      <c r="AD16" s="8">
        <f t="shared" si="15"/>
        <v>0.82638077130428012</v>
      </c>
      <c r="AE16" s="8">
        <f t="shared" si="16"/>
        <v>1.5388458953943909</v>
      </c>
      <c r="AF16" s="8">
        <f t="shared" si="17"/>
        <v>1.66235</v>
      </c>
      <c r="AG16" s="8">
        <f t="shared" si="18"/>
        <v>2.7634075225000001</v>
      </c>
      <c r="AH16" s="8">
        <f t="shared" si="19"/>
        <v>1.66235</v>
      </c>
      <c r="AS16" s="67">
        <v>42691.959027777775</v>
      </c>
      <c r="AT16" s="68">
        <v>43.97</v>
      </c>
      <c r="AU16" s="16">
        <v>51.049900000000001</v>
      </c>
      <c r="AV16" s="16">
        <v>51.049900000000001</v>
      </c>
      <c r="AW16" s="8">
        <f t="shared" si="20"/>
        <v>1933.3608999999999</v>
      </c>
      <c r="AX16" s="8">
        <f t="shared" si="21"/>
        <v>42.811818181818182</v>
      </c>
      <c r="AY16" s="8">
        <f t="shared" si="22"/>
        <v>49.799567493506494</v>
      </c>
      <c r="AZ16" s="8">
        <f t="shared" si="23"/>
        <v>2132.0100290651831</v>
      </c>
      <c r="BA16" s="8">
        <f t="shared" si="24"/>
        <v>1832.8517760330578</v>
      </c>
      <c r="BB16" s="8">
        <f t="shared" si="25"/>
        <v>2479.9969225403088</v>
      </c>
      <c r="BC16" s="8">
        <f t="shared" si="26"/>
        <v>7.0799000000000021</v>
      </c>
      <c r="BD16" s="8">
        <f t="shared" si="27"/>
        <v>50.124984010000027</v>
      </c>
      <c r="BE16" s="8">
        <f t="shared" si="28"/>
        <v>7.0799000000000021</v>
      </c>
    </row>
    <row r="17" spans="1:57" x14ac:dyDescent="0.25">
      <c r="A17" s="36">
        <v>42692.000694444447</v>
      </c>
      <c r="B17" s="17">
        <v>1.36</v>
      </c>
      <c r="C17" s="14">
        <v>1.6508</v>
      </c>
      <c r="D17" s="8">
        <f t="shared" si="2"/>
        <v>1.8496000000000004</v>
      </c>
      <c r="E17" s="8">
        <f t="shared" si="3"/>
        <v>0.20181818181818212</v>
      </c>
      <c r="F17" s="8">
        <f t="shared" si="4"/>
        <v>0.40046749350649424</v>
      </c>
      <c r="G17" s="8">
        <f t="shared" si="5"/>
        <v>8.0821621416765327E-2</v>
      </c>
      <c r="H17" s="8">
        <f t="shared" si="6"/>
        <v>4.0730578512396816E-2</v>
      </c>
      <c r="I17" s="8">
        <f t="shared" si="7"/>
        <v>0.160374213355374</v>
      </c>
      <c r="J17" s="8">
        <f t="shared" si="8"/>
        <v>0.29079999999999995</v>
      </c>
      <c r="K17" s="8">
        <f t="shared" si="9"/>
        <v>8.4564639999999969E-2</v>
      </c>
      <c r="L17" s="8">
        <f t="shared" si="10"/>
        <v>0.29079999999999995</v>
      </c>
      <c r="W17" s="67">
        <v>42692.000694444447</v>
      </c>
      <c r="X17" s="68">
        <v>7.5</v>
      </c>
      <c r="Y17" s="16">
        <v>7.4529500000000004</v>
      </c>
      <c r="Z17" s="8">
        <f t="shared" si="11"/>
        <v>56.25</v>
      </c>
      <c r="AA17" s="8">
        <f t="shared" si="12"/>
        <v>0.78094512195122157</v>
      </c>
      <c r="AB17" s="56">
        <f t="shared" si="13"/>
        <v>1.2211022754490992</v>
      </c>
      <c r="AC17" s="8">
        <f t="shared" si="14"/>
        <v>0.95361386541551096</v>
      </c>
      <c r="AD17" s="8">
        <f t="shared" si="15"/>
        <v>0.60987528349940834</v>
      </c>
      <c r="AE17" s="8">
        <f t="shared" si="16"/>
        <v>1.4910907671069678</v>
      </c>
      <c r="AF17" s="8">
        <f t="shared" si="17"/>
        <v>-4.7049999999999592E-2</v>
      </c>
      <c r="AG17" s="8">
        <f t="shared" si="18"/>
        <v>2.2137024999999617E-3</v>
      </c>
      <c r="AH17" s="8">
        <f t="shared" si="19"/>
        <v>4.7049999999999592E-2</v>
      </c>
      <c r="AS17" s="67">
        <v>42692.000694444447</v>
      </c>
      <c r="AT17" s="68">
        <v>193.41</v>
      </c>
      <c r="AU17" s="16">
        <v>50.799399999999999</v>
      </c>
      <c r="AV17" s="16">
        <v>50.799399999999999</v>
      </c>
      <c r="AW17" s="8">
        <f t="shared" si="20"/>
        <v>37407.428099999997</v>
      </c>
      <c r="AX17" s="8">
        <f t="shared" si="21"/>
        <v>192.25181818181818</v>
      </c>
      <c r="AY17" s="8">
        <f t="shared" si="22"/>
        <v>49.549067493506492</v>
      </c>
      <c r="AZ17" s="8">
        <f t="shared" si="23"/>
        <v>9525.8983148402476</v>
      </c>
      <c r="BA17" s="8">
        <f t="shared" si="24"/>
        <v>36960.761594214877</v>
      </c>
      <c r="BB17" s="8">
        <f t="shared" si="25"/>
        <v>2455.1100894760616</v>
      </c>
      <c r="BC17" s="8">
        <f t="shared" si="26"/>
        <v>-142.61060000000001</v>
      </c>
      <c r="BD17" s="8">
        <f t="shared" si="27"/>
        <v>20337.783232360001</v>
      </c>
      <c r="BE17" s="8">
        <f t="shared" si="28"/>
        <v>142.61060000000001</v>
      </c>
    </row>
    <row r="18" spans="1:57" x14ac:dyDescent="0.25">
      <c r="A18" s="36">
        <v>42692.042361111111</v>
      </c>
      <c r="B18" s="17">
        <v>1.21</v>
      </c>
      <c r="C18" s="14">
        <v>1.62616</v>
      </c>
      <c r="D18" s="8">
        <f t="shared" si="2"/>
        <v>1.4641</v>
      </c>
      <c r="E18" s="8">
        <f t="shared" si="3"/>
        <v>5.1818181818181985E-2</v>
      </c>
      <c r="F18" s="8">
        <f t="shared" si="4"/>
        <v>0.37582749350649425</v>
      </c>
      <c r="G18" s="8">
        <f t="shared" si="5"/>
        <v>1.9474697390791128E-2</v>
      </c>
      <c r="H18" s="8">
        <f t="shared" si="6"/>
        <v>2.6851239669421663E-3</v>
      </c>
      <c r="I18" s="8">
        <f t="shared" si="7"/>
        <v>0.14124630487537398</v>
      </c>
      <c r="J18" s="8">
        <f t="shared" si="8"/>
        <v>0.41616000000000009</v>
      </c>
      <c r="K18" s="8">
        <f t="shared" si="9"/>
        <v>0.17318914560000007</v>
      </c>
      <c r="L18" s="8">
        <f t="shared" si="10"/>
        <v>0.41616000000000009</v>
      </c>
      <c r="W18" s="67">
        <v>42692.042361111111</v>
      </c>
      <c r="X18" s="68">
        <v>6.34</v>
      </c>
      <c r="Y18" s="16">
        <v>7.4411100000000001</v>
      </c>
      <c r="Z18" s="8">
        <f t="shared" si="11"/>
        <v>40.195599999999999</v>
      </c>
      <c r="AA18" s="8">
        <f t="shared" si="12"/>
        <v>-0.37905487804877858</v>
      </c>
      <c r="AB18" s="56">
        <f t="shared" si="13"/>
        <v>1.2092622754490989</v>
      </c>
      <c r="AC18" s="8">
        <f t="shared" si="14"/>
        <v>-0.45837676434934665</v>
      </c>
      <c r="AD18" s="8">
        <f t="shared" si="15"/>
        <v>0.1436826005725744</v>
      </c>
      <c r="AE18" s="8">
        <f t="shared" si="16"/>
        <v>1.4623152508243324</v>
      </c>
      <c r="AF18" s="8">
        <f t="shared" si="17"/>
        <v>1.1011100000000003</v>
      </c>
      <c r="AG18" s="8">
        <f t="shared" si="18"/>
        <v>1.2124432321000005</v>
      </c>
      <c r="AH18" s="8">
        <f t="shared" si="19"/>
        <v>1.1011100000000003</v>
      </c>
      <c r="AS18" s="67">
        <v>42692.042361111111</v>
      </c>
      <c r="AT18" s="68">
        <v>45.48</v>
      </c>
      <c r="AU18" s="16">
        <v>50.560899999999997</v>
      </c>
      <c r="AV18" s="16">
        <v>50.560899999999997</v>
      </c>
      <c r="AW18" s="8">
        <f t="shared" si="20"/>
        <v>2068.4303999999997</v>
      </c>
      <c r="AX18" s="8">
        <f t="shared" si="21"/>
        <v>44.32181818181818</v>
      </c>
      <c r="AY18" s="8">
        <f t="shared" si="22"/>
        <v>49.31056749350649</v>
      </c>
      <c r="AZ18" s="8">
        <f t="shared" si="23"/>
        <v>2185.5340068894684</v>
      </c>
      <c r="BA18" s="8">
        <f t="shared" si="24"/>
        <v>1964.4235669421487</v>
      </c>
      <c r="BB18" s="8">
        <f t="shared" si="25"/>
        <v>2431.532066531659</v>
      </c>
      <c r="BC18" s="8">
        <f t="shared" si="26"/>
        <v>5.0808999999999997</v>
      </c>
      <c r="BD18" s="8">
        <f t="shared" si="27"/>
        <v>25.815544809999999</v>
      </c>
      <c r="BE18" s="8">
        <f t="shared" si="28"/>
        <v>5.0808999999999997</v>
      </c>
    </row>
    <row r="19" spans="1:57" x14ac:dyDescent="0.25">
      <c r="A19" s="36">
        <v>42692.084027777775</v>
      </c>
      <c r="B19" s="17">
        <v>1.19</v>
      </c>
      <c r="C19" s="14">
        <v>1.60961</v>
      </c>
      <c r="D19" s="8">
        <f t="shared" si="2"/>
        <v>1.4160999999999999</v>
      </c>
      <c r="E19" s="8">
        <f t="shared" si="3"/>
        <v>3.1818181818181968E-2</v>
      </c>
      <c r="F19" s="8">
        <f t="shared" si="4"/>
        <v>0.35927749350649418</v>
      </c>
      <c r="G19" s="8">
        <f t="shared" si="5"/>
        <v>1.1431556611570323E-2</v>
      </c>
      <c r="H19" s="8">
        <f t="shared" si="6"/>
        <v>1.0123966942148855E-3</v>
      </c>
      <c r="I19" s="8">
        <f t="shared" si="7"/>
        <v>0.12908031734030898</v>
      </c>
      <c r="J19" s="8">
        <f t="shared" si="8"/>
        <v>0.41961000000000004</v>
      </c>
      <c r="K19" s="8">
        <f t="shared" si="9"/>
        <v>0.17607255210000003</v>
      </c>
      <c r="L19" s="8">
        <f t="shared" si="10"/>
        <v>0.41961000000000004</v>
      </c>
      <c r="W19" s="67">
        <v>42692.084027777775</v>
      </c>
      <c r="X19" s="68">
        <v>6.69</v>
      </c>
      <c r="Y19" s="16">
        <v>7.44191</v>
      </c>
      <c r="Z19" s="8">
        <f t="shared" si="11"/>
        <v>44.756100000000004</v>
      </c>
      <c r="AA19" s="8">
        <f t="shared" si="12"/>
        <v>-2.9054878048778043E-2</v>
      </c>
      <c r="AB19" s="56">
        <f t="shared" si="13"/>
        <v>1.2100622754490988</v>
      </c>
      <c r="AC19" s="8">
        <f t="shared" si="14"/>
        <v>-3.5158211844600433E-2</v>
      </c>
      <c r="AD19" s="8">
        <f t="shared" si="15"/>
        <v>8.4418593842936417E-4</v>
      </c>
      <c r="AE19" s="8">
        <f t="shared" si="16"/>
        <v>1.4642507104650508</v>
      </c>
      <c r="AF19" s="8">
        <f t="shared" si="17"/>
        <v>0.75190999999999963</v>
      </c>
      <c r="AG19" s="8">
        <f t="shared" si="18"/>
        <v>0.56536864809999943</v>
      </c>
      <c r="AH19" s="8">
        <f t="shared" si="19"/>
        <v>0.75190999999999963</v>
      </c>
      <c r="AS19" s="67">
        <v>42692.084027777775</v>
      </c>
      <c r="AT19" s="68">
        <v>195.22</v>
      </c>
      <c r="AU19" s="16">
        <v>50.4437</v>
      </c>
      <c r="AV19" s="16">
        <v>50.4437</v>
      </c>
      <c r="AW19" s="8">
        <f t="shared" si="20"/>
        <v>38110.848400000003</v>
      </c>
      <c r="AX19" s="8">
        <f t="shared" si="21"/>
        <v>194.06181818181818</v>
      </c>
      <c r="AY19" s="8">
        <f t="shared" si="22"/>
        <v>49.193367493506493</v>
      </c>
      <c r="AZ19" s="8">
        <f t="shared" si="23"/>
        <v>9546.5543382762226</v>
      </c>
      <c r="BA19" s="8">
        <f t="shared" si="24"/>
        <v>37659.989276033055</v>
      </c>
      <c r="BB19" s="8">
        <f t="shared" si="25"/>
        <v>2419.9874053511812</v>
      </c>
      <c r="BC19" s="8">
        <f t="shared" si="26"/>
        <v>-144.77629999999999</v>
      </c>
      <c r="BD19" s="8">
        <f t="shared" si="27"/>
        <v>20960.177041689996</v>
      </c>
      <c r="BE19" s="8">
        <f t="shared" si="28"/>
        <v>144.77629999999999</v>
      </c>
    </row>
    <row r="20" spans="1:57" x14ac:dyDescent="0.25">
      <c r="A20" s="36">
        <v>42692.125694444447</v>
      </c>
      <c r="B20" s="17">
        <v>1.26</v>
      </c>
      <c r="C20" s="14">
        <v>1.59314</v>
      </c>
      <c r="D20" s="8">
        <f t="shared" si="2"/>
        <v>1.5876000000000001</v>
      </c>
      <c r="E20" s="8">
        <f t="shared" si="3"/>
        <v>0.10181818181818203</v>
      </c>
      <c r="F20" s="8">
        <f t="shared" si="4"/>
        <v>0.3428074935064942</v>
      </c>
      <c r="G20" s="8">
        <f t="shared" si="5"/>
        <v>3.4904035702479484E-2</v>
      </c>
      <c r="H20" s="8">
        <f t="shared" si="6"/>
        <v>1.0366942148760374E-2</v>
      </c>
      <c r="I20" s="8">
        <f t="shared" si="7"/>
        <v>0.11751697760420506</v>
      </c>
      <c r="J20" s="8">
        <f t="shared" si="8"/>
        <v>0.33313999999999999</v>
      </c>
      <c r="K20" s="8">
        <f t="shared" si="9"/>
        <v>0.11098225959999999</v>
      </c>
      <c r="L20" s="8">
        <f t="shared" si="10"/>
        <v>0.33313999999999999</v>
      </c>
      <c r="W20" s="67">
        <v>42692.125694444447</v>
      </c>
      <c r="X20" s="68">
        <v>7.83</v>
      </c>
      <c r="Y20" s="16">
        <v>7.43811</v>
      </c>
      <c r="Z20" s="8">
        <f t="shared" si="11"/>
        <v>61.308900000000001</v>
      </c>
      <c r="AA20" s="8">
        <f t="shared" si="12"/>
        <v>1.1109451219512216</v>
      </c>
      <c r="AB20" s="56">
        <f t="shared" si="13"/>
        <v>1.2062622754490988</v>
      </c>
      <c r="AC20" s="8">
        <f t="shared" si="14"/>
        <v>1.3400911907039572</v>
      </c>
      <c r="AD20" s="8">
        <f t="shared" si="15"/>
        <v>1.2341990639872147</v>
      </c>
      <c r="AE20" s="8">
        <f t="shared" si="16"/>
        <v>1.4550686771716375</v>
      </c>
      <c r="AF20" s="8">
        <f t="shared" si="17"/>
        <v>-0.39189000000000007</v>
      </c>
      <c r="AG20" s="8">
        <f t="shared" si="18"/>
        <v>0.15357777210000007</v>
      </c>
      <c r="AH20" s="8">
        <f t="shared" si="19"/>
        <v>0.39189000000000007</v>
      </c>
      <c r="AS20" s="67">
        <v>42692.125694444447</v>
      </c>
      <c r="AT20" s="68">
        <v>316.64</v>
      </c>
      <c r="AU20" s="16">
        <v>50.157400000000003</v>
      </c>
      <c r="AV20" s="16">
        <v>50.157400000000003</v>
      </c>
      <c r="AW20" s="8">
        <f t="shared" si="20"/>
        <v>100260.88959999999</v>
      </c>
      <c r="AX20" s="8">
        <f t="shared" si="21"/>
        <v>315.48181818181814</v>
      </c>
      <c r="AY20" s="8">
        <f t="shared" si="22"/>
        <v>48.907067493506496</v>
      </c>
      <c r="AZ20" s="8">
        <f t="shared" si="23"/>
        <v>15429.290574792325</v>
      </c>
      <c r="BA20" s="8">
        <f t="shared" si="24"/>
        <v>99528.77760330576</v>
      </c>
      <c r="BB20" s="8">
        <f t="shared" si="25"/>
        <v>2391.9012508143996</v>
      </c>
      <c r="BC20" s="8">
        <f t="shared" si="26"/>
        <v>-266.48259999999999</v>
      </c>
      <c r="BD20" s="8">
        <f t="shared" si="27"/>
        <v>71012.976102759989</v>
      </c>
      <c r="BE20" s="8">
        <f t="shared" si="28"/>
        <v>266.48259999999999</v>
      </c>
    </row>
    <row r="21" spans="1:57" x14ac:dyDescent="0.25">
      <c r="A21" s="36">
        <v>42692.167361111111</v>
      </c>
      <c r="B21" s="17">
        <v>1.27</v>
      </c>
      <c r="C21" s="14">
        <v>1.57701</v>
      </c>
      <c r="D21" s="8">
        <f t="shared" si="2"/>
        <v>1.6129</v>
      </c>
      <c r="E21" s="8">
        <f t="shared" si="3"/>
        <v>0.11181818181818204</v>
      </c>
      <c r="F21" s="8">
        <f t="shared" si="4"/>
        <v>0.32667749350649422</v>
      </c>
      <c r="G21" s="8">
        <f t="shared" si="5"/>
        <v>3.6528483364817156E-2</v>
      </c>
      <c r="H21" s="8">
        <f t="shared" si="6"/>
        <v>1.2503305785124015E-2</v>
      </c>
      <c r="I21" s="8">
        <f t="shared" si="7"/>
        <v>0.10671818476368558</v>
      </c>
      <c r="J21" s="8">
        <f t="shared" si="8"/>
        <v>0.30701000000000001</v>
      </c>
      <c r="K21" s="8">
        <f t="shared" si="9"/>
        <v>9.4255140100000009E-2</v>
      </c>
      <c r="L21" s="8">
        <f t="shared" si="10"/>
        <v>0.30701000000000001</v>
      </c>
      <c r="W21" s="67">
        <v>42692.167361111111</v>
      </c>
      <c r="X21" s="68">
        <v>8.9</v>
      </c>
      <c r="Y21" s="16">
        <v>7.4366199999999996</v>
      </c>
      <c r="Z21" s="8">
        <f t="shared" si="11"/>
        <v>79.210000000000008</v>
      </c>
      <c r="AA21" s="8">
        <f t="shared" si="12"/>
        <v>2.1809451219512219</v>
      </c>
      <c r="AB21" s="56">
        <f t="shared" si="13"/>
        <v>1.2047722754490984</v>
      </c>
      <c r="AC21" s="8">
        <f t="shared" si="14"/>
        <v>2.6275422172027851</v>
      </c>
      <c r="AD21" s="8">
        <f t="shared" si="15"/>
        <v>4.7565216249628302</v>
      </c>
      <c r="AE21" s="8">
        <f t="shared" si="16"/>
        <v>1.4514762356907982</v>
      </c>
      <c r="AF21" s="8">
        <f t="shared" si="17"/>
        <v>-1.4633800000000008</v>
      </c>
      <c r="AG21" s="8">
        <f t="shared" si="18"/>
        <v>2.1414810244000022</v>
      </c>
      <c r="AH21" s="8">
        <f t="shared" si="19"/>
        <v>1.4633800000000008</v>
      </c>
      <c r="AS21" s="67">
        <v>42692.167361111111</v>
      </c>
      <c r="AT21" s="68">
        <v>356.2</v>
      </c>
      <c r="AU21" s="16">
        <v>49.920699999999997</v>
      </c>
      <c r="AV21" s="16">
        <v>49.920699999999997</v>
      </c>
      <c r="AW21" s="8">
        <f t="shared" si="20"/>
        <v>126878.43999999999</v>
      </c>
      <c r="AX21" s="8">
        <f t="shared" si="21"/>
        <v>355.04181818181814</v>
      </c>
      <c r="AY21" s="8">
        <f t="shared" si="22"/>
        <v>48.67036749350649</v>
      </c>
      <c r="AZ21" s="8">
        <f t="shared" si="23"/>
        <v>17280.015766471803</v>
      </c>
      <c r="BA21" s="8">
        <f t="shared" si="24"/>
        <v>126054.69265785121</v>
      </c>
      <c r="BB21" s="8">
        <f t="shared" si="25"/>
        <v>2368.804671952973</v>
      </c>
      <c r="BC21" s="8">
        <f t="shared" si="26"/>
        <v>-306.27929999999998</v>
      </c>
      <c r="BD21" s="8">
        <f t="shared" si="27"/>
        <v>93807.009608489985</v>
      </c>
      <c r="BE21" s="8">
        <f t="shared" si="28"/>
        <v>306.27929999999998</v>
      </c>
    </row>
    <row r="22" spans="1:57" x14ac:dyDescent="0.25">
      <c r="A22" s="36">
        <v>42692.209027777775</v>
      </c>
      <c r="B22" s="17">
        <v>1.0900000000000001</v>
      </c>
      <c r="C22" s="14">
        <v>1.5712699999999999</v>
      </c>
      <c r="D22" s="8">
        <f t="shared" si="2"/>
        <v>1.1881000000000002</v>
      </c>
      <c r="E22" s="8">
        <f t="shared" si="3"/>
        <v>-6.8181818181817899E-2</v>
      </c>
      <c r="F22" s="8">
        <f t="shared" si="4"/>
        <v>0.32093749350649414</v>
      </c>
      <c r="G22" s="8">
        <f t="shared" si="5"/>
        <v>-2.1882101829988145E-2</v>
      </c>
      <c r="H22" s="8">
        <f t="shared" si="6"/>
        <v>4.6487603305784735E-3</v>
      </c>
      <c r="I22" s="8">
        <f t="shared" si="7"/>
        <v>0.10300087473823097</v>
      </c>
      <c r="J22" s="8">
        <f t="shared" si="8"/>
        <v>0.48126999999999986</v>
      </c>
      <c r="K22" s="8">
        <f t="shared" si="9"/>
        <v>0.23162081289999986</v>
      </c>
      <c r="L22" s="8">
        <f t="shared" si="10"/>
        <v>0.48126999999999986</v>
      </c>
      <c r="W22" s="67">
        <v>42692.209027777775</v>
      </c>
      <c r="X22" s="68">
        <v>7.4</v>
      </c>
      <c r="Y22" s="16">
        <v>7.4541899999999996</v>
      </c>
      <c r="Z22" s="8">
        <f t="shared" si="11"/>
        <v>54.760000000000005</v>
      </c>
      <c r="AA22" s="8">
        <f t="shared" si="12"/>
        <v>0.68094512195122192</v>
      </c>
      <c r="AB22" s="56">
        <f t="shared" si="13"/>
        <v>1.2223422754490985</v>
      </c>
      <c r="AC22" s="8">
        <f t="shared" si="14"/>
        <v>0.83234800982182044</v>
      </c>
      <c r="AD22" s="8">
        <f t="shared" si="15"/>
        <v>0.4636862591091645</v>
      </c>
      <c r="AE22" s="8">
        <f t="shared" si="16"/>
        <v>1.4941206383500798</v>
      </c>
      <c r="AF22" s="8">
        <f t="shared" si="17"/>
        <v>5.4189999999999294E-2</v>
      </c>
      <c r="AG22" s="8">
        <f t="shared" si="18"/>
        <v>2.9365560999999236E-3</v>
      </c>
      <c r="AH22" s="8">
        <f t="shared" si="19"/>
        <v>5.4189999999999294E-2</v>
      </c>
      <c r="AS22" s="67">
        <v>42692.209027777775</v>
      </c>
      <c r="AT22" s="68">
        <v>359.17</v>
      </c>
      <c r="AU22" s="16">
        <v>49.8476</v>
      </c>
      <c r="AV22" s="16">
        <v>49.8476</v>
      </c>
      <c r="AW22" s="8">
        <f t="shared" si="20"/>
        <v>129003.08890000002</v>
      </c>
      <c r="AX22" s="8">
        <f t="shared" si="21"/>
        <v>358.01181818181817</v>
      </c>
      <c r="AY22" s="8">
        <f t="shared" si="22"/>
        <v>48.597267493506493</v>
      </c>
      <c r="AZ22" s="8">
        <f t="shared" si="23"/>
        <v>17398.39609401843</v>
      </c>
      <c r="BA22" s="8">
        <f t="shared" si="24"/>
        <v>128172.46195785124</v>
      </c>
      <c r="BB22" s="8">
        <f t="shared" si="25"/>
        <v>2361.6944078354227</v>
      </c>
      <c r="BC22" s="8">
        <f t="shared" si="26"/>
        <v>-309.32240000000002</v>
      </c>
      <c r="BD22" s="8">
        <f t="shared" si="27"/>
        <v>95680.347141760009</v>
      </c>
      <c r="BE22" s="8">
        <f t="shared" si="28"/>
        <v>309.32240000000002</v>
      </c>
    </row>
    <row r="23" spans="1:57" x14ac:dyDescent="0.25">
      <c r="A23" s="36">
        <v>42692.250694444447</v>
      </c>
      <c r="B23" s="17">
        <v>1.25</v>
      </c>
      <c r="C23" s="14">
        <v>1.56382</v>
      </c>
      <c r="D23" s="8">
        <f t="shared" si="2"/>
        <v>1.5625</v>
      </c>
      <c r="E23" s="8">
        <f t="shared" si="3"/>
        <v>9.1818181818182021E-2</v>
      </c>
      <c r="F23" s="8">
        <f t="shared" si="4"/>
        <v>0.31348749350649419</v>
      </c>
      <c r="G23" s="8">
        <f t="shared" si="5"/>
        <v>2.8783851676505438E-2</v>
      </c>
      <c r="H23" s="8">
        <f t="shared" si="6"/>
        <v>8.430578512396732E-3</v>
      </c>
      <c r="I23" s="8">
        <f t="shared" si="7"/>
        <v>9.8274408584984235E-2</v>
      </c>
      <c r="J23" s="8">
        <f t="shared" si="8"/>
        <v>0.31381999999999999</v>
      </c>
      <c r="K23" s="8">
        <f t="shared" si="9"/>
        <v>9.8482992399999997E-2</v>
      </c>
      <c r="L23" s="8">
        <f t="shared" si="10"/>
        <v>0.31381999999999999</v>
      </c>
      <c r="W23" s="67">
        <v>42692.250694444447</v>
      </c>
      <c r="X23" s="68">
        <v>6.02</v>
      </c>
      <c r="Y23" s="16">
        <v>7.4711499999999997</v>
      </c>
      <c r="Z23" s="8">
        <f t="shared" si="11"/>
        <v>36.240399999999994</v>
      </c>
      <c r="AA23" s="8">
        <f t="shared" si="12"/>
        <v>-0.69905487804877886</v>
      </c>
      <c r="AB23" s="56">
        <f t="shared" si="13"/>
        <v>1.2393022754490985</v>
      </c>
      <c r="AC23" s="8">
        <f t="shared" si="14"/>
        <v>-0.86634030102964377</v>
      </c>
      <c r="AD23" s="8">
        <f t="shared" si="15"/>
        <v>0.4886777225237931</v>
      </c>
      <c r="AE23" s="8">
        <f t="shared" si="16"/>
        <v>1.5358701299333133</v>
      </c>
      <c r="AF23" s="8">
        <f t="shared" si="17"/>
        <v>1.4511500000000002</v>
      </c>
      <c r="AG23" s="8">
        <f t="shared" si="18"/>
        <v>2.1058363225000005</v>
      </c>
      <c r="AH23" s="8">
        <f t="shared" si="19"/>
        <v>1.4511500000000002</v>
      </c>
      <c r="AS23" s="67">
        <v>42692.250694444447</v>
      </c>
      <c r="AT23" s="68">
        <v>253.89</v>
      </c>
      <c r="AU23" s="16">
        <v>49.6128</v>
      </c>
      <c r="AV23" s="16">
        <v>49.6128</v>
      </c>
      <c r="AW23" s="8">
        <f t="shared" si="20"/>
        <v>64460.132099999995</v>
      </c>
      <c r="AX23" s="8">
        <f t="shared" si="21"/>
        <v>252.73181818181817</v>
      </c>
      <c r="AY23" s="8">
        <f t="shared" si="22"/>
        <v>48.362467493506493</v>
      </c>
      <c r="AZ23" s="8">
        <f t="shared" si="23"/>
        <v>12222.734341392974</v>
      </c>
      <c r="BA23" s="8">
        <f t="shared" si="24"/>
        <v>63873.371921487596</v>
      </c>
      <c r="BB23" s="8">
        <f t="shared" si="25"/>
        <v>2338.9282620604722</v>
      </c>
      <c r="BC23" s="8">
        <f t="shared" si="26"/>
        <v>-204.27719999999999</v>
      </c>
      <c r="BD23" s="8">
        <f t="shared" si="27"/>
        <v>41729.174439839997</v>
      </c>
      <c r="BE23" s="8">
        <f t="shared" si="28"/>
        <v>204.27719999999999</v>
      </c>
    </row>
    <row r="24" spans="1:57" x14ac:dyDescent="0.25">
      <c r="A24" s="36">
        <v>42692.292361111111</v>
      </c>
      <c r="B24" s="17">
        <v>1.1100000000000001</v>
      </c>
      <c r="C24" s="14">
        <v>1.5550600000000001</v>
      </c>
      <c r="D24" s="8">
        <f t="shared" si="2"/>
        <v>1.2321000000000002</v>
      </c>
      <c r="E24" s="8">
        <f t="shared" si="3"/>
        <v>-4.8181818181817881E-2</v>
      </c>
      <c r="F24" s="8">
        <f t="shared" si="4"/>
        <v>0.30472749350649431</v>
      </c>
      <c r="G24" s="8">
        <f t="shared" si="5"/>
        <v>-1.4682324687130998E-2</v>
      </c>
      <c r="H24" s="8">
        <f t="shared" si="6"/>
        <v>2.3214876033057562E-3</v>
      </c>
      <c r="I24" s="8">
        <f t="shared" si="7"/>
        <v>9.2858845298750534E-2</v>
      </c>
      <c r="J24" s="8">
        <f t="shared" si="8"/>
        <v>0.44506000000000001</v>
      </c>
      <c r="K24" s="8">
        <f t="shared" si="9"/>
        <v>0.19807840360000001</v>
      </c>
      <c r="L24" s="8">
        <f t="shared" si="10"/>
        <v>0.44506000000000001</v>
      </c>
      <c r="W24" s="67">
        <v>42692.292361111111</v>
      </c>
      <c r="X24" s="68">
        <v>8.9</v>
      </c>
      <c r="Y24" s="16">
        <v>7.4792800000000002</v>
      </c>
      <c r="Z24" s="8">
        <f t="shared" si="11"/>
        <v>79.210000000000008</v>
      </c>
      <c r="AA24" s="8">
        <f t="shared" si="12"/>
        <v>2.1809451219512219</v>
      </c>
      <c r="AB24" s="56">
        <f t="shared" si="13"/>
        <v>1.247432275449099</v>
      </c>
      <c r="AC24" s="8">
        <f t="shared" si="14"/>
        <v>2.7205813361052256</v>
      </c>
      <c r="AD24" s="8">
        <f t="shared" si="15"/>
        <v>4.7565216249628302</v>
      </c>
      <c r="AE24" s="8">
        <f t="shared" si="16"/>
        <v>1.5560872818321168</v>
      </c>
      <c r="AF24" s="8">
        <f t="shared" si="17"/>
        <v>-1.4207200000000002</v>
      </c>
      <c r="AG24" s="8">
        <f t="shared" si="18"/>
        <v>2.0184453184000004</v>
      </c>
      <c r="AH24" s="8">
        <f t="shared" si="19"/>
        <v>1.4207200000000002</v>
      </c>
      <c r="AS24" s="67">
        <v>42692.292361111111</v>
      </c>
      <c r="AT24" s="68">
        <v>134.91999999999999</v>
      </c>
      <c r="AU24" s="16">
        <v>49.399700000000003</v>
      </c>
      <c r="AV24" s="16">
        <v>49.399700000000003</v>
      </c>
      <c r="AW24" s="8">
        <f t="shared" si="20"/>
        <v>18203.406399999996</v>
      </c>
      <c r="AX24" s="8">
        <f t="shared" si="21"/>
        <v>133.76181818181817</v>
      </c>
      <c r="AY24" s="8">
        <f t="shared" si="22"/>
        <v>48.149367493506496</v>
      </c>
      <c r="AZ24" s="8">
        <f t="shared" si="23"/>
        <v>6440.5469402359622</v>
      </c>
      <c r="BA24" s="8">
        <f t="shared" si="24"/>
        <v>17892.224003305782</v>
      </c>
      <c r="BB24" s="8">
        <f t="shared" si="25"/>
        <v>2318.3615900247401</v>
      </c>
      <c r="BC24" s="8">
        <f t="shared" si="26"/>
        <v>-85.520299999999992</v>
      </c>
      <c r="BD24" s="8">
        <f t="shared" si="27"/>
        <v>7313.7217120899986</v>
      </c>
      <c r="BE24" s="8">
        <f t="shared" si="28"/>
        <v>85.520299999999992</v>
      </c>
    </row>
    <row r="25" spans="1:57" x14ac:dyDescent="0.25">
      <c r="A25" s="36">
        <v>42692.334027777775</v>
      </c>
      <c r="B25" s="17">
        <v>1.165</v>
      </c>
      <c r="C25" s="14">
        <v>1.5456399999999999</v>
      </c>
      <c r="D25" s="8">
        <f t="shared" si="2"/>
        <v>1.3572250000000001</v>
      </c>
      <c r="E25" s="8">
        <f t="shared" si="3"/>
        <v>6.8181818181820564E-3</v>
      </c>
      <c r="F25" s="8">
        <f t="shared" si="4"/>
        <v>0.2953074935064941</v>
      </c>
      <c r="G25" s="8">
        <f t="shared" si="5"/>
        <v>2.0134601829988937E-3</v>
      </c>
      <c r="H25" s="8">
        <f t="shared" si="6"/>
        <v>4.6487603305788374E-5</v>
      </c>
      <c r="I25" s="8">
        <f t="shared" si="7"/>
        <v>8.7206515721088049E-2</v>
      </c>
      <c r="J25" s="8">
        <f t="shared" si="8"/>
        <v>0.38063999999999987</v>
      </c>
      <c r="K25" s="8">
        <f t="shared" si="9"/>
        <v>0.14488680959999989</v>
      </c>
      <c r="L25" s="8">
        <f t="shared" si="10"/>
        <v>0.38063999999999987</v>
      </c>
      <c r="W25" s="67">
        <v>42692.334027777775</v>
      </c>
      <c r="X25" s="68">
        <v>8.65</v>
      </c>
      <c r="Y25" s="16">
        <v>7.4849100000000002</v>
      </c>
      <c r="Z25" s="8">
        <f t="shared" si="11"/>
        <v>74.822500000000005</v>
      </c>
      <c r="AA25" s="8">
        <f t="shared" si="12"/>
        <v>1.9309451219512219</v>
      </c>
      <c r="AB25" s="56">
        <f t="shared" si="13"/>
        <v>1.253062275449099</v>
      </c>
      <c r="AC25" s="8">
        <f t="shared" si="14"/>
        <v>2.4195944882795359</v>
      </c>
      <c r="AD25" s="8">
        <f t="shared" si="15"/>
        <v>3.7285490639872192</v>
      </c>
      <c r="AE25" s="8">
        <f t="shared" si="16"/>
        <v>1.5701650661536737</v>
      </c>
      <c r="AF25" s="8">
        <f t="shared" si="17"/>
        <v>-1.1650900000000002</v>
      </c>
      <c r="AG25" s="8">
        <f t="shared" si="18"/>
        <v>1.3574347081000004</v>
      </c>
      <c r="AH25" s="8">
        <f t="shared" si="19"/>
        <v>1.1650900000000002</v>
      </c>
      <c r="AS25" s="67">
        <v>42692.334027777775</v>
      </c>
      <c r="AT25" s="68">
        <v>194.755</v>
      </c>
      <c r="AU25" s="16">
        <v>49.264000000000003</v>
      </c>
      <c r="AV25" s="16">
        <v>49.264000000000003</v>
      </c>
      <c r="AW25" s="8">
        <f t="shared" si="20"/>
        <v>37929.510024999996</v>
      </c>
      <c r="AX25" s="8">
        <f t="shared" si="21"/>
        <v>193.59681818181818</v>
      </c>
      <c r="AY25" s="8">
        <f t="shared" si="22"/>
        <v>48.013667493506496</v>
      </c>
      <c r="AZ25" s="8">
        <f t="shared" si="23"/>
        <v>9295.2932559826513</v>
      </c>
      <c r="BA25" s="8">
        <f t="shared" si="24"/>
        <v>37479.728010123967</v>
      </c>
      <c r="BB25" s="8">
        <f t="shared" si="25"/>
        <v>2305.3122661770026</v>
      </c>
      <c r="BC25" s="8">
        <f t="shared" si="26"/>
        <v>-145.49099999999999</v>
      </c>
      <c r="BD25" s="8">
        <f t="shared" si="27"/>
        <v>21167.631080999996</v>
      </c>
      <c r="BE25" s="8">
        <f t="shared" si="28"/>
        <v>145.49099999999999</v>
      </c>
    </row>
    <row r="26" spans="1:57" x14ac:dyDescent="0.25">
      <c r="A26" s="36">
        <v>42692.375694444447</v>
      </c>
      <c r="B26" s="17">
        <v>1.22</v>
      </c>
      <c r="C26" s="14">
        <v>1.5437700000000001</v>
      </c>
      <c r="D26" s="8">
        <f t="shared" si="2"/>
        <v>1.4883999999999999</v>
      </c>
      <c r="E26" s="8">
        <f t="shared" si="3"/>
        <v>6.1818181818181994E-2</v>
      </c>
      <c r="F26" s="8">
        <f t="shared" si="4"/>
        <v>0.29343749350649428</v>
      </c>
      <c r="G26" s="8">
        <f t="shared" si="5"/>
        <v>1.8139772325856063E-2</v>
      </c>
      <c r="H26" s="8">
        <f t="shared" si="6"/>
        <v>3.8214876033058069E-3</v>
      </c>
      <c r="I26" s="8">
        <f t="shared" si="7"/>
        <v>8.6105562595373872E-2</v>
      </c>
      <c r="J26" s="8">
        <f t="shared" si="8"/>
        <v>0.32377000000000011</v>
      </c>
      <c r="K26" s="8">
        <f t="shared" si="9"/>
        <v>0.10482701290000007</v>
      </c>
      <c r="L26" s="8">
        <f t="shared" si="10"/>
        <v>0.32377000000000011</v>
      </c>
      <c r="W26" s="67">
        <v>42692.375694444447</v>
      </c>
      <c r="X26" s="68">
        <v>8.4</v>
      </c>
      <c r="Y26" s="16">
        <v>7.4977600000000004</v>
      </c>
      <c r="Z26" s="8">
        <f t="shared" si="11"/>
        <v>70.56</v>
      </c>
      <c r="AA26" s="8">
        <f t="shared" si="12"/>
        <v>1.6809451219512219</v>
      </c>
      <c r="AB26" s="56">
        <f t="shared" si="13"/>
        <v>1.2659122754490992</v>
      </c>
      <c r="AC26" s="8">
        <f t="shared" si="14"/>
        <v>2.1279290642343351</v>
      </c>
      <c r="AD26" s="8">
        <f t="shared" si="15"/>
        <v>2.8255765030116082</v>
      </c>
      <c r="AE26" s="8">
        <f t="shared" si="16"/>
        <v>1.6025338891327161</v>
      </c>
      <c r="AF26" s="8">
        <f t="shared" si="17"/>
        <v>-0.90223999999999993</v>
      </c>
      <c r="AG26" s="8">
        <f t="shared" si="18"/>
        <v>0.81403701759999991</v>
      </c>
      <c r="AH26" s="8">
        <f t="shared" si="19"/>
        <v>0.90223999999999993</v>
      </c>
      <c r="AS26" s="67">
        <v>42692.375694444447</v>
      </c>
      <c r="AT26" s="68">
        <v>254.59</v>
      </c>
      <c r="AU26" s="16">
        <v>49.166699999999999</v>
      </c>
      <c r="AV26" s="16">
        <v>49.166699999999999</v>
      </c>
      <c r="AW26" s="8">
        <f t="shared" si="20"/>
        <v>64816.068100000004</v>
      </c>
      <c r="AX26" s="8">
        <f t="shared" si="21"/>
        <v>253.43181818181819</v>
      </c>
      <c r="AY26" s="8">
        <f t="shared" si="22"/>
        <v>47.916367493506492</v>
      </c>
      <c r="AZ26" s="8">
        <f t="shared" si="23"/>
        <v>12143.53213454752</v>
      </c>
      <c r="BA26" s="8">
        <f t="shared" si="24"/>
        <v>64227.686466942148</v>
      </c>
      <c r="BB26" s="8">
        <f t="shared" si="25"/>
        <v>2295.9782737727655</v>
      </c>
      <c r="BC26" s="8">
        <f t="shared" si="26"/>
        <v>-205.42330000000001</v>
      </c>
      <c r="BD26" s="8">
        <f t="shared" si="27"/>
        <v>42198.732182890002</v>
      </c>
      <c r="BE26" s="8">
        <f t="shared" si="28"/>
        <v>205.42330000000001</v>
      </c>
    </row>
    <row r="27" spans="1:57" x14ac:dyDescent="0.25">
      <c r="A27" s="36">
        <v>42692.417361111111</v>
      </c>
      <c r="B27" s="17">
        <v>1.19</v>
      </c>
      <c r="C27" s="14">
        <v>1.54311</v>
      </c>
      <c r="D27" s="8">
        <f t="shared" si="2"/>
        <v>1.4160999999999999</v>
      </c>
      <c r="E27" s="8">
        <f t="shared" si="3"/>
        <v>3.1818181818181968E-2</v>
      </c>
      <c r="F27" s="8">
        <f t="shared" si="4"/>
        <v>0.29277749350649418</v>
      </c>
      <c r="G27" s="8">
        <f t="shared" si="5"/>
        <v>9.3156475206612223E-3</v>
      </c>
      <c r="H27" s="8">
        <f t="shared" si="6"/>
        <v>1.0123966942148855E-3</v>
      </c>
      <c r="I27" s="8">
        <f t="shared" si="7"/>
        <v>8.5718660703945238E-2</v>
      </c>
      <c r="J27" s="8">
        <f t="shared" si="8"/>
        <v>0.35311000000000003</v>
      </c>
      <c r="K27" s="8">
        <f t="shared" si="9"/>
        <v>0.12468667210000002</v>
      </c>
      <c r="L27" s="8">
        <f t="shared" si="10"/>
        <v>0.35311000000000003</v>
      </c>
      <c r="W27" s="67">
        <v>42692.417361111111</v>
      </c>
      <c r="X27" s="68">
        <v>8.89</v>
      </c>
      <c r="Y27" s="16">
        <v>7.5068900000000003</v>
      </c>
      <c r="Z27" s="8">
        <f t="shared" si="11"/>
        <v>79.032100000000014</v>
      </c>
      <c r="AA27" s="8">
        <f t="shared" si="12"/>
        <v>2.1709451219512221</v>
      </c>
      <c r="AB27" s="56">
        <f t="shared" si="13"/>
        <v>1.2750422754490991</v>
      </c>
      <c r="AC27" s="8">
        <f t="shared" si="14"/>
        <v>2.7680468081678082</v>
      </c>
      <c r="AD27" s="8">
        <f t="shared" si="15"/>
        <v>4.7130027225238065</v>
      </c>
      <c r="AE27" s="8">
        <f t="shared" si="16"/>
        <v>1.6257328041824164</v>
      </c>
      <c r="AF27" s="8">
        <f t="shared" si="17"/>
        <v>-1.3831100000000003</v>
      </c>
      <c r="AG27" s="8">
        <f t="shared" si="18"/>
        <v>1.9129932721000007</v>
      </c>
      <c r="AH27" s="8">
        <f t="shared" si="19"/>
        <v>1.3831100000000003</v>
      </c>
      <c r="AS27" s="67">
        <v>42692.417361111111</v>
      </c>
      <c r="AT27" s="68">
        <v>235.81</v>
      </c>
      <c r="AU27" s="16">
        <v>48.991999999999997</v>
      </c>
      <c r="AV27" s="16">
        <v>48.991999999999997</v>
      </c>
      <c r="AW27" s="8">
        <f t="shared" si="20"/>
        <v>55606.356100000005</v>
      </c>
      <c r="AX27" s="8">
        <f t="shared" si="21"/>
        <v>234.65181818181819</v>
      </c>
      <c r="AY27" s="8">
        <f t="shared" si="22"/>
        <v>47.74166749350649</v>
      </c>
      <c r="AZ27" s="8">
        <f t="shared" si="23"/>
        <v>11202.669080383104</v>
      </c>
      <c r="BA27" s="8">
        <f t="shared" si="24"/>
        <v>55061.475776033061</v>
      </c>
      <c r="BB27" s="8">
        <f t="shared" si="25"/>
        <v>2279.2668150605341</v>
      </c>
      <c r="BC27" s="8">
        <f t="shared" si="26"/>
        <v>-186.81800000000001</v>
      </c>
      <c r="BD27" s="8">
        <f t="shared" si="27"/>
        <v>34900.965124000002</v>
      </c>
      <c r="BE27" s="8">
        <f t="shared" si="28"/>
        <v>186.81800000000001</v>
      </c>
    </row>
    <row r="28" spans="1:57" x14ac:dyDescent="0.25">
      <c r="A28" s="36">
        <v>42692.459027777775</v>
      </c>
      <c r="B28" s="17">
        <v>1.27</v>
      </c>
      <c r="C28" s="14">
        <v>1.5410299999999999</v>
      </c>
      <c r="D28" s="8">
        <f t="shared" si="2"/>
        <v>1.6129</v>
      </c>
      <c r="E28" s="8">
        <f t="shared" si="3"/>
        <v>0.11181818181818204</v>
      </c>
      <c r="F28" s="8">
        <f t="shared" si="4"/>
        <v>0.2906974935064941</v>
      </c>
      <c r="G28" s="8">
        <f t="shared" si="5"/>
        <v>3.2505265182998948E-2</v>
      </c>
      <c r="H28" s="8">
        <f t="shared" si="6"/>
        <v>1.2503305785124015E-2</v>
      </c>
      <c r="I28" s="8">
        <f t="shared" si="7"/>
        <v>8.4505032730958177E-2</v>
      </c>
      <c r="J28" s="8">
        <f t="shared" si="8"/>
        <v>0.27102999999999988</v>
      </c>
      <c r="K28" s="8">
        <f t="shared" si="9"/>
        <v>7.3457260899999932E-2</v>
      </c>
      <c r="L28" s="8">
        <f t="shared" si="10"/>
        <v>0.27102999999999988</v>
      </c>
      <c r="W28" s="67">
        <v>42692.459027777775</v>
      </c>
      <c r="X28" s="68">
        <v>8.48</v>
      </c>
      <c r="Y28" s="16">
        <v>7.5093899999999998</v>
      </c>
      <c r="Z28" s="8">
        <f t="shared" si="11"/>
        <v>71.91040000000001</v>
      </c>
      <c r="AA28" s="8">
        <f t="shared" si="12"/>
        <v>1.760945121951222</v>
      </c>
      <c r="AB28" s="56">
        <f t="shared" si="13"/>
        <v>1.2775422754490986</v>
      </c>
      <c r="AC28" s="8">
        <f t="shared" si="14"/>
        <v>2.2496818380385544</v>
      </c>
      <c r="AD28" s="8">
        <f t="shared" si="15"/>
        <v>3.1009277225238039</v>
      </c>
      <c r="AE28" s="8">
        <f t="shared" si="16"/>
        <v>1.6321142655596605</v>
      </c>
      <c r="AF28" s="8">
        <f t="shared" si="17"/>
        <v>-0.97061000000000064</v>
      </c>
      <c r="AG28" s="8">
        <f t="shared" si="18"/>
        <v>0.94208377210000127</v>
      </c>
      <c r="AH28" s="8">
        <f t="shared" si="19"/>
        <v>0.97061000000000064</v>
      </c>
      <c r="AS28" s="67">
        <v>42692.459027777775</v>
      </c>
      <c r="AT28" s="68">
        <v>269.93</v>
      </c>
      <c r="AU28" s="16">
        <v>48.922699999999999</v>
      </c>
      <c r="AV28" s="16">
        <v>48.922699999999999</v>
      </c>
      <c r="AW28" s="8">
        <f t="shared" si="20"/>
        <v>72862.204899999997</v>
      </c>
      <c r="AX28" s="8">
        <f t="shared" si="21"/>
        <v>268.77181818181816</v>
      </c>
      <c r="AY28" s="8">
        <f t="shared" si="22"/>
        <v>47.672367493506492</v>
      </c>
      <c r="AZ28" s="8">
        <f t="shared" si="23"/>
        <v>12812.988888261545</v>
      </c>
      <c r="BA28" s="8">
        <f t="shared" si="24"/>
        <v>72238.290248760313</v>
      </c>
      <c r="BB28" s="8">
        <f t="shared" si="25"/>
        <v>2272.6546224359345</v>
      </c>
      <c r="BC28" s="8">
        <f t="shared" si="26"/>
        <v>-221.00730000000001</v>
      </c>
      <c r="BD28" s="8">
        <f t="shared" si="27"/>
        <v>48844.226653290003</v>
      </c>
      <c r="BE28" s="8">
        <f t="shared" si="28"/>
        <v>221.00730000000001</v>
      </c>
    </row>
    <row r="29" spans="1:57" x14ac:dyDescent="0.25">
      <c r="A29" s="36">
        <v>42692.500694444447</v>
      </c>
      <c r="B29" s="17">
        <v>1.2</v>
      </c>
      <c r="C29" s="14">
        <v>1.5339799999999999</v>
      </c>
      <c r="D29" s="8">
        <f t="shared" si="2"/>
        <v>1.44</v>
      </c>
      <c r="E29" s="8">
        <f t="shared" si="3"/>
        <v>4.1818181818181976E-2</v>
      </c>
      <c r="F29" s="8">
        <f t="shared" si="4"/>
        <v>0.2836474935064941</v>
      </c>
      <c r="G29" s="8">
        <f t="shared" si="5"/>
        <v>1.1861622455726162E-2</v>
      </c>
      <c r="H29" s="8">
        <f t="shared" si="6"/>
        <v>1.7487603305785257E-3</v>
      </c>
      <c r="I29" s="8">
        <f t="shared" si="7"/>
        <v>8.0455900572516614E-2</v>
      </c>
      <c r="J29" s="8">
        <f t="shared" si="8"/>
        <v>0.33397999999999994</v>
      </c>
      <c r="K29" s="8">
        <f t="shared" si="9"/>
        <v>0.11154264039999996</v>
      </c>
      <c r="L29" s="8">
        <f t="shared" si="10"/>
        <v>0.33397999999999994</v>
      </c>
      <c r="W29" s="67">
        <v>42692.500694444447</v>
      </c>
      <c r="X29" s="68">
        <v>8.4499999999999993</v>
      </c>
      <c r="Y29" s="16">
        <v>7.5012600000000003</v>
      </c>
      <c r="Z29" s="8">
        <f t="shared" si="11"/>
        <v>71.402499999999989</v>
      </c>
      <c r="AA29" s="8">
        <f t="shared" si="12"/>
        <v>1.7309451219512209</v>
      </c>
      <c r="AB29" s="56">
        <f t="shared" si="13"/>
        <v>1.2694122754490991</v>
      </c>
      <c r="AC29" s="8">
        <f t="shared" si="14"/>
        <v>2.1972829859336174</v>
      </c>
      <c r="AD29" s="8">
        <f t="shared" si="15"/>
        <v>2.9961710152067269</v>
      </c>
      <c r="AE29" s="8">
        <f t="shared" si="16"/>
        <v>1.6114075250608593</v>
      </c>
      <c r="AF29" s="8">
        <f t="shared" si="17"/>
        <v>-0.94873999999999903</v>
      </c>
      <c r="AG29" s="8">
        <f t="shared" si="18"/>
        <v>0.9001075875999982</v>
      </c>
      <c r="AH29" s="8">
        <f t="shared" si="19"/>
        <v>0.94873999999999903</v>
      </c>
      <c r="AS29" s="67">
        <v>42692.500694444447</v>
      </c>
      <c r="AT29" s="68">
        <v>109.77</v>
      </c>
      <c r="AU29" s="16">
        <v>48.819000000000003</v>
      </c>
      <c r="AV29" s="16">
        <v>48.819000000000003</v>
      </c>
      <c r="AW29" s="8">
        <f t="shared" si="20"/>
        <v>12049.452899999998</v>
      </c>
      <c r="AX29" s="8">
        <f t="shared" si="21"/>
        <v>108.61181818181818</v>
      </c>
      <c r="AY29" s="8">
        <f t="shared" si="22"/>
        <v>47.568667493506496</v>
      </c>
      <c r="AZ29" s="8">
        <f t="shared" si="23"/>
        <v>5166.5194649560926</v>
      </c>
      <c r="BA29" s="8">
        <f t="shared" si="24"/>
        <v>11796.52704876033</v>
      </c>
      <c r="BB29" s="8">
        <f t="shared" si="25"/>
        <v>2262.7781271077815</v>
      </c>
      <c r="BC29" s="8">
        <f t="shared" si="26"/>
        <v>-60.950999999999993</v>
      </c>
      <c r="BD29" s="8">
        <f t="shared" si="27"/>
        <v>3715.0244009999992</v>
      </c>
      <c r="BE29" s="8">
        <f t="shared" si="28"/>
        <v>60.950999999999993</v>
      </c>
    </row>
    <row r="30" spans="1:57" x14ac:dyDescent="0.25">
      <c r="A30" s="36">
        <v>42692.542361111111</v>
      </c>
      <c r="B30" s="17">
        <v>1.1599999999999999</v>
      </c>
      <c r="C30" s="14">
        <v>1.51993</v>
      </c>
      <c r="D30" s="8">
        <f t="shared" si="2"/>
        <v>1.3455999999999999</v>
      </c>
      <c r="E30" s="8">
        <f t="shared" si="3"/>
        <v>1.8181818181819409E-3</v>
      </c>
      <c r="F30" s="8">
        <f t="shared" si="4"/>
        <v>0.2695974935064942</v>
      </c>
      <c r="G30" s="8">
        <f t="shared" si="5"/>
        <v>4.9017726092093162E-4</v>
      </c>
      <c r="H30" s="8">
        <f t="shared" si="6"/>
        <v>3.3057851239673884E-6</v>
      </c>
      <c r="I30" s="8">
        <f t="shared" si="7"/>
        <v>7.2682808504984181E-2</v>
      </c>
      <c r="J30" s="8">
        <f t="shared" si="8"/>
        <v>0.35993000000000008</v>
      </c>
      <c r="K30" s="8">
        <f t="shared" si="9"/>
        <v>0.12954960490000006</v>
      </c>
      <c r="L30" s="8">
        <f t="shared" si="10"/>
        <v>0.35993000000000008</v>
      </c>
      <c r="W30" s="67">
        <v>42692.542361111111</v>
      </c>
      <c r="X30" s="68">
        <v>8.0399999999999991</v>
      </c>
      <c r="Y30" s="16">
        <v>7.4791299999999996</v>
      </c>
      <c r="Z30" s="8">
        <f t="shared" si="11"/>
        <v>64.641599999999983</v>
      </c>
      <c r="AA30" s="8">
        <f t="shared" si="12"/>
        <v>1.3209451219512207</v>
      </c>
      <c r="AB30" s="56">
        <f t="shared" si="13"/>
        <v>1.2472822754490984</v>
      </c>
      <c r="AC30" s="8">
        <f t="shared" si="14"/>
        <v>1.6475914374507055</v>
      </c>
      <c r="AD30" s="8">
        <f t="shared" si="15"/>
        <v>1.7448960152067254</v>
      </c>
      <c r="AE30" s="8">
        <f t="shared" si="16"/>
        <v>1.5557130746494807</v>
      </c>
      <c r="AF30" s="8">
        <f t="shared" si="17"/>
        <v>-0.56086999999999954</v>
      </c>
      <c r="AG30" s="8">
        <f t="shared" si="18"/>
        <v>0.31457515689999949</v>
      </c>
      <c r="AH30" s="8">
        <f t="shared" si="19"/>
        <v>0.56086999999999954</v>
      </c>
      <c r="AS30" s="67">
        <v>42692.542361111111</v>
      </c>
      <c r="AT30" s="68">
        <v>267.17</v>
      </c>
      <c r="AU30" s="16">
        <v>48.639099999999999</v>
      </c>
      <c r="AV30" s="16">
        <v>48.639099999999999</v>
      </c>
      <c r="AW30" s="8">
        <f t="shared" si="20"/>
        <v>71379.808900000004</v>
      </c>
      <c r="AX30" s="8">
        <f t="shared" si="21"/>
        <v>266.01181818181817</v>
      </c>
      <c r="AY30" s="8">
        <f t="shared" si="22"/>
        <v>47.388767493506492</v>
      </c>
      <c r="AZ30" s="8">
        <f t="shared" si="23"/>
        <v>12605.972202343104</v>
      </c>
      <c r="BA30" s="8">
        <f t="shared" si="24"/>
        <v>70762.28741239669</v>
      </c>
      <c r="BB30" s="8">
        <f t="shared" si="25"/>
        <v>2245.6952845536175</v>
      </c>
      <c r="BC30" s="8">
        <f t="shared" si="26"/>
        <v>-218.53090000000003</v>
      </c>
      <c r="BD30" s="8">
        <f t="shared" si="27"/>
        <v>47755.75425481001</v>
      </c>
      <c r="BE30" s="8">
        <f t="shared" si="28"/>
        <v>218.53090000000003</v>
      </c>
    </row>
    <row r="31" spans="1:57" x14ac:dyDescent="0.25">
      <c r="A31" s="36">
        <v>42692.584027777775</v>
      </c>
      <c r="B31" s="17">
        <v>1.21</v>
      </c>
      <c r="C31" s="14">
        <v>1.5087299999999999</v>
      </c>
      <c r="D31" s="8">
        <f t="shared" si="2"/>
        <v>1.4641</v>
      </c>
      <c r="E31" s="8">
        <f t="shared" si="3"/>
        <v>5.1818181818181985E-2</v>
      </c>
      <c r="F31" s="8">
        <f t="shared" si="4"/>
        <v>0.2583974935064941</v>
      </c>
      <c r="G31" s="8">
        <f t="shared" si="5"/>
        <v>1.338968829988201E-2</v>
      </c>
      <c r="H31" s="8">
        <f t="shared" si="6"/>
        <v>2.6851239669421663E-3</v>
      </c>
      <c r="I31" s="8">
        <f t="shared" si="7"/>
        <v>6.6769264650438656E-2</v>
      </c>
      <c r="J31" s="8">
        <f t="shared" si="8"/>
        <v>0.29872999999999994</v>
      </c>
      <c r="K31" s="8">
        <f t="shared" si="9"/>
        <v>8.9239612899999959E-2</v>
      </c>
      <c r="L31" s="8">
        <f t="shared" si="10"/>
        <v>0.29872999999999994</v>
      </c>
      <c r="W31" s="67">
        <v>42692.584027777775</v>
      </c>
      <c r="X31" s="68">
        <v>8.4600000000000009</v>
      </c>
      <c r="Y31" s="16">
        <v>7.4578100000000003</v>
      </c>
      <c r="Z31" s="8">
        <f t="shared" si="11"/>
        <v>71.571600000000018</v>
      </c>
      <c r="AA31" s="8">
        <f t="shared" si="12"/>
        <v>1.7409451219512224</v>
      </c>
      <c r="AB31" s="56">
        <f t="shared" si="13"/>
        <v>1.2259622754490991</v>
      </c>
      <c r="AC31" s="8">
        <f t="shared" si="14"/>
        <v>2.1343330431393301</v>
      </c>
      <c r="AD31" s="8">
        <f t="shared" si="15"/>
        <v>3.0308899176457569</v>
      </c>
      <c r="AE31" s="8">
        <f t="shared" si="16"/>
        <v>1.5029835008243326</v>
      </c>
      <c r="AF31" s="8">
        <f t="shared" si="17"/>
        <v>-1.0021900000000006</v>
      </c>
      <c r="AG31" s="8">
        <f t="shared" si="18"/>
        <v>1.0043847961000012</v>
      </c>
      <c r="AH31" s="8">
        <f t="shared" si="19"/>
        <v>1.0021900000000006</v>
      </c>
      <c r="AS31" s="67">
        <v>42692.584027777775</v>
      </c>
      <c r="AT31" s="68">
        <v>231.51</v>
      </c>
      <c r="AU31" s="16">
        <v>48.6492</v>
      </c>
      <c r="AV31" s="16">
        <v>48.6492</v>
      </c>
      <c r="AW31" s="8">
        <f t="shared" si="20"/>
        <v>53596.880099999995</v>
      </c>
      <c r="AX31" s="8">
        <f t="shared" si="21"/>
        <v>230.35181818181817</v>
      </c>
      <c r="AY31" s="8">
        <f t="shared" si="22"/>
        <v>47.398867493506494</v>
      </c>
      <c r="AZ31" s="8">
        <f t="shared" si="23"/>
        <v>10918.415306888299</v>
      </c>
      <c r="BA31" s="8">
        <f t="shared" si="24"/>
        <v>53061.96013966942</v>
      </c>
      <c r="BB31" s="8">
        <f t="shared" si="25"/>
        <v>2246.6526396669865</v>
      </c>
      <c r="BC31" s="8">
        <f t="shared" si="26"/>
        <v>-182.86079999999998</v>
      </c>
      <c r="BD31" s="8">
        <f t="shared" si="27"/>
        <v>33438.072176639995</v>
      </c>
      <c r="BE31" s="8">
        <f t="shared" si="28"/>
        <v>182.86079999999998</v>
      </c>
    </row>
    <row r="32" spans="1:57" x14ac:dyDescent="0.25">
      <c r="A32" s="36">
        <v>42692.625694444447</v>
      </c>
      <c r="B32" s="17">
        <v>0.96</v>
      </c>
      <c r="C32" s="14">
        <v>1.4908300000000001</v>
      </c>
      <c r="D32" s="8">
        <f t="shared" si="2"/>
        <v>0.92159999999999997</v>
      </c>
      <c r="E32" s="8">
        <f t="shared" si="3"/>
        <v>-0.19818181818181801</v>
      </c>
      <c r="F32" s="8">
        <f t="shared" si="4"/>
        <v>0.2404974935064943</v>
      </c>
      <c r="G32" s="8">
        <f t="shared" si="5"/>
        <v>-4.7662230531287014E-2</v>
      </c>
      <c r="H32" s="8">
        <f t="shared" si="6"/>
        <v>3.927603305785117E-2</v>
      </c>
      <c r="I32" s="8">
        <f t="shared" si="7"/>
        <v>5.7839044382906268E-2</v>
      </c>
      <c r="J32" s="8">
        <f t="shared" si="8"/>
        <v>0.53083000000000014</v>
      </c>
      <c r="K32" s="8">
        <f t="shared" si="9"/>
        <v>0.28178048890000013</v>
      </c>
      <c r="L32" s="8">
        <f t="shared" si="10"/>
        <v>0.53083000000000014</v>
      </c>
      <c r="W32" s="67">
        <v>42692.625694444447</v>
      </c>
      <c r="X32" s="68">
        <v>8.34</v>
      </c>
      <c r="Y32" s="16">
        <v>7.42279</v>
      </c>
      <c r="Z32" s="8">
        <f t="shared" si="11"/>
        <v>69.555599999999998</v>
      </c>
      <c r="AA32" s="8">
        <f t="shared" si="12"/>
        <v>1.6209451219512214</v>
      </c>
      <c r="AB32" s="56">
        <f t="shared" si="13"/>
        <v>1.1909422754490988</v>
      </c>
      <c r="AC32" s="8">
        <f t="shared" si="14"/>
        <v>1.9304520719147047</v>
      </c>
      <c r="AD32" s="8">
        <f t="shared" si="15"/>
        <v>2.6274630883774601</v>
      </c>
      <c r="AE32" s="8">
        <f t="shared" si="16"/>
        <v>1.4183435034518772</v>
      </c>
      <c r="AF32" s="8">
        <f t="shared" si="17"/>
        <v>-0.91720999999999986</v>
      </c>
      <c r="AG32" s="8">
        <f t="shared" si="18"/>
        <v>0.84127418409999977</v>
      </c>
      <c r="AH32" s="8">
        <f t="shared" si="19"/>
        <v>0.91720999999999986</v>
      </c>
      <c r="AS32" s="67">
        <v>42692.625694444447</v>
      </c>
      <c r="AT32" s="68">
        <v>190.7</v>
      </c>
      <c r="AU32" s="16">
        <v>48.584600000000002</v>
      </c>
      <c r="AV32" s="16">
        <v>48.584600000000002</v>
      </c>
      <c r="AW32" s="8">
        <f t="shared" si="20"/>
        <v>36366.49</v>
      </c>
      <c r="AX32" s="8">
        <f t="shared" si="21"/>
        <v>189.54181818181817</v>
      </c>
      <c r="AY32" s="8">
        <f t="shared" si="22"/>
        <v>47.334267493506495</v>
      </c>
      <c r="AZ32" s="8">
        <f t="shared" si="23"/>
        <v>8971.8231230237543</v>
      </c>
      <c r="BA32" s="8">
        <f t="shared" si="24"/>
        <v>35926.100839669416</v>
      </c>
      <c r="BB32" s="8">
        <f t="shared" si="25"/>
        <v>2240.5328791468255</v>
      </c>
      <c r="BC32" s="8">
        <f t="shared" si="26"/>
        <v>-142.11539999999999</v>
      </c>
      <c r="BD32" s="8">
        <f t="shared" si="27"/>
        <v>20196.78691716</v>
      </c>
      <c r="BE32" s="8">
        <f t="shared" si="28"/>
        <v>142.11539999999999</v>
      </c>
    </row>
    <row r="33" spans="1:57" x14ac:dyDescent="0.25">
      <c r="A33" s="36">
        <v>42692.667361111111</v>
      </c>
      <c r="B33" s="17">
        <v>0.99</v>
      </c>
      <c r="C33" s="14">
        <v>1.4763299999999999</v>
      </c>
      <c r="D33" s="8">
        <f t="shared" si="2"/>
        <v>0.98009999999999997</v>
      </c>
      <c r="E33" s="8">
        <f t="shared" si="3"/>
        <v>-0.16818181818181799</v>
      </c>
      <c r="F33" s="8">
        <f t="shared" si="4"/>
        <v>0.22599749350649412</v>
      </c>
      <c r="G33" s="8">
        <f t="shared" si="5"/>
        <v>-3.8008669362455783E-2</v>
      </c>
      <c r="H33" s="8">
        <f t="shared" si="6"/>
        <v>2.8285123966942084E-2</v>
      </c>
      <c r="I33" s="8">
        <f t="shared" si="7"/>
        <v>5.1074867071217854E-2</v>
      </c>
      <c r="J33" s="8">
        <f t="shared" si="8"/>
        <v>0.48632999999999993</v>
      </c>
      <c r="K33" s="8">
        <f t="shared" si="9"/>
        <v>0.23651686889999993</v>
      </c>
      <c r="L33" s="8">
        <f t="shared" si="10"/>
        <v>0.48632999999999993</v>
      </c>
      <c r="W33" s="67">
        <v>42692.667361111111</v>
      </c>
      <c r="X33" s="68">
        <v>7.07</v>
      </c>
      <c r="Y33" s="16">
        <v>7.3920500000000002</v>
      </c>
      <c r="Z33" s="8">
        <f t="shared" si="11"/>
        <v>49.984900000000003</v>
      </c>
      <c r="AA33" s="8">
        <f t="shared" si="12"/>
        <v>0.35094512195122185</v>
      </c>
      <c r="AB33" s="56">
        <f t="shared" si="13"/>
        <v>1.160202275449099</v>
      </c>
      <c r="AC33" s="8">
        <f t="shared" si="14"/>
        <v>0.40716732904556913</v>
      </c>
      <c r="AD33" s="8">
        <f t="shared" si="15"/>
        <v>0.12316247862135797</v>
      </c>
      <c r="AE33" s="8">
        <f t="shared" si="16"/>
        <v>1.3460693199572671</v>
      </c>
      <c r="AF33" s="8">
        <f t="shared" si="17"/>
        <v>0.32204999999999995</v>
      </c>
      <c r="AG33" s="8">
        <f t="shared" si="18"/>
        <v>0.10371620249999997</v>
      </c>
      <c r="AH33" s="8">
        <f t="shared" si="19"/>
        <v>0.32204999999999995</v>
      </c>
      <c r="AS33" s="67">
        <v>42692.667361111111</v>
      </c>
      <c r="AT33" s="68">
        <v>41.4</v>
      </c>
      <c r="AU33" s="16">
        <v>48.5505</v>
      </c>
      <c r="AV33" s="16">
        <v>48.5505</v>
      </c>
      <c r="AW33" s="8">
        <f t="shared" si="20"/>
        <v>1713.9599999999998</v>
      </c>
      <c r="AX33" s="8">
        <f t="shared" si="21"/>
        <v>40.241818181818182</v>
      </c>
      <c r="AY33" s="8">
        <f t="shared" si="22"/>
        <v>47.300167493506493</v>
      </c>
      <c r="AZ33" s="8">
        <f t="shared" si="23"/>
        <v>1903.4447402432349</v>
      </c>
      <c r="BA33" s="8">
        <f t="shared" si="24"/>
        <v>1619.4039305785125</v>
      </c>
      <c r="BB33" s="8">
        <f t="shared" si="25"/>
        <v>2237.3058449137684</v>
      </c>
      <c r="BC33" s="8">
        <f t="shared" si="26"/>
        <v>7.150500000000001</v>
      </c>
      <c r="BD33" s="8">
        <f t="shared" si="27"/>
        <v>51.129650250000012</v>
      </c>
      <c r="BE33" s="8">
        <f t="shared" si="28"/>
        <v>7.150500000000001</v>
      </c>
    </row>
    <row r="34" spans="1:57" x14ac:dyDescent="0.25">
      <c r="A34" s="36">
        <v>42692.709027777775</v>
      </c>
      <c r="B34" s="17">
        <v>0.93</v>
      </c>
      <c r="C34" s="14">
        <v>1.45777</v>
      </c>
      <c r="D34" s="8">
        <f t="shared" si="2"/>
        <v>0.86490000000000011</v>
      </c>
      <c r="E34" s="8">
        <f t="shared" si="3"/>
        <v>-0.22818181818181793</v>
      </c>
      <c r="F34" s="8">
        <f t="shared" si="4"/>
        <v>0.20743749350649421</v>
      </c>
      <c r="G34" s="8">
        <f t="shared" si="5"/>
        <v>-4.7333464427390899E-2</v>
      </c>
      <c r="H34" s="8">
        <f t="shared" si="6"/>
        <v>5.2066942148760217E-2</v>
      </c>
      <c r="I34" s="8">
        <f t="shared" si="7"/>
        <v>4.3030313712256824E-2</v>
      </c>
      <c r="J34" s="8">
        <f t="shared" si="8"/>
        <v>0.52776999999999996</v>
      </c>
      <c r="K34" s="8">
        <f t="shared" si="9"/>
        <v>0.27854117289999997</v>
      </c>
      <c r="L34" s="8">
        <f t="shared" si="10"/>
        <v>0.52776999999999996</v>
      </c>
      <c r="W34" s="67">
        <v>42692.709027777775</v>
      </c>
      <c r="X34" s="68">
        <v>5.6</v>
      </c>
      <c r="Y34" s="16">
        <v>7.3557199999999998</v>
      </c>
      <c r="Z34" s="8">
        <f t="shared" si="11"/>
        <v>31.359999999999996</v>
      </c>
      <c r="AA34" s="8">
        <f t="shared" si="12"/>
        <v>-1.1190548780487788</v>
      </c>
      <c r="AB34" s="56">
        <f t="shared" si="13"/>
        <v>1.1238722754490986</v>
      </c>
      <c r="AC34" s="8">
        <f t="shared" si="14"/>
        <v>-1.2576747521450946</v>
      </c>
      <c r="AD34" s="8">
        <f t="shared" si="15"/>
        <v>1.2522838200847672</v>
      </c>
      <c r="AE34" s="8">
        <f t="shared" si="16"/>
        <v>1.2630888915231346</v>
      </c>
      <c r="AF34" s="8">
        <f t="shared" si="17"/>
        <v>1.7557200000000002</v>
      </c>
      <c r="AG34" s="8">
        <f t="shared" si="18"/>
        <v>3.0825527184000006</v>
      </c>
      <c r="AH34" s="8">
        <f t="shared" si="19"/>
        <v>1.7557200000000002</v>
      </c>
      <c r="AS34" s="67">
        <v>42692.709027777775</v>
      </c>
      <c r="AT34" s="68">
        <v>49.22</v>
      </c>
      <c r="AU34" s="16">
        <v>48.4803</v>
      </c>
      <c r="AV34" s="16">
        <v>48.4803</v>
      </c>
      <c r="AW34" s="8">
        <f t="shared" si="20"/>
        <v>2422.6084000000001</v>
      </c>
      <c r="AX34" s="8">
        <f t="shared" si="21"/>
        <v>48.061818181818182</v>
      </c>
      <c r="AY34" s="8">
        <f t="shared" si="22"/>
        <v>47.229967493506493</v>
      </c>
      <c r="AZ34" s="8">
        <f t="shared" si="23"/>
        <v>2269.9581104060921</v>
      </c>
      <c r="BA34" s="8">
        <f t="shared" si="24"/>
        <v>2309.9383669421486</v>
      </c>
      <c r="BB34" s="8">
        <f t="shared" si="25"/>
        <v>2230.6698294376802</v>
      </c>
      <c r="BC34" s="8">
        <f t="shared" si="26"/>
        <v>-0.73969999999999914</v>
      </c>
      <c r="BD34" s="8">
        <f t="shared" si="27"/>
        <v>0.54715608999999876</v>
      </c>
      <c r="BE34" s="8">
        <f t="shared" si="28"/>
        <v>0.73969999999999914</v>
      </c>
    </row>
    <row r="35" spans="1:57" x14ac:dyDescent="0.25">
      <c r="A35" s="36">
        <v>42692.750694444447</v>
      </c>
      <c r="B35" s="17">
        <v>0.98</v>
      </c>
      <c r="C35" s="14">
        <v>1.4431700000000001</v>
      </c>
      <c r="D35" s="8">
        <f t="shared" si="2"/>
        <v>0.96039999999999992</v>
      </c>
      <c r="E35" s="8">
        <f t="shared" si="3"/>
        <v>-0.178181818181818</v>
      </c>
      <c r="F35" s="8">
        <f t="shared" si="4"/>
        <v>0.19283749350649426</v>
      </c>
      <c r="G35" s="8">
        <f t="shared" si="5"/>
        <v>-3.4360135206611672E-2</v>
      </c>
      <c r="H35" s="8">
        <f t="shared" si="6"/>
        <v>3.1748760330578447E-2</v>
      </c>
      <c r="I35" s="8">
        <f t="shared" si="7"/>
        <v>3.7186298901867219E-2</v>
      </c>
      <c r="J35" s="8">
        <f t="shared" si="8"/>
        <v>0.46317000000000008</v>
      </c>
      <c r="K35" s="8">
        <f t="shared" si="9"/>
        <v>0.21452644890000008</v>
      </c>
      <c r="L35" s="8">
        <f t="shared" si="10"/>
        <v>0.46317000000000008</v>
      </c>
      <c r="W35" s="67">
        <v>42692.750694444447</v>
      </c>
      <c r="X35" s="68">
        <v>5.0599999999999996</v>
      </c>
      <c r="Y35" s="16">
        <v>7.3202600000000002</v>
      </c>
      <c r="Z35" s="8">
        <f t="shared" si="11"/>
        <v>25.603599999999997</v>
      </c>
      <c r="AA35" s="8">
        <f t="shared" si="12"/>
        <v>-1.6590548780487788</v>
      </c>
      <c r="AB35" s="56">
        <f t="shared" si="13"/>
        <v>1.088412275449099</v>
      </c>
      <c r="AC35" s="8">
        <f t="shared" si="14"/>
        <v>-1.8057356949119989</v>
      </c>
      <c r="AD35" s="8">
        <f t="shared" si="15"/>
        <v>2.7524630883774486</v>
      </c>
      <c r="AE35" s="8">
        <f t="shared" si="16"/>
        <v>1.1846412813482854</v>
      </c>
      <c r="AF35" s="8">
        <f t="shared" si="17"/>
        <v>2.2602600000000006</v>
      </c>
      <c r="AG35" s="8">
        <f t="shared" si="18"/>
        <v>5.1087752676000031</v>
      </c>
      <c r="AH35" s="8">
        <f t="shared" si="19"/>
        <v>2.2602600000000006</v>
      </c>
      <c r="AS35" s="67">
        <v>42692.750694444447</v>
      </c>
      <c r="AT35" s="68">
        <v>103.37</v>
      </c>
      <c r="AU35" s="16">
        <v>48.582799999999999</v>
      </c>
      <c r="AV35" s="16">
        <v>48.582799999999999</v>
      </c>
      <c r="AW35" s="8">
        <f t="shared" si="20"/>
        <v>10685.356900000001</v>
      </c>
      <c r="AX35" s="8">
        <f t="shared" si="21"/>
        <v>102.21181818181819</v>
      </c>
      <c r="AY35" s="8">
        <f t="shared" si="22"/>
        <v>47.332467493506492</v>
      </c>
      <c r="AZ35" s="8">
        <f t="shared" si="23"/>
        <v>4837.9375615431054</v>
      </c>
      <c r="BA35" s="8">
        <f t="shared" si="24"/>
        <v>10447.255776033058</v>
      </c>
      <c r="BB35" s="8">
        <f t="shared" si="25"/>
        <v>2240.3624790238487</v>
      </c>
      <c r="BC35" s="8">
        <f t="shared" si="26"/>
        <v>-54.787200000000006</v>
      </c>
      <c r="BD35" s="8">
        <f t="shared" si="27"/>
        <v>3001.6372838400007</v>
      </c>
      <c r="BE35" s="8">
        <f t="shared" si="28"/>
        <v>54.787200000000006</v>
      </c>
    </row>
    <row r="36" spans="1:57" x14ac:dyDescent="0.25">
      <c r="A36" s="36">
        <v>42692.792361111111</v>
      </c>
      <c r="B36" s="17">
        <v>0.91</v>
      </c>
      <c r="C36" s="14">
        <v>1.43642</v>
      </c>
      <c r="D36" s="8">
        <f t="shared" si="2"/>
        <v>0.82810000000000006</v>
      </c>
      <c r="E36" s="8">
        <f t="shared" si="3"/>
        <v>-0.24818181818181795</v>
      </c>
      <c r="F36" s="8">
        <f t="shared" si="4"/>
        <v>0.18608749350649423</v>
      </c>
      <c r="G36" s="8">
        <f t="shared" si="5"/>
        <v>-4.6183532479338978E-2</v>
      </c>
      <c r="H36" s="8">
        <f t="shared" si="6"/>
        <v>6.1594214876032942E-2</v>
      </c>
      <c r="I36" s="8">
        <f t="shared" si="7"/>
        <v>3.4628555239529533E-2</v>
      </c>
      <c r="J36" s="8">
        <f t="shared" si="8"/>
        <v>0.52642</v>
      </c>
      <c r="K36" s="8">
        <f t="shared" si="9"/>
        <v>0.2771180164</v>
      </c>
      <c r="L36" s="8">
        <f t="shared" si="10"/>
        <v>0.52642</v>
      </c>
      <c r="W36" s="67">
        <v>42692.792361111111</v>
      </c>
      <c r="X36" s="68">
        <v>5.57</v>
      </c>
      <c r="Y36" s="16">
        <v>7.2900400000000003</v>
      </c>
      <c r="Z36" s="8">
        <f t="shared" si="11"/>
        <v>31.024900000000002</v>
      </c>
      <c r="AA36" s="8">
        <f t="shared" si="12"/>
        <v>-1.1490548780487781</v>
      </c>
      <c r="AB36" s="56">
        <f t="shared" si="13"/>
        <v>1.0581922754490991</v>
      </c>
      <c r="AC36" s="8">
        <f t="shared" si="14"/>
        <v>-1.2159209960183237</v>
      </c>
      <c r="AD36" s="8">
        <f t="shared" si="15"/>
        <v>1.3203271127676923</v>
      </c>
      <c r="AE36" s="8">
        <f t="shared" si="16"/>
        <v>1.1197708918201421</v>
      </c>
      <c r="AF36" s="8">
        <f t="shared" si="17"/>
        <v>1.72004</v>
      </c>
      <c r="AG36" s="8">
        <f t="shared" si="18"/>
        <v>2.9585376016000002</v>
      </c>
      <c r="AH36" s="8">
        <f t="shared" si="19"/>
        <v>1.72004</v>
      </c>
      <c r="AS36" s="67">
        <v>42692.792361111111</v>
      </c>
      <c r="AT36" s="68">
        <v>83.28</v>
      </c>
      <c r="AU36" s="16">
        <v>48.967599999999997</v>
      </c>
      <c r="AV36" s="16">
        <v>48.967599999999997</v>
      </c>
      <c r="AW36" s="8">
        <f t="shared" si="20"/>
        <v>6935.5583999999999</v>
      </c>
      <c r="AX36" s="8">
        <f t="shared" si="21"/>
        <v>82.121818181818185</v>
      </c>
      <c r="AY36" s="8">
        <f t="shared" si="22"/>
        <v>47.71726749350649</v>
      </c>
      <c r="AZ36" s="8">
        <f t="shared" si="23"/>
        <v>3918.6287652349233</v>
      </c>
      <c r="BA36" s="8">
        <f t="shared" si="24"/>
        <v>6743.993021487604</v>
      </c>
      <c r="BB36" s="8">
        <f t="shared" si="25"/>
        <v>2276.9376170468513</v>
      </c>
      <c r="BC36" s="8">
        <f t="shared" si="26"/>
        <v>-34.312400000000004</v>
      </c>
      <c r="BD36" s="8">
        <f t="shared" si="27"/>
        <v>1177.3407937600002</v>
      </c>
      <c r="BE36" s="8">
        <f t="shared" si="28"/>
        <v>34.312400000000004</v>
      </c>
    </row>
    <row r="37" spans="1:57" x14ac:dyDescent="0.25">
      <c r="A37" s="36">
        <v>42692.834027777775</v>
      </c>
      <c r="B37" s="17">
        <v>0.89</v>
      </c>
      <c r="C37" s="14">
        <v>1.4189099999999999</v>
      </c>
      <c r="D37" s="8">
        <f t="shared" si="2"/>
        <v>0.79210000000000003</v>
      </c>
      <c r="E37" s="8">
        <f t="shared" si="3"/>
        <v>-0.26818181818181797</v>
      </c>
      <c r="F37" s="8">
        <f t="shared" si="4"/>
        <v>0.16857749350649409</v>
      </c>
      <c r="G37" s="8">
        <f t="shared" si="5"/>
        <v>-4.5209418713105194E-2</v>
      </c>
      <c r="H37" s="8">
        <f t="shared" si="6"/>
        <v>7.1921487603305675E-2</v>
      </c>
      <c r="I37" s="8">
        <f t="shared" si="7"/>
        <v>2.8418371316932058E-2</v>
      </c>
      <c r="J37" s="8">
        <f t="shared" si="8"/>
        <v>0.52890999999999988</v>
      </c>
      <c r="K37" s="8">
        <f t="shared" si="9"/>
        <v>0.27974578809999989</v>
      </c>
      <c r="L37" s="8">
        <f t="shared" si="10"/>
        <v>0.52890999999999988</v>
      </c>
      <c r="W37" s="67">
        <v>42692.834027777775</v>
      </c>
      <c r="X37" s="68">
        <v>8.59</v>
      </c>
      <c r="Y37" s="16">
        <v>7.2411599999999998</v>
      </c>
      <c r="Z37" s="8">
        <f t="shared" si="11"/>
        <v>73.7881</v>
      </c>
      <c r="AA37" s="8">
        <f t="shared" si="12"/>
        <v>1.8709451219512214</v>
      </c>
      <c r="AB37" s="56">
        <f t="shared" si="13"/>
        <v>1.0093122754490986</v>
      </c>
      <c r="AC37" s="8">
        <f t="shared" si="14"/>
        <v>1.8883678782769786</v>
      </c>
      <c r="AD37" s="8">
        <f t="shared" si="15"/>
        <v>3.5004356493530708</v>
      </c>
      <c r="AE37" s="8">
        <f t="shared" si="16"/>
        <v>1.0187112693722371</v>
      </c>
      <c r="AF37" s="8">
        <f t="shared" si="17"/>
        <v>-1.34884</v>
      </c>
      <c r="AG37" s="8">
        <f t="shared" si="18"/>
        <v>1.8193693456000002</v>
      </c>
      <c r="AH37" s="8">
        <f t="shared" si="19"/>
        <v>1.34884</v>
      </c>
      <c r="AS37" s="67">
        <v>42692.834027777775</v>
      </c>
      <c r="AT37" s="68">
        <v>254.12</v>
      </c>
      <c r="AU37" s="16">
        <v>49.039000000000001</v>
      </c>
      <c r="AV37" s="16">
        <v>49.039000000000001</v>
      </c>
      <c r="AW37" s="8">
        <f t="shared" si="20"/>
        <v>64576.974399999999</v>
      </c>
      <c r="AX37" s="8">
        <f t="shared" si="21"/>
        <v>252.96181818181819</v>
      </c>
      <c r="AY37" s="8">
        <f t="shared" si="22"/>
        <v>47.788667493506495</v>
      </c>
      <c r="AZ37" s="8">
        <f t="shared" si="23"/>
        <v>12088.708217643754</v>
      </c>
      <c r="BA37" s="8">
        <f t="shared" si="24"/>
        <v>63989.681457851242</v>
      </c>
      <c r="BB37" s="8">
        <f t="shared" si="25"/>
        <v>2283.7567408049244</v>
      </c>
      <c r="BC37" s="8">
        <f t="shared" si="26"/>
        <v>-205.08100000000002</v>
      </c>
      <c r="BD37" s="8">
        <f t="shared" si="27"/>
        <v>42058.216561000008</v>
      </c>
      <c r="BE37" s="8">
        <f t="shared" si="28"/>
        <v>205.08100000000002</v>
      </c>
    </row>
    <row r="38" spans="1:57" x14ac:dyDescent="0.25">
      <c r="A38" s="36">
        <v>42692.875694444447</v>
      </c>
      <c r="B38" s="17">
        <v>1.07</v>
      </c>
      <c r="C38" s="14">
        <v>1.4014</v>
      </c>
      <c r="D38" s="8">
        <f t="shared" si="2"/>
        <v>1.1449</v>
      </c>
      <c r="E38" s="8">
        <f t="shared" si="3"/>
        <v>-8.8181818181817917E-2</v>
      </c>
      <c r="F38" s="8">
        <f t="shared" si="4"/>
        <v>0.15106749350649418</v>
      </c>
      <c r="G38" s="8">
        <f t="shared" si="5"/>
        <v>-1.3321406245572629E-2</v>
      </c>
      <c r="H38" s="8">
        <f t="shared" si="6"/>
        <v>7.7760330578511934E-3</v>
      </c>
      <c r="I38" s="8">
        <f t="shared" si="7"/>
        <v>2.282138759433466E-2</v>
      </c>
      <c r="J38" s="8">
        <f t="shared" si="8"/>
        <v>0.33139999999999992</v>
      </c>
      <c r="K38" s="8">
        <f t="shared" si="9"/>
        <v>0.10982595999999994</v>
      </c>
      <c r="L38" s="8">
        <f t="shared" si="10"/>
        <v>0.33139999999999992</v>
      </c>
      <c r="W38" s="67">
        <v>42692.875694444447</v>
      </c>
      <c r="X38" s="68">
        <v>7.64</v>
      </c>
      <c r="Y38" s="16">
        <v>7.1971299999999996</v>
      </c>
      <c r="Z38" s="8">
        <f t="shared" si="11"/>
        <v>58.369599999999998</v>
      </c>
      <c r="AA38" s="8">
        <f t="shared" si="12"/>
        <v>0.92094512195122125</v>
      </c>
      <c r="AB38" s="56">
        <f t="shared" si="13"/>
        <v>0.96528227544909839</v>
      </c>
      <c r="AC38" s="8">
        <f t="shared" si="14"/>
        <v>0.88897200288082223</v>
      </c>
      <c r="AD38" s="8">
        <f t="shared" si="15"/>
        <v>0.84813991764574981</v>
      </c>
      <c r="AE38" s="8">
        <f t="shared" si="16"/>
        <v>0.93176987129618905</v>
      </c>
      <c r="AF38" s="8">
        <f t="shared" si="17"/>
        <v>-0.4428700000000001</v>
      </c>
      <c r="AG38" s="8">
        <f t="shared" si="18"/>
        <v>0.19613383690000008</v>
      </c>
      <c r="AH38" s="8">
        <f t="shared" si="19"/>
        <v>0.4428700000000001</v>
      </c>
      <c r="AS38" s="67">
        <v>42692.875694444447</v>
      </c>
      <c r="AT38" s="68">
        <v>114.06</v>
      </c>
      <c r="AU38" s="16">
        <v>49.1387</v>
      </c>
      <c r="AV38" s="16">
        <v>49.1387</v>
      </c>
      <c r="AW38" s="8">
        <f t="shared" si="20"/>
        <v>13009.6836</v>
      </c>
      <c r="AX38" s="8">
        <f t="shared" si="21"/>
        <v>112.90181818181819</v>
      </c>
      <c r="AY38" s="8">
        <f t="shared" si="22"/>
        <v>47.888367493506493</v>
      </c>
      <c r="AZ38" s="8">
        <f t="shared" si="23"/>
        <v>5406.6837597759622</v>
      </c>
      <c r="BA38" s="8">
        <f t="shared" si="24"/>
        <v>12746.820548760332</v>
      </c>
      <c r="BB38" s="8">
        <f t="shared" si="25"/>
        <v>2293.2957411931293</v>
      </c>
      <c r="BC38" s="8">
        <f t="shared" si="26"/>
        <v>-64.921300000000002</v>
      </c>
      <c r="BD38" s="8">
        <f t="shared" si="27"/>
        <v>4214.7751936900004</v>
      </c>
      <c r="BE38" s="8">
        <f t="shared" si="28"/>
        <v>64.921300000000002</v>
      </c>
    </row>
    <row r="39" spans="1:57" x14ac:dyDescent="0.25">
      <c r="A39" s="36">
        <v>42692.917361111111</v>
      </c>
      <c r="B39" s="17">
        <v>1.0900000000000001</v>
      </c>
      <c r="C39" s="14">
        <v>1.38283</v>
      </c>
      <c r="D39" s="8">
        <f t="shared" si="2"/>
        <v>1.1881000000000002</v>
      </c>
      <c r="E39" s="8">
        <f t="shared" si="3"/>
        <v>-6.8181818181817899E-2</v>
      </c>
      <c r="F39" s="8">
        <f t="shared" si="4"/>
        <v>0.1324974935064942</v>
      </c>
      <c r="G39" s="8">
        <f t="shared" si="5"/>
        <v>-9.0339200118063848E-3</v>
      </c>
      <c r="H39" s="8">
        <f t="shared" si="6"/>
        <v>4.6487603305784735E-3</v>
      </c>
      <c r="I39" s="8">
        <f t="shared" si="7"/>
        <v>1.7555585785503473E-2</v>
      </c>
      <c r="J39" s="8">
        <f t="shared" si="8"/>
        <v>0.29282999999999992</v>
      </c>
      <c r="K39" s="8">
        <f t="shared" si="9"/>
        <v>8.5749408899999949E-2</v>
      </c>
      <c r="L39" s="8">
        <f t="shared" si="10"/>
        <v>0.29282999999999992</v>
      </c>
      <c r="W39" s="67">
        <v>42692.917361111111</v>
      </c>
      <c r="X39" s="68">
        <v>7.72</v>
      </c>
      <c r="Y39" s="16">
        <v>7.1580199999999996</v>
      </c>
      <c r="Z39" s="8">
        <f t="shared" si="11"/>
        <v>59.598399999999998</v>
      </c>
      <c r="AA39" s="8">
        <f t="shared" si="12"/>
        <v>1.0009451219512213</v>
      </c>
      <c r="AB39" s="56">
        <f t="shared" si="13"/>
        <v>0.92617227544909841</v>
      </c>
      <c r="AC39" s="8">
        <f t="shared" si="14"/>
        <v>0.92704762119723794</v>
      </c>
      <c r="AD39" s="8">
        <f t="shared" si="15"/>
        <v>1.0018911371579453</v>
      </c>
      <c r="AE39" s="8">
        <f t="shared" si="16"/>
        <v>0.85779508381056058</v>
      </c>
      <c r="AF39" s="8">
        <f t="shared" si="17"/>
        <v>-0.56198000000000015</v>
      </c>
      <c r="AG39" s="8">
        <f t="shared" si="18"/>
        <v>0.31582152040000017</v>
      </c>
      <c r="AH39" s="8">
        <f t="shared" si="19"/>
        <v>0.56198000000000015</v>
      </c>
      <c r="AS39" s="67">
        <v>42692.917361111111</v>
      </c>
      <c r="AT39" s="68">
        <v>0.71</v>
      </c>
      <c r="AU39" s="16">
        <v>49.116599999999998</v>
      </c>
      <c r="AV39" s="16">
        <v>49.116599999999998</v>
      </c>
      <c r="AW39" s="8">
        <f t="shared" si="20"/>
        <v>0.50409999999999999</v>
      </c>
      <c r="AX39" s="8">
        <f t="shared" si="21"/>
        <v>-0.44818181818181801</v>
      </c>
      <c r="AY39" s="8">
        <f t="shared" si="22"/>
        <v>47.866267493506491</v>
      </c>
      <c r="AZ39" s="8">
        <f t="shared" si="23"/>
        <v>-21.452790794816991</v>
      </c>
      <c r="BA39" s="8">
        <f t="shared" si="24"/>
        <v>0.20086694214876019</v>
      </c>
      <c r="BB39" s="8">
        <f t="shared" si="25"/>
        <v>2291.1795637599162</v>
      </c>
      <c r="BC39" s="8">
        <f t="shared" si="26"/>
        <v>48.406599999999997</v>
      </c>
      <c r="BD39" s="8">
        <f t="shared" si="27"/>
        <v>2343.1989235599999</v>
      </c>
      <c r="BE39" s="8">
        <f t="shared" si="28"/>
        <v>48.406599999999997</v>
      </c>
    </row>
    <row r="40" spans="1:57" x14ac:dyDescent="0.25">
      <c r="A40" s="36">
        <v>42692.959027777775</v>
      </c>
      <c r="B40" s="17">
        <v>1.06</v>
      </c>
      <c r="C40" s="14">
        <v>1.3659300000000001</v>
      </c>
      <c r="D40" s="8">
        <f t="shared" si="2"/>
        <v>1.1236000000000002</v>
      </c>
      <c r="E40" s="8">
        <f t="shared" si="3"/>
        <v>-9.8181818181817926E-2</v>
      </c>
      <c r="F40" s="8">
        <f t="shared" si="4"/>
        <v>0.11559749350649429</v>
      </c>
      <c r="G40" s="8">
        <f t="shared" si="5"/>
        <v>-1.1349572089728501E-2</v>
      </c>
      <c r="H40" s="8">
        <f t="shared" si="6"/>
        <v>9.6396694214875532E-3</v>
      </c>
      <c r="I40" s="8">
        <f t="shared" si="7"/>
        <v>1.3362780504983988E-2</v>
      </c>
      <c r="J40" s="8">
        <f t="shared" si="8"/>
        <v>0.30593000000000004</v>
      </c>
      <c r="K40" s="8">
        <f t="shared" si="9"/>
        <v>9.3593164900000025E-2</v>
      </c>
      <c r="L40" s="8">
        <f t="shared" si="10"/>
        <v>0.30593000000000004</v>
      </c>
      <c r="W40" s="67">
        <v>42692.959027777775</v>
      </c>
      <c r="X40" s="68">
        <v>8.26</v>
      </c>
      <c r="Y40" s="16">
        <v>7.1213100000000003</v>
      </c>
      <c r="Z40" s="8">
        <f t="shared" si="11"/>
        <v>68.227599999999995</v>
      </c>
      <c r="AA40" s="8">
        <f t="shared" si="12"/>
        <v>1.5409451219512214</v>
      </c>
      <c r="AB40" s="56">
        <f t="shared" si="13"/>
        <v>0.88946227544909906</v>
      </c>
      <c r="AC40" s="8">
        <f t="shared" si="14"/>
        <v>1.3706125545129229</v>
      </c>
      <c r="AD40" s="8">
        <f t="shared" si="15"/>
        <v>2.3745118688652647</v>
      </c>
      <c r="AE40" s="8">
        <f t="shared" si="16"/>
        <v>0.79114313944708892</v>
      </c>
      <c r="AF40" s="8">
        <f t="shared" si="17"/>
        <v>-1.1386899999999995</v>
      </c>
      <c r="AG40" s="8">
        <f t="shared" si="18"/>
        <v>1.2966149160999989</v>
      </c>
      <c r="AH40" s="8">
        <f t="shared" si="19"/>
        <v>1.1386899999999995</v>
      </c>
      <c r="AS40" s="67">
        <v>42692.959027777775</v>
      </c>
      <c r="AT40" s="68">
        <v>51.23</v>
      </c>
      <c r="AU40" s="16">
        <v>49.148400000000002</v>
      </c>
      <c r="AV40" s="16">
        <v>49.148400000000002</v>
      </c>
      <c r="AW40" s="8">
        <f t="shared" si="20"/>
        <v>2624.5128999999997</v>
      </c>
      <c r="AX40" s="8">
        <f t="shared" si="21"/>
        <v>50.07181818181818</v>
      </c>
      <c r="AY40" s="8">
        <f t="shared" si="22"/>
        <v>47.898067493506495</v>
      </c>
      <c r="AZ40" s="8">
        <f t="shared" si="23"/>
        <v>2398.3433267953128</v>
      </c>
      <c r="BA40" s="8">
        <f t="shared" si="24"/>
        <v>2507.1869760330578</v>
      </c>
      <c r="BB40" s="8">
        <f t="shared" si="25"/>
        <v>2294.2248696125034</v>
      </c>
      <c r="BC40" s="8">
        <f t="shared" si="26"/>
        <v>-2.0815999999999946</v>
      </c>
      <c r="BD40" s="8">
        <f t="shared" si="27"/>
        <v>4.3330585599999774</v>
      </c>
      <c r="BE40" s="8">
        <f t="shared" si="28"/>
        <v>2.0815999999999946</v>
      </c>
    </row>
    <row r="41" spans="1:57" x14ac:dyDescent="0.25">
      <c r="A41" s="36">
        <v>42693.000694444447</v>
      </c>
      <c r="B41" s="17">
        <v>1.31</v>
      </c>
      <c r="C41" s="14">
        <v>1.35432</v>
      </c>
      <c r="D41" s="8">
        <f t="shared" si="2"/>
        <v>1.7161000000000002</v>
      </c>
      <c r="E41" s="8">
        <f t="shared" si="3"/>
        <v>0.15181818181818207</v>
      </c>
      <c r="F41" s="8">
        <f t="shared" si="4"/>
        <v>0.10398749350649417</v>
      </c>
      <c r="G41" s="8">
        <f t="shared" si="5"/>
        <v>1.5787192195985959E-2</v>
      </c>
      <c r="H41" s="8">
        <f t="shared" si="6"/>
        <v>2.304876033057859E-2</v>
      </c>
      <c r="I41" s="8">
        <f t="shared" si="7"/>
        <v>1.0813398805763166E-2</v>
      </c>
      <c r="J41" s="8">
        <f t="shared" si="8"/>
        <v>4.4319999999999915E-2</v>
      </c>
      <c r="K41" s="8">
        <f t="shared" si="9"/>
        <v>1.9642623999999924E-3</v>
      </c>
      <c r="L41" s="8">
        <f t="shared" si="10"/>
        <v>4.4319999999999915E-2</v>
      </c>
      <c r="W41" s="67">
        <v>42693.000694444447</v>
      </c>
      <c r="X41" s="68">
        <v>7.23</v>
      </c>
      <c r="Y41" s="16">
        <v>7.1025799999999997</v>
      </c>
      <c r="Z41" s="8">
        <f t="shared" si="11"/>
        <v>52.272900000000007</v>
      </c>
      <c r="AA41" s="8">
        <f t="shared" si="12"/>
        <v>0.51094512195122199</v>
      </c>
      <c r="AB41" s="56">
        <f t="shared" si="13"/>
        <v>0.87073227544909848</v>
      </c>
      <c r="AC41" s="8">
        <f t="shared" si="14"/>
        <v>0.44489640866620467</v>
      </c>
      <c r="AD41" s="8">
        <f t="shared" si="15"/>
        <v>0.26106491764574913</v>
      </c>
      <c r="AE41" s="8">
        <f t="shared" si="16"/>
        <v>0.75817469550876471</v>
      </c>
      <c r="AF41" s="8">
        <f t="shared" si="17"/>
        <v>-0.12742000000000075</v>
      </c>
      <c r="AG41" s="8">
        <f t="shared" si="18"/>
        <v>1.6235856400000193E-2</v>
      </c>
      <c r="AH41" s="8">
        <f t="shared" si="19"/>
        <v>0.12742000000000075</v>
      </c>
      <c r="AS41" s="67">
        <v>42693.000694444447</v>
      </c>
      <c r="AT41" s="68">
        <v>23.11</v>
      </c>
      <c r="AU41" s="16">
        <v>49.294699999999999</v>
      </c>
      <c r="AV41" s="16">
        <v>49.294699999999999</v>
      </c>
      <c r="AW41" s="8">
        <f t="shared" si="20"/>
        <v>534.07209999999998</v>
      </c>
      <c r="AX41" s="8">
        <f t="shared" si="21"/>
        <v>21.951818181818183</v>
      </c>
      <c r="AY41" s="8">
        <f t="shared" si="22"/>
        <v>48.044367493506492</v>
      </c>
      <c r="AZ41" s="8">
        <f t="shared" si="23"/>
        <v>1054.6612198779103</v>
      </c>
      <c r="BA41" s="8">
        <f t="shared" si="24"/>
        <v>481.88232148760335</v>
      </c>
      <c r="BB41" s="8">
        <f t="shared" si="25"/>
        <v>2308.2612478511032</v>
      </c>
      <c r="BC41" s="8">
        <f t="shared" si="26"/>
        <v>26.184699999999999</v>
      </c>
      <c r="BD41" s="8">
        <f t="shared" si="27"/>
        <v>685.63851408999994</v>
      </c>
      <c r="BE41" s="8">
        <f t="shared" si="28"/>
        <v>26.184699999999999</v>
      </c>
    </row>
    <row r="42" spans="1:57" x14ac:dyDescent="0.25">
      <c r="A42" s="36">
        <v>42693.042361111111</v>
      </c>
      <c r="B42" s="17">
        <v>1.0900000000000001</v>
      </c>
      <c r="C42" s="14">
        <v>1.3398600000000001</v>
      </c>
      <c r="D42" s="8">
        <f t="shared" si="2"/>
        <v>1.1881000000000002</v>
      </c>
      <c r="E42" s="8">
        <f t="shared" si="3"/>
        <v>-6.8181818181817899E-2</v>
      </c>
      <c r="F42" s="8">
        <f t="shared" si="4"/>
        <v>8.9527493506494249E-2</v>
      </c>
      <c r="G42" s="8">
        <f t="shared" si="5"/>
        <v>-6.1041472845336734E-3</v>
      </c>
      <c r="H42" s="8">
        <f t="shared" si="6"/>
        <v>4.6487603305784735E-3</v>
      </c>
      <c r="I42" s="8">
        <f t="shared" si="7"/>
        <v>8.0151720935553693E-3</v>
      </c>
      <c r="J42" s="8">
        <f t="shared" si="8"/>
        <v>0.24985999999999997</v>
      </c>
      <c r="K42" s="8">
        <f t="shared" si="9"/>
        <v>6.2430019599999984E-2</v>
      </c>
      <c r="L42" s="8">
        <f t="shared" si="10"/>
        <v>0.24985999999999997</v>
      </c>
      <c r="W42" s="67">
        <v>42693.042361111111</v>
      </c>
      <c r="X42" s="68">
        <v>8.01</v>
      </c>
      <c r="Y42" s="16">
        <v>7.07463</v>
      </c>
      <c r="Z42" s="8">
        <f t="shared" si="11"/>
        <v>64.1601</v>
      </c>
      <c r="AA42" s="8">
        <f t="shared" si="12"/>
        <v>1.2909451219512214</v>
      </c>
      <c r="AB42" s="56">
        <f t="shared" si="13"/>
        <v>0.84278227544909878</v>
      </c>
      <c r="AC42" s="8">
        <f t="shared" si="14"/>
        <v>1.0879856673579646</v>
      </c>
      <c r="AD42" s="8">
        <f t="shared" si="15"/>
        <v>1.6665393078896538</v>
      </c>
      <c r="AE42" s="8">
        <f t="shared" si="16"/>
        <v>0.7102819638111606</v>
      </c>
      <c r="AF42" s="8">
        <f t="shared" si="17"/>
        <v>-0.93536999999999981</v>
      </c>
      <c r="AG42" s="8">
        <f t="shared" si="18"/>
        <v>0.87491703689999967</v>
      </c>
      <c r="AH42" s="8">
        <f t="shared" si="19"/>
        <v>0.93536999999999981</v>
      </c>
      <c r="AS42" s="67">
        <v>42693.042361111111</v>
      </c>
      <c r="AT42" s="68">
        <v>82.72</v>
      </c>
      <c r="AU42" s="16">
        <v>49.424999999999997</v>
      </c>
      <c r="AV42" s="16">
        <v>49.424999999999997</v>
      </c>
      <c r="AW42" s="8">
        <f t="shared" si="20"/>
        <v>6842.5983999999999</v>
      </c>
      <c r="AX42" s="8">
        <f t="shared" si="21"/>
        <v>81.561818181818182</v>
      </c>
      <c r="AY42" s="8">
        <f t="shared" si="22"/>
        <v>48.17466749350649</v>
      </c>
      <c r="AZ42" s="8">
        <f t="shared" si="23"/>
        <v>3929.2134710749228</v>
      </c>
      <c r="BA42" s="8">
        <f t="shared" si="24"/>
        <v>6652.3301851239667</v>
      </c>
      <c r="BB42" s="8">
        <f t="shared" si="25"/>
        <v>2320.7985881099107</v>
      </c>
      <c r="BC42" s="8">
        <f t="shared" si="26"/>
        <v>-33.295000000000002</v>
      </c>
      <c r="BD42" s="8">
        <f t="shared" si="27"/>
        <v>1108.5570250000001</v>
      </c>
      <c r="BE42" s="8">
        <f t="shared" si="28"/>
        <v>33.295000000000002</v>
      </c>
    </row>
    <row r="43" spans="1:57" x14ac:dyDescent="0.25">
      <c r="A43" s="36">
        <v>42693.084027777775</v>
      </c>
      <c r="B43" s="17">
        <v>1.07</v>
      </c>
      <c r="C43" s="14">
        <v>1.3226100000000001</v>
      </c>
      <c r="D43" s="8">
        <f t="shared" si="2"/>
        <v>1.1449</v>
      </c>
      <c r="E43" s="8">
        <f t="shared" si="3"/>
        <v>-8.8181818181817917E-2</v>
      </c>
      <c r="F43" s="8">
        <f t="shared" si="4"/>
        <v>7.2277493506494261E-2</v>
      </c>
      <c r="G43" s="8">
        <f t="shared" si="5"/>
        <v>-6.3735607910272024E-3</v>
      </c>
      <c r="H43" s="8">
        <f t="shared" si="6"/>
        <v>7.7760330578511934E-3</v>
      </c>
      <c r="I43" s="8">
        <f t="shared" si="7"/>
        <v>5.2240360675813204E-3</v>
      </c>
      <c r="J43" s="8">
        <f t="shared" si="8"/>
        <v>0.25261</v>
      </c>
      <c r="K43" s="8">
        <f t="shared" si="9"/>
        <v>6.3811812100000004E-2</v>
      </c>
      <c r="L43" s="8">
        <f t="shared" si="10"/>
        <v>0.25261</v>
      </c>
      <c r="W43" s="67">
        <v>42693.084027777775</v>
      </c>
      <c r="X43" s="68">
        <v>6.39</v>
      </c>
      <c r="Y43" s="16">
        <v>7.0376300000000001</v>
      </c>
      <c r="Z43" s="8">
        <f t="shared" si="11"/>
        <v>40.832099999999997</v>
      </c>
      <c r="AA43" s="8">
        <f t="shared" si="12"/>
        <v>-0.32905487804877875</v>
      </c>
      <c r="AB43" s="56">
        <f t="shared" si="13"/>
        <v>0.80578227544909886</v>
      </c>
      <c r="AC43" s="8">
        <f t="shared" si="14"/>
        <v>-0.26514658838177069</v>
      </c>
      <c r="AD43" s="8">
        <f t="shared" si="15"/>
        <v>0.10827711276769665</v>
      </c>
      <c r="AE43" s="8">
        <f t="shared" si="16"/>
        <v>0.64928507542792746</v>
      </c>
      <c r="AF43" s="8">
        <f t="shared" si="17"/>
        <v>0.64763000000000037</v>
      </c>
      <c r="AG43" s="8">
        <f t="shared" si="18"/>
        <v>0.41942461690000049</v>
      </c>
      <c r="AH43" s="8">
        <f t="shared" si="19"/>
        <v>0.64763000000000037</v>
      </c>
      <c r="AS43" s="67">
        <v>42693.084027777775</v>
      </c>
      <c r="AT43" s="68">
        <v>26.19</v>
      </c>
      <c r="AU43" s="16">
        <v>49.526499999999999</v>
      </c>
      <c r="AV43" s="16">
        <v>49.526499999999999</v>
      </c>
      <c r="AW43" s="8">
        <f t="shared" si="20"/>
        <v>685.91610000000003</v>
      </c>
      <c r="AX43" s="8">
        <f t="shared" si="21"/>
        <v>25.031818181818185</v>
      </c>
      <c r="AY43" s="8">
        <f t="shared" si="22"/>
        <v>48.276167493506492</v>
      </c>
      <c r="AZ43" s="8">
        <f t="shared" si="23"/>
        <v>1208.4402472124559</v>
      </c>
      <c r="BA43" s="8">
        <f t="shared" si="24"/>
        <v>626.59192148760349</v>
      </c>
      <c r="BB43" s="8">
        <f t="shared" si="25"/>
        <v>2330.5883478610926</v>
      </c>
      <c r="BC43" s="8">
        <f t="shared" si="26"/>
        <v>23.336499999999997</v>
      </c>
      <c r="BD43" s="8">
        <f t="shared" si="27"/>
        <v>544.59223224999982</v>
      </c>
      <c r="BE43" s="8">
        <f t="shared" si="28"/>
        <v>23.336499999999997</v>
      </c>
    </row>
    <row r="44" spans="1:57" x14ac:dyDescent="0.25">
      <c r="A44" s="36">
        <v>42693.125694444447</v>
      </c>
      <c r="B44" s="17">
        <v>1.05</v>
      </c>
      <c r="C44" s="14">
        <v>1.3004899999999999</v>
      </c>
      <c r="D44" s="8">
        <f t="shared" si="2"/>
        <v>1.1025</v>
      </c>
      <c r="E44" s="8">
        <f t="shared" si="3"/>
        <v>-0.10818181818181793</v>
      </c>
      <c r="F44" s="8">
        <f t="shared" si="4"/>
        <v>5.0157493506494122E-2</v>
      </c>
      <c r="G44" s="8">
        <f t="shared" si="5"/>
        <v>-5.4261288429752605E-3</v>
      </c>
      <c r="H44" s="8">
        <f t="shared" si="6"/>
        <v>1.1703305785123913E-2</v>
      </c>
      <c r="I44" s="8">
        <f t="shared" si="7"/>
        <v>2.515774154854E-3</v>
      </c>
      <c r="J44" s="8">
        <f t="shared" si="8"/>
        <v>0.25048999999999988</v>
      </c>
      <c r="K44" s="8">
        <f t="shared" si="9"/>
        <v>6.2745240099999933E-2</v>
      </c>
      <c r="L44" s="8">
        <f t="shared" si="10"/>
        <v>0.25048999999999988</v>
      </c>
      <c r="W44" s="67">
        <v>42693.125694444447</v>
      </c>
      <c r="X44" s="68">
        <v>7.76</v>
      </c>
      <c r="Y44" s="16">
        <v>6.9953599999999998</v>
      </c>
      <c r="Z44" s="8">
        <f t="shared" si="11"/>
        <v>60.217599999999997</v>
      </c>
      <c r="AA44" s="8">
        <f t="shared" si="12"/>
        <v>1.0409451219512214</v>
      </c>
      <c r="AB44" s="56">
        <f t="shared" si="13"/>
        <v>0.76351227544909861</v>
      </c>
      <c r="AC44" s="8">
        <f t="shared" si="14"/>
        <v>0.79477437867861644</v>
      </c>
      <c r="AD44" s="8">
        <f t="shared" si="15"/>
        <v>1.0835667469140431</v>
      </c>
      <c r="AE44" s="8">
        <f t="shared" si="16"/>
        <v>0.58295099476146017</v>
      </c>
      <c r="AF44" s="8">
        <f t="shared" si="17"/>
        <v>-0.76463999999999999</v>
      </c>
      <c r="AG44" s="8">
        <f t="shared" si="18"/>
        <v>0.58467432959999999</v>
      </c>
      <c r="AH44" s="8">
        <f t="shared" si="19"/>
        <v>0.76463999999999999</v>
      </c>
      <c r="AS44" s="67">
        <v>42693.125694444447</v>
      </c>
      <c r="AT44" s="68">
        <v>42</v>
      </c>
      <c r="AU44" s="16">
        <v>49.673499999999997</v>
      </c>
      <c r="AV44" s="16">
        <v>49.673499999999997</v>
      </c>
      <c r="AW44" s="8">
        <f t="shared" si="20"/>
        <v>1764</v>
      </c>
      <c r="AX44" s="8">
        <f t="shared" si="21"/>
        <v>40.841818181818184</v>
      </c>
      <c r="AY44" s="8">
        <f t="shared" si="22"/>
        <v>48.42316749350649</v>
      </c>
      <c r="AZ44" s="8">
        <f t="shared" si="23"/>
        <v>1977.6902025575207</v>
      </c>
      <c r="BA44" s="8">
        <f t="shared" si="24"/>
        <v>1668.0541123966943</v>
      </c>
      <c r="BB44" s="8">
        <f t="shared" si="25"/>
        <v>2344.8031501041837</v>
      </c>
      <c r="BC44" s="8">
        <f t="shared" si="26"/>
        <v>7.6734999999999971</v>
      </c>
      <c r="BD44" s="8">
        <f t="shared" si="27"/>
        <v>58.882602249999955</v>
      </c>
      <c r="BE44" s="8">
        <f t="shared" si="28"/>
        <v>7.6734999999999971</v>
      </c>
    </row>
    <row r="45" spans="1:57" x14ac:dyDescent="0.25">
      <c r="A45" s="36">
        <v>42693.167361111111</v>
      </c>
      <c r="B45" s="17">
        <v>0.82</v>
      </c>
      <c r="C45" s="14">
        <v>1.28254</v>
      </c>
      <c r="D45" s="8">
        <f t="shared" si="2"/>
        <v>0.67239999999999989</v>
      </c>
      <c r="E45" s="8">
        <f t="shared" si="3"/>
        <v>-0.33818181818181803</v>
      </c>
      <c r="F45" s="8">
        <f t="shared" si="4"/>
        <v>3.2207493506494211E-2</v>
      </c>
      <c r="G45" s="8">
        <f t="shared" si="5"/>
        <v>-1.0891988713105311E-2</v>
      </c>
      <c r="H45" s="8">
        <f t="shared" si="6"/>
        <v>0.11436694214876023</v>
      </c>
      <c r="I45" s="8">
        <f t="shared" si="7"/>
        <v>1.0373226379708667E-3</v>
      </c>
      <c r="J45" s="8">
        <f t="shared" si="8"/>
        <v>0.46254000000000006</v>
      </c>
      <c r="K45" s="8">
        <f t="shared" si="9"/>
        <v>0.21394325160000005</v>
      </c>
      <c r="L45" s="8">
        <f t="shared" si="10"/>
        <v>0.46254000000000006</v>
      </c>
      <c r="W45" s="67">
        <v>42693.167361111111</v>
      </c>
      <c r="X45" s="68">
        <v>8.4700000000000006</v>
      </c>
      <c r="Y45" s="16">
        <v>6.96082</v>
      </c>
      <c r="Z45" s="8">
        <f t="shared" si="11"/>
        <v>71.740900000000011</v>
      </c>
      <c r="AA45" s="8">
        <f t="shared" si="12"/>
        <v>1.7509451219512222</v>
      </c>
      <c r="AB45" s="56">
        <f t="shared" si="13"/>
        <v>0.72897227544909882</v>
      </c>
      <c r="AC45" s="8">
        <f t="shared" si="14"/>
        <v>1.2763904497352823</v>
      </c>
      <c r="AD45" s="8">
        <f t="shared" si="15"/>
        <v>3.0658088200847806</v>
      </c>
      <c r="AE45" s="8">
        <f t="shared" si="16"/>
        <v>0.53140057837343679</v>
      </c>
      <c r="AF45" s="8">
        <f t="shared" si="17"/>
        <v>-1.5091800000000006</v>
      </c>
      <c r="AG45" s="8">
        <f t="shared" si="18"/>
        <v>2.277624272400002</v>
      </c>
      <c r="AH45" s="8">
        <f t="shared" si="19"/>
        <v>1.5091800000000006</v>
      </c>
      <c r="AS45" s="67">
        <v>42693.167361111111</v>
      </c>
      <c r="AT45" s="68">
        <v>288</v>
      </c>
      <c r="AU45" s="16">
        <v>49.832000000000001</v>
      </c>
      <c r="AV45" s="16">
        <v>49.832000000000001</v>
      </c>
      <c r="AW45" s="8">
        <f t="shared" si="20"/>
        <v>82944</v>
      </c>
      <c r="AX45" s="8">
        <f t="shared" si="21"/>
        <v>286.84181818181816</v>
      </c>
      <c r="AY45" s="8">
        <f t="shared" si="22"/>
        <v>48.581667493506494</v>
      </c>
      <c r="AZ45" s="8">
        <f t="shared" si="23"/>
        <v>13935.253834141935</v>
      </c>
      <c r="BA45" s="8">
        <f t="shared" si="24"/>
        <v>82278.228657851228</v>
      </c>
      <c r="BB45" s="8">
        <f t="shared" si="25"/>
        <v>2360.1784164496257</v>
      </c>
      <c r="BC45" s="8">
        <f t="shared" si="26"/>
        <v>-238.16800000000001</v>
      </c>
      <c r="BD45" s="8">
        <f t="shared" si="27"/>
        <v>56723.996224000002</v>
      </c>
      <c r="BE45" s="8">
        <f t="shared" si="28"/>
        <v>238.16800000000001</v>
      </c>
    </row>
    <row r="46" spans="1:57" x14ac:dyDescent="0.25">
      <c r="A46" s="36">
        <v>42693.209027777775</v>
      </c>
      <c r="B46" s="17">
        <v>0.88</v>
      </c>
      <c r="C46" s="14">
        <v>1.2666999999999999</v>
      </c>
      <c r="D46" s="8">
        <f t="shared" si="2"/>
        <v>0.77439999999999998</v>
      </c>
      <c r="E46" s="8">
        <f t="shared" si="3"/>
        <v>-0.27818181818181797</v>
      </c>
      <c r="F46" s="8">
        <f t="shared" si="4"/>
        <v>1.6367493506494135E-2</v>
      </c>
      <c r="G46" s="8">
        <f t="shared" si="5"/>
        <v>-4.5531391027156375E-3</v>
      </c>
      <c r="H46" s="8">
        <f t="shared" si="6"/>
        <v>7.738512396694204E-2</v>
      </c>
      <c r="I46" s="8">
        <f t="shared" si="7"/>
        <v>2.6789484368512769E-4</v>
      </c>
      <c r="J46" s="8">
        <f t="shared" si="8"/>
        <v>0.38669999999999993</v>
      </c>
      <c r="K46" s="8">
        <f t="shared" si="9"/>
        <v>0.14953688999999995</v>
      </c>
      <c r="L46" s="8">
        <f t="shared" si="10"/>
        <v>0.38669999999999993</v>
      </c>
      <c r="W46" s="67">
        <v>42693.209027777775</v>
      </c>
      <c r="X46" s="68">
        <v>8.2200000000000006</v>
      </c>
      <c r="Y46" s="16">
        <v>6.9323300000000003</v>
      </c>
      <c r="Z46" s="8">
        <f t="shared" si="11"/>
        <v>67.568400000000011</v>
      </c>
      <c r="AA46" s="8">
        <f t="shared" si="12"/>
        <v>1.5009451219512222</v>
      </c>
      <c r="AB46" s="56">
        <f t="shared" si="13"/>
        <v>0.70048227544909913</v>
      </c>
      <c r="AC46" s="8">
        <f t="shared" si="14"/>
        <v>1.0513854543486176</v>
      </c>
      <c r="AD46" s="8">
        <f t="shared" si="15"/>
        <v>2.2528362591091695</v>
      </c>
      <c r="AE46" s="8">
        <f t="shared" si="16"/>
        <v>0.49067541821834759</v>
      </c>
      <c r="AF46" s="8">
        <f t="shared" si="17"/>
        <v>-1.2876700000000003</v>
      </c>
      <c r="AG46" s="8">
        <f t="shared" si="18"/>
        <v>1.6580940289000008</v>
      </c>
      <c r="AH46" s="8">
        <f t="shared" si="19"/>
        <v>1.2876700000000003</v>
      </c>
      <c r="AS46" s="67">
        <v>42693.209027777775</v>
      </c>
      <c r="AT46" s="68">
        <v>153.63</v>
      </c>
      <c r="AU46" s="16">
        <v>49.783299999999997</v>
      </c>
      <c r="AV46" s="16">
        <v>49.783299999999997</v>
      </c>
      <c r="AW46" s="8">
        <f t="shared" si="20"/>
        <v>23602.176899999999</v>
      </c>
      <c r="AX46" s="8">
        <f t="shared" si="21"/>
        <v>152.47181818181818</v>
      </c>
      <c r="AY46" s="8">
        <f t="shared" si="22"/>
        <v>48.53296749350649</v>
      </c>
      <c r="AZ46" s="8">
        <f t="shared" si="23"/>
        <v>7399.9097954940135</v>
      </c>
      <c r="BA46" s="8">
        <f t="shared" si="24"/>
        <v>23247.655339669422</v>
      </c>
      <c r="BB46" s="8">
        <f t="shared" si="25"/>
        <v>2355.4489337257578</v>
      </c>
      <c r="BC46" s="8">
        <f t="shared" si="26"/>
        <v>-103.8467</v>
      </c>
      <c r="BD46" s="8">
        <f t="shared" si="27"/>
        <v>10784.137100890001</v>
      </c>
      <c r="BE46" s="8">
        <f t="shared" si="28"/>
        <v>103.8467</v>
      </c>
    </row>
    <row r="47" spans="1:57" x14ac:dyDescent="0.25">
      <c r="A47" s="36">
        <v>42693.250694444447</v>
      </c>
      <c r="B47" s="17">
        <v>0.93</v>
      </c>
      <c r="C47" s="14">
        <v>1.24902</v>
      </c>
      <c r="D47" s="8">
        <f t="shared" si="2"/>
        <v>0.86490000000000011</v>
      </c>
      <c r="E47" s="8">
        <f t="shared" si="3"/>
        <v>-0.22818181818181793</v>
      </c>
      <c r="F47" s="8">
        <f t="shared" si="4"/>
        <v>-1.3125064935057829E-3</v>
      </c>
      <c r="G47" s="8">
        <f t="shared" si="5"/>
        <v>2.9949011806359196E-4</v>
      </c>
      <c r="H47" s="8">
        <f t="shared" si="6"/>
        <v>5.2066942148760217E-2</v>
      </c>
      <c r="I47" s="8">
        <f t="shared" si="7"/>
        <v>1.7226732954948456E-6</v>
      </c>
      <c r="J47" s="8">
        <f t="shared" si="8"/>
        <v>0.31901999999999997</v>
      </c>
      <c r="K47" s="8">
        <f t="shared" si="9"/>
        <v>0.10177376039999998</v>
      </c>
      <c r="L47" s="8">
        <f t="shared" si="10"/>
        <v>0.31901999999999997</v>
      </c>
      <c r="W47" s="67">
        <v>42693.250694444447</v>
      </c>
      <c r="X47" s="68">
        <v>7.62</v>
      </c>
      <c r="Y47" s="16">
        <v>6.8967999999999998</v>
      </c>
      <c r="Z47" s="8">
        <f t="shared" si="11"/>
        <v>58.064399999999999</v>
      </c>
      <c r="AA47" s="8">
        <f t="shared" si="12"/>
        <v>0.90094512195122167</v>
      </c>
      <c r="AB47" s="56">
        <f t="shared" si="13"/>
        <v>0.66495227544909863</v>
      </c>
      <c r="AC47" s="8">
        <f t="shared" si="14"/>
        <v>0.59908550889623047</v>
      </c>
      <c r="AD47" s="8">
        <f t="shared" si="15"/>
        <v>0.81170211276770166</v>
      </c>
      <c r="AE47" s="8">
        <f t="shared" si="16"/>
        <v>0.44216152862493391</v>
      </c>
      <c r="AF47" s="8">
        <f t="shared" si="17"/>
        <v>-0.72320000000000029</v>
      </c>
      <c r="AG47" s="8">
        <f t="shared" si="18"/>
        <v>0.52301824000000041</v>
      </c>
      <c r="AH47" s="8">
        <f t="shared" si="19"/>
        <v>0.72320000000000029</v>
      </c>
      <c r="AS47" s="67">
        <v>42693.250694444447</v>
      </c>
      <c r="AT47" s="68">
        <v>131.9</v>
      </c>
      <c r="AU47" s="16">
        <v>49.615200000000002</v>
      </c>
      <c r="AV47" s="16">
        <v>49.615200000000002</v>
      </c>
      <c r="AW47" s="8">
        <f t="shared" si="20"/>
        <v>17397.61</v>
      </c>
      <c r="AX47" s="8">
        <f t="shared" si="21"/>
        <v>130.74181818181819</v>
      </c>
      <c r="AY47" s="8">
        <f t="shared" si="22"/>
        <v>48.364867493506495</v>
      </c>
      <c r="AZ47" s="8">
        <f t="shared" si="23"/>
        <v>6323.3107122237552</v>
      </c>
      <c r="BA47" s="8">
        <f t="shared" si="24"/>
        <v>17093.423021487604</v>
      </c>
      <c r="BB47" s="8">
        <f t="shared" si="25"/>
        <v>2339.1604076644412</v>
      </c>
      <c r="BC47" s="8">
        <f t="shared" si="26"/>
        <v>-82.284800000000004</v>
      </c>
      <c r="BD47" s="8">
        <f t="shared" si="27"/>
        <v>6770.7883110400007</v>
      </c>
      <c r="BE47" s="8">
        <f t="shared" si="28"/>
        <v>82.284800000000004</v>
      </c>
    </row>
    <row r="48" spans="1:57" x14ac:dyDescent="0.25">
      <c r="A48" s="36">
        <v>42693.292361111111</v>
      </c>
      <c r="B48" s="17">
        <v>0.89</v>
      </c>
      <c r="C48" s="14">
        <v>1.2458199999999999</v>
      </c>
      <c r="D48" s="8">
        <f t="shared" si="2"/>
        <v>0.79210000000000003</v>
      </c>
      <c r="E48" s="8">
        <f t="shared" si="3"/>
        <v>-0.26818181818181797</v>
      </c>
      <c r="F48" s="8">
        <f t="shared" si="4"/>
        <v>-4.5125064935058745E-3</v>
      </c>
      <c r="G48" s="8">
        <f t="shared" si="5"/>
        <v>1.2101721959856654E-3</v>
      </c>
      <c r="H48" s="8">
        <f t="shared" si="6"/>
        <v>7.1921487603305675E-2</v>
      </c>
      <c r="I48" s="8">
        <f t="shared" si="7"/>
        <v>2.0362714853932684E-5</v>
      </c>
      <c r="J48" s="8">
        <f t="shared" si="8"/>
        <v>0.35581999999999991</v>
      </c>
      <c r="K48" s="8">
        <f t="shared" si="9"/>
        <v>0.12660787239999993</v>
      </c>
      <c r="L48" s="8">
        <f t="shared" si="10"/>
        <v>0.35581999999999991</v>
      </c>
      <c r="W48" s="67">
        <v>42693.292361111111</v>
      </c>
      <c r="X48" s="68">
        <v>7.98</v>
      </c>
      <c r="Y48" s="16">
        <v>6.8862199999999998</v>
      </c>
      <c r="Z48" s="8">
        <f t="shared" si="11"/>
        <v>63.680400000000006</v>
      </c>
      <c r="AA48" s="8">
        <f t="shared" si="12"/>
        <v>1.260945121951222</v>
      </c>
      <c r="AB48" s="56">
        <f t="shared" si="13"/>
        <v>0.65437227544909859</v>
      </c>
      <c r="AC48" s="8">
        <f t="shared" si="14"/>
        <v>0.82512752866766226</v>
      </c>
      <c r="AD48" s="8">
        <f t="shared" si="15"/>
        <v>1.5899826005725821</v>
      </c>
      <c r="AE48" s="8">
        <f t="shared" si="16"/>
        <v>0.42820307487643094</v>
      </c>
      <c r="AF48" s="8">
        <f t="shared" si="17"/>
        <v>-1.0937800000000006</v>
      </c>
      <c r="AG48" s="8">
        <f t="shared" si="18"/>
        <v>1.1963546884000014</v>
      </c>
      <c r="AH48" s="8">
        <f t="shared" si="19"/>
        <v>1.0937800000000006</v>
      </c>
      <c r="AS48" s="67">
        <v>42693.292361111111</v>
      </c>
      <c r="AT48" s="68">
        <v>38.79</v>
      </c>
      <c r="AU48" s="16">
        <v>49.7057</v>
      </c>
      <c r="AV48" s="16">
        <v>49.7057</v>
      </c>
      <c r="AW48" s="8">
        <f t="shared" si="20"/>
        <v>1504.6641</v>
      </c>
      <c r="AX48" s="8">
        <f t="shared" si="21"/>
        <v>37.631818181818183</v>
      </c>
      <c r="AY48" s="8">
        <f t="shared" si="22"/>
        <v>48.455367493506493</v>
      </c>
      <c r="AZ48" s="8">
        <f t="shared" si="23"/>
        <v>1823.4635794488195</v>
      </c>
      <c r="BA48" s="8">
        <f t="shared" si="24"/>
        <v>1416.1537396694216</v>
      </c>
      <c r="BB48" s="8">
        <f t="shared" si="25"/>
        <v>2347.922638930766</v>
      </c>
      <c r="BC48" s="8">
        <f t="shared" si="26"/>
        <v>10.915700000000001</v>
      </c>
      <c r="BD48" s="8">
        <f t="shared" si="27"/>
        <v>119.15250649000002</v>
      </c>
      <c r="BE48" s="8">
        <f t="shared" si="28"/>
        <v>10.915700000000001</v>
      </c>
    </row>
    <row r="49" spans="1:57" x14ac:dyDescent="0.25">
      <c r="A49" s="36">
        <v>42693.334027777775</v>
      </c>
      <c r="B49" s="17">
        <v>0.94</v>
      </c>
      <c r="C49" s="14">
        <v>1.2482</v>
      </c>
      <c r="D49" s="8">
        <f t="shared" si="2"/>
        <v>0.88359999999999994</v>
      </c>
      <c r="E49" s="8">
        <f t="shared" si="3"/>
        <v>-0.21818181818181803</v>
      </c>
      <c r="F49" s="8">
        <f t="shared" si="4"/>
        <v>-2.1325064935058258E-3</v>
      </c>
      <c r="G49" s="8">
        <f t="shared" si="5"/>
        <v>4.6527414403763442E-4</v>
      </c>
      <c r="H49" s="8">
        <f t="shared" si="6"/>
        <v>4.7603305785123902E-2</v>
      </c>
      <c r="I49" s="8">
        <f t="shared" si="7"/>
        <v>4.5475839448445127E-6</v>
      </c>
      <c r="J49" s="8">
        <f t="shared" si="8"/>
        <v>0.30820000000000003</v>
      </c>
      <c r="K49" s="8">
        <f t="shared" si="9"/>
        <v>9.4987240000000014E-2</v>
      </c>
      <c r="L49" s="8">
        <f t="shared" si="10"/>
        <v>0.30820000000000003</v>
      </c>
      <c r="W49" s="67">
        <v>42693.334027777775</v>
      </c>
      <c r="X49" s="68">
        <v>7.6</v>
      </c>
      <c r="Y49" s="16">
        <v>6.8843800000000002</v>
      </c>
      <c r="Z49" s="8">
        <f t="shared" si="11"/>
        <v>57.76</v>
      </c>
      <c r="AA49" s="8">
        <f t="shared" si="12"/>
        <v>0.88094512195122121</v>
      </c>
      <c r="AB49" s="56">
        <f t="shared" si="13"/>
        <v>0.65253227544909898</v>
      </c>
      <c r="AC49" s="8">
        <f t="shared" si="14"/>
        <v>0.57484512497261442</v>
      </c>
      <c r="AD49" s="8">
        <f t="shared" si="15"/>
        <v>0.77606430788965197</v>
      </c>
      <c r="AE49" s="8">
        <f t="shared" si="16"/>
        <v>0.4257983705027788</v>
      </c>
      <c r="AF49" s="8">
        <f t="shared" si="17"/>
        <v>-0.71561999999999948</v>
      </c>
      <c r="AG49" s="8">
        <f t="shared" si="18"/>
        <v>0.51211198439999928</v>
      </c>
      <c r="AH49" s="8">
        <f t="shared" si="19"/>
        <v>0.71561999999999948</v>
      </c>
      <c r="AS49" s="67">
        <v>42693.334027777775</v>
      </c>
      <c r="AT49" s="68">
        <v>126.36999999999999</v>
      </c>
      <c r="AU49" s="16">
        <v>49.7134</v>
      </c>
      <c r="AV49" s="16">
        <v>49.7134</v>
      </c>
      <c r="AW49" s="8">
        <f t="shared" si="20"/>
        <v>15969.376899999997</v>
      </c>
      <c r="AX49" s="8">
        <f t="shared" si="21"/>
        <v>125.21181818181817</v>
      </c>
      <c r="AY49" s="8">
        <f t="shared" si="22"/>
        <v>48.463067493506493</v>
      </c>
      <c r="AZ49" s="8">
        <f t="shared" si="23"/>
        <v>6068.1487955301172</v>
      </c>
      <c r="BA49" s="8">
        <f t="shared" si="24"/>
        <v>15677.999412396692</v>
      </c>
      <c r="BB49" s="8">
        <f t="shared" si="25"/>
        <v>2348.6689108801656</v>
      </c>
      <c r="BC49" s="8">
        <f t="shared" si="26"/>
        <v>-76.656599999999997</v>
      </c>
      <c r="BD49" s="8">
        <f t="shared" si="27"/>
        <v>5876.2343235599992</v>
      </c>
      <c r="BE49" s="8">
        <f t="shared" si="28"/>
        <v>76.656599999999997</v>
      </c>
    </row>
    <row r="50" spans="1:57" x14ac:dyDescent="0.25">
      <c r="A50" s="36">
        <v>42693.375694444447</v>
      </c>
      <c r="B50" s="17">
        <v>0.99</v>
      </c>
      <c r="C50" s="14">
        <v>1.25153</v>
      </c>
      <c r="D50" s="8">
        <f t="shared" si="2"/>
        <v>0.98009999999999997</v>
      </c>
      <c r="E50" s="8">
        <f t="shared" si="3"/>
        <v>-0.16818181818181799</v>
      </c>
      <c r="F50" s="8">
        <f t="shared" si="4"/>
        <v>1.1974935064942294E-3</v>
      </c>
      <c r="G50" s="8">
        <f t="shared" si="5"/>
        <v>-2.0139663518312017E-4</v>
      </c>
      <c r="H50" s="8">
        <f t="shared" si="6"/>
        <v>2.8285123966942084E-2</v>
      </c>
      <c r="I50" s="8">
        <f t="shared" si="7"/>
        <v>1.433990698095845E-6</v>
      </c>
      <c r="J50" s="8">
        <f t="shared" si="8"/>
        <v>0.26153000000000004</v>
      </c>
      <c r="K50" s="8">
        <f t="shared" si="9"/>
        <v>6.8397940900000023E-2</v>
      </c>
      <c r="L50" s="8">
        <f t="shared" si="10"/>
        <v>0.26153000000000004</v>
      </c>
      <c r="W50" s="67">
        <v>42693.375694444447</v>
      </c>
      <c r="X50" s="68">
        <v>7.22</v>
      </c>
      <c r="Y50" s="16">
        <v>6.8841400000000004</v>
      </c>
      <c r="Z50" s="8">
        <f t="shared" si="11"/>
        <v>52.128399999999999</v>
      </c>
      <c r="AA50" s="8">
        <f t="shared" si="12"/>
        <v>0.50094512195122132</v>
      </c>
      <c r="AB50" s="56">
        <f t="shared" si="13"/>
        <v>0.65229227544909918</v>
      </c>
      <c r="AC50" s="8">
        <f t="shared" si="14"/>
        <v>0.32676263347268864</v>
      </c>
      <c r="AD50" s="8">
        <f t="shared" si="15"/>
        <v>0.25094601520672399</v>
      </c>
      <c r="AE50" s="8">
        <f t="shared" si="16"/>
        <v>0.42548521261056349</v>
      </c>
      <c r="AF50" s="8">
        <f t="shared" si="17"/>
        <v>-0.33585999999999938</v>
      </c>
      <c r="AG50" s="8">
        <f t="shared" si="18"/>
        <v>0.11280193959999958</v>
      </c>
      <c r="AH50" s="8">
        <f t="shared" si="19"/>
        <v>0.33585999999999938</v>
      </c>
      <c r="AS50" s="67">
        <v>42693.375694444447</v>
      </c>
      <c r="AT50" s="68">
        <v>213.95</v>
      </c>
      <c r="AU50" s="16">
        <v>49.652900000000002</v>
      </c>
      <c r="AV50" s="16">
        <v>49.652900000000002</v>
      </c>
      <c r="AW50" s="8">
        <f t="shared" si="20"/>
        <v>45774.602499999994</v>
      </c>
      <c r="AX50" s="8">
        <f t="shared" si="21"/>
        <v>212.79181818181817</v>
      </c>
      <c r="AY50" s="8">
        <f t="shared" si="22"/>
        <v>48.402567493506496</v>
      </c>
      <c r="AZ50" s="8">
        <f t="shared" si="23"/>
        <v>10299.670341611416</v>
      </c>
      <c r="BA50" s="8">
        <f t="shared" si="24"/>
        <v>45280.357885123965</v>
      </c>
      <c r="BB50" s="8">
        <f t="shared" si="25"/>
        <v>2342.8085399634515</v>
      </c>
      <c r="BC50" s="8">
        <f t="shared" si="26"/>
        <v>-164.2971</v>
      </c>
      <c r="BD50" s="8">
        <f t="shared" si="27"/>
        <v>26993.537068410002</v>
      </c>
      <c r="BE50" s="8">
        <f t="shared" si="28"/>
        <v>164.2971</v>
      </c>
    </row>
    <row r="51" spans="1:57" x14ac:dyDescent="0.25">
      <c r="A51" s="36">
        <v>42693.417361111111</v>
      </c>
      <c r="B51" s="17">
        <v>1.03</v>
      </c>
      <c r="C51" s="14">
        <v>1.25484</v>
      </c>
      <c r="D51" s="8">
        <f t="shared" si="2"/>
        <v>1.0609</v>
      </c>
      <c r="E51" s="8">
        <f t="shared" si="3"/>
        <v>-0.12818181818181795</v>
      </c>
      <c r="F51" s="8">
        <f t="shared" si="4"/>
        <v>4.5074935064941535E-3</v>
      </c>
      <c r="G51" s="8">
        <f t="shared" si="5"/>
        <v>-5.7777871310515862E-4</v>
      </c>
      <c r="H51" s="8">
        <f t="shared" si="6"/>
        <v>1.6430578512396637E-2</v>
      </c>
      <c r="I51" s="8">
        <f t="shared" si="7"/>
        <v>2.031749771108696E-5</v>
      </c>
      <c r="J51" s="8">
        <f t="shared" si="8"/>
        <v>0.22483999999999993</v>
      </c>
      <c r="K51" s="8">
        <f t="shared" si="9"/>
        <v>5.0553025599999968E-2</v>
      </c>
      <c r="L51" s="8">
        <f t="shared" si="10"/>
        <v>0.22483999999999993</v>
      </c>
      <c r="W51" s="67">
        <v>42693.417361111111</v>
      </c>
      <c r="X51" s="68">
        <v>5.24</v>
      </c>
      <c r="Y51" s="16">
        <v>6.8803099999999997</v>
      </c>
      <c r="Z51" s="8">
        <f t="shared" si="11"/>
        <v>27.457600000000003</v>
      </c>
      <c r="AA51" s="8">
        <f t="shared" si="12"/>
        <v>-1.4790548780487782</v>
      </c>
      <c r="AB51" s="56">
        <f t="shared" si="13"/>
        <v>0.64846227544909851</v>
      </c>
      <c r="AC51" s="8">
        <f t="shared" si="14"/>
        <v>-0.95911129173359966</v>
      </c>
      <c r="AD51" s="8">
        <f t="shared" si="15"/>
        <v>2.187603332279886</v>
      </c>
      <c r="AE51" s="8">
        <f t="shared" si="16"/>
        <v>0.42050332268062252</v>
      </c>
      <c r="AF51" s="8">
        <f t="shared" si="17"/>
        <v>1.6403099999999995</v>
      </c>
      <c r="AG51" s="8">
        <f t="shared" si="18"/>
        <v>2.6906168960999985</v>
      </c>
      <c r="AH51" s="8">
        <f t="shared" si="19"/>
        <v>1.6403099999999995</v>
      </c>
      <c r="AS51" s="67">
        <v>42693.417361111111</v>
      </c>
      <c r="AT51" s="68">
        <v>209.03</v>
      </c>
      <c r="AU51" s="16">
        <v>49.555300000000003</v>
      </c>
      <c r="AV51" s="16">
        <v>49.555300000000003</v>
      </c>
      <c r="AW51" s="8">
        <f t="shared" si="20"/>
        <v>43693.5409</v>
      </c>
      <c r="AX51" s="8">
        <f t="shared" si="21"/>
        <v>207.87181818181818</v>
      </c>
      <c r="AY51" s="8">
        <f t="shared" si="22"/>
        <v>48.304967493506496</v>
      </c>
      <c r="AZ51" s="8">
        <f t="shared" si="23"/>
        <v>10041.24142008882</v>
      </c>
      <c r="BA51" s="8">
        <f t="shared" si="24"/>
        <v>43210.692794214876</v>
      </c>
      <c r="BB51" s="8">
        <f t="shared" si="25"/>
        <v>2333.3698845487193</v>
      </c>
      <c r="BC51" s="8">
        <f t="shared" si="26"/>
        <v>-159.47469999999998</v>
      </c>
      <c r="BD51" s="8">
        <f t="shared" si="27"/>
        <v>25432.179940089994</v>
      </c>
      <c r="BE51" s="8">
        <f t="shared" si="28"/>
        <v>159.47469999999998</v>
      </c>
    </row>
    <row r="52" spans="1:57" x14ac:dyDescent="0.25">
      <c r="A52" s="36">
        <v>42693.459027777775</v>
      </c>
      <c r="B52" s="17">
        <v>0.77</v>
      </c>
      <c r="C52" s="14">
        <v>1.2598199999999999</v>
      </c>
      <c r="D52" s="8">
        <f t="shared" si="2"/>
        <v>0.59289999999999998</v>
      </c>
      <c r="E52" s="8">
        <f t="shared" si="3"/>
        <v>-0.38818181818181796</v>
      </c>
      <c r="F52" s="8">
        <f t="shared" si="4"/>
        <v>9.4874935064941379E-3</v>
      </c>
      <c r="G52" s="8">
        <f t="shared" si="5"/>
        <v>-3.682872479339086E-3</v>
      </c>
      <c r="H52" s="8">
        <f t="shared" si="6"/>
        <v>0.15068512396694198</v>
      </c>
      <c r="I52" s="8">
        <f t="shared" si="7"/>
        <v>9.0012533035768429E-5</v>
      </c>
      <c r="J52" s="8">
        <f t="shared" si="8"/>
        <v>0.48981999999999992</v>
      </c>
      <c r="K52" s="8">
        <f t="shared" si="9"/>
        <v>0.23992363239999992</v>
      </c>
      <c r="L52" s="8">
        <f t="shared" si="10"/>
        <v>0.48981999999999992</v>
      </c>
      <c r="W52" s="67">
        <v>42693.459027777775</v>
      </c>
      <c r="X52" s="68">
        <v>7.76</v>
      </c>
      <c r="Y52" s="16">
        <v>6.8730700000000002</v>
      </c>
      <c r="Z52" s="8">
        <f t="shared" si="11"/>
        <v>60.217599999999997</v>
      </c>
      <c r="AA52" s="8">
        <f t="shared" si="12"/>
        <v>1.0409451219512214</v>
      </c>
      <c r="AB52" s="56">
        <f t="shared" si="13"/>
        <v>0.64122227544909904</v>
      </c>
      <c r="AC52" s="8">
        <f t="shared" si="14"/>
        <v>0.66747719971520203</v>
      </c>
      <c r="AD52" s="8">
        <f t="shared" si="15"/>
        <v>1.0835667469140431</v>
      </c>
      <c r="AE52" s="8">
        <f t="shared" si="16"/>
        <v>0.41116600653212027</v>
      </c>
      <c r="AF52" s="8">
        <f t="shared" si="17"/>
        <v>-0.88692999999999955</v>
      </c>
      <c r="AG52" s="8">
        <f t="shared" si="18"/>
        <v>0.78664482489999921</v>
      </c>
      <c r="AH52" s="8">
        <f t="shared" si="19"/>
        <v>0.88692999999999955</v>
      </c>
      <c r="AS52" s="67">
        <v>42693.459027777775</v>
      </c>
      <c r="AT52" s="68">
        <v>225.32</v>
      </c>
      <c r="AU52" s="16">
        <v>49.712899999999998</v>
      </c>
      <c r="AV52" s="16">
        <v>49.712899999999998</v>
      </c>
      <c r="AW52" s="8">
        <f t="shared" si="20"/>
        <v>50769.102399999996</v>
      </c>
      <c r="AX52" s="8">
        <f t="shared" si="21"/>
        <v>224.16181818181818</v>
      </c>
      <c r="AY52" s="8">
        <f t="shared" si="22"/>
        <v>48.462567493506491</v>
      </c>
      <c r="AZ52" s="8">
        <f t="shared" si="23"/>
        <v>10863.457243103494</v>
      </c>
      <c r="BA52" s="8">
        <f t="shared" si="24"/>
        <v>50248.520730578508</v>
      </c>
      <c r="BB52" s="8">
        <f t="shared" si="25"/>
        <v>2348.620448062672</v>
      </c>
      <c r="BC52" s="8">
        <f t="shared" si="26"/>
        <v>-175.6071</v>
      </c>
      <c r="BD52" s="8">
        <f t="shared" si="27"/>
        <v>30837.85357041</v>
      </c>
      <c r="BE52" s="8">
        <f t="shared" si="28"/>
        <v>175.6071</v>
      </c>
    </row>
    <row r="53" spans="1:57" x14ac:dyDescent="0.25">
      <c r="A53" s="36">
        <v>42693.500694444447</v>
      </c>
      <c r="B53" s="17">
        <v>0.81</v>
      </c>
      <c r="C53" s="14">
        <v>1.2721199999999999</v>
      </c>
      <c r="D53" s="8">
        <f t="shared" si="2"/>
        <v>0.65610000000000013</v>
      </c>
      <c r="E53" s="8">
        <f t="shared" si="3"/>
        <v>-0.34818181818181793</v>
      </c>
      <c r="F53" s="8">
        <f t="shared" si="4"/>
        <v>2.1787493506494116E-2</v>
      </c>
      <c r="G53" s="8">
        <f t="shared" si="5"/>
        <v>-7.5860091027156731E-3</v>
      </c>
      <c r="H53" s="8">
        <f t="shared" si="6"/>
        <v>0.12123057851239652</v>
      </c>
      <c r="I53" s="8">
        <f t="shared" si="7"/>
        <v>4.7469487329552325E-4</v>
      </c>
      <c r="J53" s="8">
        <f t="shared" si="8"/>
        <v>0.46211999999999986</v>
      </c>
      <c r="K53" s="8">
        <f t="shared" si="9"/>
        <v>0.21355489439999986</v>
      </c>
      <c r="L53" s="8">
        <f t="shared" si="10"/>
        <v>0.46211999999999986</v>
      </c>
      <c r="W53" s="67">
        <v>42693.500694444447</v>
      </c>
      <c r="X53" s="68">
        <v>8.3699999999999992</v>
      </c>
      <c r="Y53" s="16">
        <v>6.8764599999999998</v>
      </c>
      <c r="Z53" s="8">
        <f t="shared" si="11"/>
        <v>70.056899999999985</v>
      </c>
      <c r="AA53" s="8">
        <f t="shared" si="12"/>
        <v>1.6509451219512208</v>
      </c>
      <c r="AB53" s="56">
        <f t="shared" si="13"/>
        <v>0.6446122754490986</v>
      </c>
      <c r="AC53" s="8">
        <f t="shared" si="14"/>
        <v>1.064219491702566</v>
      </c>
      <c r="AD53" s="8">
        <f t="shared" si="15"/>
        <v>2.7256197956945312</v>
      </c>
      <c r="AE53" s="8">
        <f t="shared" si="16"/>
        <v>0.41552498565966456</v>
      </c>
      <c r="AF53" s="8">
        <f t="shared" si="17"/>
        <v>-1.4935399999999994</v>
      </c>
      <c r="AG53" s="8">
        <f t="shared" si="18"/>
        <v>2.2306617315999984</v>
      </c>
      <c r="AH53" s="8">
        <f t="shared" si="19"/>
        <v>1.4935399999999994</v>
      </c>
      <c r="AS53" s="67">
        <v>42693.500694444447</v>
      </c>
      <c r="AT53" s="68">
        <v>217.1</v>
      </c>
      <c r="AU53" s="16">
        <v>50.094499999999996</v>
      </c>
      <c r="AV53" s="16">
        <v>50.094499999999996</v>
      </c>
      <c r="AW53" s="8">
        <f t="shared" si="20"/>
        <v>47132.409999999996</v>
      </c>
      <c r="AX53" s="8">
        <f t="shared" si="21"/>
        <v>215.94181818181818</v>
      </c>
      <c r="AY53" s="8">
        <f t="shared" si="22"/>
        <v>48.84416749350649</v>
      </c>
      <c r="AZ53" s="8">
        <f t="shared" si="23"/>
        <v>10547.498336125052</v>
      </c>
      <c r="BA53" s="8">
        <f t="shared" si="24"/>
        <v>46630.86883966942</v>
      </c>
      <c r="BB53" s="8">
        <f t="shared" si="25"/>
        <v>2385.752698133716</v>
      </c>
      <c r="BC53" s="8">
        <f t="shared" si="26"/>
        <v>-167.00549999999998</v>
      </c>
      <c r="BD53" s="8">
        <f t="shared" si="27"/>
        <v>27890.837030249993</v>
      </c>
      <c r="BE53" s="8">
        <f t="shared" si="28"/>
        <v>167.00549999999998</v>
      </c>
    </row>
    <row r="54" spans="1:57" x14ac:dyDescent="0.25">
      <c r="A54" s="36">
        <v>42693.542361111111</v>
      </c>
      <c r="B54" s="17">
        <v>1.02</v>
      </c>
      <c r="C54" s="14">
        <v>1.2793000000000001</v>
      </c>
      <c r="D54" s="8">
        <f t="shared" si="2"/>
        <v>1.0404</v>
      </c>
      <c r="E54" s="8">
        <f t="shared" si="3"/>
        <v>-0.13818181818181796</v>
      </c>
      <c r="F54" s="8">
        <f t="shared" si="4"/>
        <v>2.8967493506494302E-2</v>
      </c>
      <c r="G54" s="8">
        <f t="shared" si="5"/>
        <v>-4.0027809208973879E-3</v>
      </c>
      <c r="H54" s="8">
        <f t="shared" si="6"/>
        <v>1.9094214876032998E-2</v>
      </c>
      <c r="I54" s="8">
        <f t="shared" si="7"/>
        <v>8.391156800487895E-4</v>
      </c>
      <c r="J54" s="8">
        <f t="shared" si="8"/>
        <v>0.25930000000000009</v>
      </c>
      <c r="K54" s="8">
        <f t="shared" si="9"/>
        <v>6.7236490000000051E-2</v>
      </c>
      <c r="L54" s="8">
        <f t="shared" si="10"/>
        <v>0.25930000000000009</v>
      </c>
      <c r="W54" s="67">
        <v>42693.542361111111</v>
      </c>
      <c r="X54" s="68">
        <v>5.0999999999999996</v>
      </c>
      <c r="Y54" s="16">
        <v>6.8686699999999998</v>
      </c>
      <c r="Z54" s="8">
        <f t="shared" si="11"/>
        <v>26.009999999999998</v>
      </c>
      <c r="AA54" s="8">
        <f t="shared" si="12"/>
        <v>-1.6190548780487788</v>
      </c>
      <c r="AB54" s="56">
        <f t="shared" si="13"/>
        <v>0.63682227544909864</v>
      </c>
      <c r="AC54" s="8">
        <f t="shared" si="14"/>
        <v>-1.0310502115159863</v>
      </c>
      <c r="AD54" s="8">
        <f t="shared" si="15"/>
        <v>2.6213386981335458</v>
      </c>
      <c r="AE54" s="8">
        <f t="shared" si="16"/>
        <v>0.40554261050816764</v>
      </c>
      <c r="AF54" s="8">
        <f t="shared" si="17"/>
        <v>1.7686700000000002</v>
      </c>
      <c r="AG54" s="8">
        <f t="shared" si="18"/>
        <v>3.1281935689000004</v>
      </c>
      <c r="AH54" s="8">
        <f t="shared" si="19"/>
        <v>1.7686700000000002</v>
      </c>
      <c r="AS54" s="67">
        <v>42693.542361111111</v>
      </c>
      <c r="AT54" s="68">
        <v>36.090000000000003</v>
      </c>
      <c r="AU54" s="16">
        <v>50.282800000000002</v>
      </c>
      <c r="AV54" s="16">
        <v>50.282800000000002</v>
      </c>
      <c r="AW54" s="8">
        <f t="shared" si="20"/>
        <v>1302.4881000000003</v>
      </c>
      <c r="AX54" s="8">
        <f t="shared" si="21"/>
        <v>34.931818181818187</v>
      </c>
      <c r="AY54" s="8">
        <f t="shared" si="22"/>
        <v>49.032467493506495</v>
      </c>
      <c r="AZ54" s="8">
        <f t="shared" si="23"/>
        <v>1712.7932394890795</v>
      </c>
      <c r="BA54" s="8">
        <f t="shared" si="24"/>
        <v>1220.2319214876036</v>
      </c>
      <c r="BB54" s="8">
        <f t="shared" si="25"/>
        <v>2404.1828685017713</v>
      </c>
      <c r="BC54" s="8">
        <f t="shared" si="26"/>
        <v>14.192799999999998</v>
      </c>
      <c r="BD54" s="8">
        <f t="shared" si="27"/>
        <v>201.43557183999997</v>
      </c>
      <c r="BE54" s="8">
        <f t="shared" si="28"/>
        <v>14.192799999999998</v>
      </c>
    </row>
    <row r="55" spans="1:57" x14ac:dyDescent="0.25">
      <c r="A55" s="36">
        <v>42693.584027777775</v>
      </c>
      <c r="B55" s="17">
        <v>0.78</v>
      </c>
      <c r="C55" s="14">
        <v>1.2865800000000001</v>
      </c>
      <c r="D55" s="8">
        <f t="shared" si="2"/>
        <v>0.60840000000000005</v>
      </c>
      <c r="E55" s="8">
        <f t="shared" si="3"/>
        <v>-0.37818181818181795</v>
      </c>
      <c r="F55" s="8">
        <f t="shared" si="4"/>
        <v>3.6247493506494255E-2</v>
      </c>
      <c r="G55" s="8">
        <f t="shared" si="5"/>
        <v>-1.3708142998819638E-2</v>
      </c>
      <c r="H55" s="8">
        <f t="shared" si="6"/>
        <v>0.1430214876033056</v>
      </c>
      <c r="I55" s="8">
        <f t="shared" si="7"/>
        <v>1.3138807855033433E-3</v>
      </c>
      <c r="J55" s="8">
        <f t="shared" si="8"/>
        <v>0.50658000000000003</v>
      </c>
      <c r="K55" s="8">
        <f t="shared" si="9"/>
        <v>0.25662329640000003</v>
      </c>
      <c r="L55" s="8">
        <f t="shared" si="10"/>
        <v>0.50658000000000003</v>
      </c>
      <c r="W55" s="67">
        <v>42693.584027777775</v>
      </c>
      <c r="X55" s="68">
        <v>7.7</v>
      </c>
      <c r="Y55" s="16">
        <v>6.8659800000000004</v>
      </c>
      <c r="Z55" s="8">
        <f t="shared" si="11"/>
        <v>59.290000000000006</v>
      </c>
      <c r="AA55" s="8">
        <f t="shared" si="12"/>
        <v>0.98094512195122174</v>
      </c>
      <c r="AB55" s="56">
        <f t="shared" si="13"/>
        <v>0.63413227544909923</v>
      </c>
      <c r="AC55" s="8">
        <f t="shared" si="14"/>
        <v>0.62204896227362239</v>
      </c>
      <c r="AD55" s="8">
        <f t="shared" si="15"/>
        <v>0.96225333227989729</v>
      </c>
      <c r="AE55" s="8">
        <f t="shared" si="16"/>
        <v>0.40212374276625223</v>
      </c>
      <c r="AF55" s="8">
        <f t="shared" si="17"/>
        <v>-0.83401999999999976</v>
      </c>
      <c r="AG55" s="8">
        <f t="shared" si="18"/>
        <v>0.69558936039999963</v>
      </c>
      <c r="AH55" s="8">
        <f t="shared" si="19"/>
        <v>0.83401999999999976</v>
      </c>
      <c r="AS55" s="67">
        <v>42693.584027777775</v>
      </c>
      <c r="AT55" s="68">
        <v>234.84</v>
      </c>
      <c r="AU55" s="16">
        <v>50.466500000000003</v>
      </c>
      <c r="AV55" s="16">
        <v>50.466500000000003</v>
      </c>
      <c r="AW55" s="8">
        <f t="shared" si="20"/>
        <v>55149.825600000004</v>
      </c>
      <c r="AX55" s="8">
        <f t="shared" si="21"/>
        <v>233.68181818181819</v>
      </c>
      <c r="AY55" s="8">
        <f t="shared" si="22"/>
        <v>49.216167493506497</v>
      </c>
      <c r="AZ55" s="8">
        <f t="shared" si="23"/>
        <v>11500.923503823497</v>
      </c>
      <c r="BA55" s="8">
        <f t="shared" si="24"/>
        <v>54607.192148760332</v>
      </c>
      <c r="BB55" s="8">
        <f t="shared" si="25"/>
        <v>2422.2311427488858</v>
      </c>
      <c r="BC55" s="8">
        <f t="shared" si="26"/>
        <v>-184.37350000000001</v>
      </c>
      <c r="BD55" s="8">
        <f t="shared" si="27"/>
        <v>33993.587502250004</v>
      </c>
      <c r="BE55" s="8">
        <f t="shared" si="28"/>
        <v>184.37350000000001</v>
      </c>
    </row>
    <row r="56" spans="1:57" x14ac:dyDescent="0.25">
      <c r="A56" s="36">
        <v>42693.625694444447</v>
      </c>
      <c r="B56" s="17">
        <v>0.81</v>
      </c>
      <c r="C56" s="14">
        <v>1.2963</v>
      </c>
      <c r="D56" s="8">
        <f t="shared" si="2"/>
        <v>0.65610000000000013</v>
      </c>
      <c r="E56" s="8">
        <f t="shared" si="3"/>
        <v>-0.34818181818181793</v>
      </c>
      <c r="F56" s="8">
        <f t="shared" si="4"/>
        <v>4.5967493506494206E-2</v>
      </c>
      <c r="G56" s="8">
        <f t="shared" si="5"/>
        <v>-1.600504546635206E-2</v>
      </c>
      <c r="H56" s="8">
        <f t="shared" si="6"/>
        <v>0.12123057851239652</v>
      </c>
      <c r="I56" s="8">
        <f t="shared" si="7"/>
        <v>2.113010459269587E-3</v>
      </c>
      <c r="J56" s="8">
        <f t="shared" si="8"/>
        <v>0.48629999999999995</v>
      </c>
      <c r="K56" s="8">
        <f t="shared" si="9"/>
        <v>0.23648768999999994</v>
      </c>
      <c r="L56" s="8">
        <f t="shared" si="10"/>
        <v>0.48629999999999995</v>
      </c>
      <c r="W56" s="67">
        <v>42693.625694444447</v>
      </c>
      <c r="X56" s="68">
        <v>7.1</v>
      </c>
      <c r="Y56" s="16">
        <v>6.8696200000000003</v>
      </c>
      <c r="Z56" s="8">
        <f t="shared" si="11"/>
        <v>50.41</v>
      </c>
      <c r="AA56" s="8">
        <f t="shared" si="12"/>
        <v>0.38094512195122121</v>
      </c>
      <c r="AB56" s="56">
        <f t="shared" si="13"/>
        <v>0.63777227544909909</v>
      </c>
      <c r="AC56" s="8">
        <f t="shared" si="14"/>
        <v>0.24295623724806489</v>
      </c>
      <c r="AD56" s="8">
        <f t="shared" si="15"/>
        <v>0.14511918593843079</v>
      </c>
      <c r="AE56" s="8">
        <f t="shared" si="16"/>
        <v>0.40675347533152151</v>
      </c>
      <c r="AF56" s="8">
        <f t="shared" si="17"/>
        <v>-0.23037999999999936</v>
      </c>
      <c r="AG56" s="8">
        <f t="shared" si="18"/>
        <v>5.3074944399999706E-2</v>
      </c>
      <c r="AH56" s="8">
        <f t="shared" si="19"/>
        <v>0.23037999999999936</v>
      </c>
      <c r="AS56" s="67">
        <v>42693.625694444447</v>
      </c>
      <c r="AT56" s="68">
        <v>230.52</v>
      </c>
      <c r="AU56" s="16">
        <v>50.598100000000002</v>
      </c>
      <c r="AV56" s="16">
        <v>50.598100000000002</v>
      </c>
      <c r="AW56" s="8">
        <f t="shared" si="20"/>
        <v>53139.470400000006</v>
      </c>
      <c r="AX56" s="8">
        <f t="shared" si="21"/>
        <v>229.36181818181819</v>
      </c>
      <c r="AY56" s="8">
        <f t="shared" si="22"/>
        <v>49.347767493506495</v>
      </c>
      <c r="AZ56" s="8">
        <f t="shared" si="23"/>
        <v>11318.493675524274</v>
      </c>
      <c r="BA56" s="8">
        <f t="shared" si="24"/>
        <v>52606.843639669431</v>
      </c>
      <c r="BB56" s="8">
        <f t="shared" si="25"/>
        <v>2435.2021565931764</v>
      </c>
      <c r="BC56" s="8">
        <f t="shared" si="26"/>
        <v>-179.92189999999999</v>
      </c>
      <c r="BD56" s="8">
        <f t="shared" si="27"/>
        <v>32371.890099609998</v>
      </c>
      <c r="BE56" s="8">
        <f t="shared" si="28"/>
        <v>179.92189999999999</v>
      </c>
    </row>
    <row r="57" spans="1:57" x14ac:dyDescent="0.25">
      <c r="A57" s="36">
        <v>42693.667361111111</v>
      </c>
      <c r="B57" s="17">
        <v>0.65</v>
      </c>
      <c r="C57" s="14">
        <v>1.3043199999999999</v>
      </c>
      <c r="D57" s="8">
        <f t="shared" si="2"/>
        <v>0.42250000000000004</v>
      </c>
      <c r="E57" s="8">
        <f t="shared" si="3"/>
        <v>-0.50818181818181796</v>
      </c>
      <c r="F57" s="8">
        <f t="shared" si="4"/>
        <v>5.3987493506494122E-2</v>
      </c>
      <c r="G57" s="8">
        <f t="shared" si="5"/>
        <v>-2.7435462609209274E-2</v>
      </c>
      <c r="H57" s="8">
        <f t="shared" si="6"/>
        <v>0.25824876033057831</v>
      </c>
      <c r="I57" s="8">
        <f t="shared" si="7"/>
        <v>2.9146494551137449E-3</v>
      </c>
      <c r="J57" s="8">
        <f t="shared" si="8"/>
        <v>0.6543199999999999</v>
      </c>
      <c r="K57" s="8">
        <f t="shared" si="9"/>
        <v>0.42813466239999987</v>
      </c>
      <c r="L57" s="8">
        <f t="shared" si="10"/>
        <v>0.6543199999999999</v>
      </c>
      <c r="W57" s="67">
        <v>42693.667361111111</v>
      </c>
      <c r="X57" s="68">
        <v>7.25</v>
      </c>
      <c r="Y57" s="16">
        <v>6.8712799999999996</v>
      </c>
      <c r="Z57" s="8">
        <f t="shared" si="11"/>
        <v>52.5625</v>
      </c>
      <c r="AA57" s="8">
        <f t="shared" si="12"/>
        <v>0.53094512195122157</v>
      </c>
      <c r="AB57" s="56">
        <f t="shared" si="13"/>
        <v>0.63943227544909842</v>
      </c>
      <c r="AC57" s="8">
        <f t="shared" si="14"/>
        <v>0.33950344746786865</v>
      </c>
      <c r="AD57" s="8">
        <f t="shared" si="15"/>
        <v>0.28190272252379756</v>
      </c>
      <c r="AE57" s="8">
        <f t="shared" si="16"/>
        <v>0.40887363488601169</v>
      </c>
      <c r="AF57" s="8">
        <f t="shared" si="17"/>
        <v>-0.37872000000000039</v>
      </c>
      <c r="AG57" s="8">
        <f t="shared" si="18"/>
        <v>0.14342883840000029</v>
      </c>
      <c r="AH57" s="8">
        <f t="shared" si="19"/>
        <v>0.37872000000000039</v>
      </c>
      <c r="AS57" s="67">
        <v>42693.667361111111</v>
      </c>
      <c r="AT57" s="68">
        <v>224.05</v>
      </c>
      <c r="AU57" s="16">
        <v>50.660400000000003</v>
      </c>
      <c r="AV57" s="16">
        <v>50.660400000000003</v>
      </c>
      <c r="AW57" s="8">
        <f t="shared" si="20"/>
        <v>50198.402500000004</v>
      </c>
      <c r="AX57" s="8">
        <f t="shared" si="21"/>
        <v>222.89181818181819</v>
      </c>
      <c r="AY57" s="8">
        <f t="shared" si="22"/>
        <v>49.410067493506496</v>
      </c>
      <c r="AZ57" s="8">
        <f t="shared" si="23"/>
        <v>11013.099780114015</v>
      </c>
      <c r="BA57" s="8">
        <f t="shared" si="24"/>
        <v>49680.762612396698</v>
      </c>
      <c r="BB57" s="8">
        <f t="shared" si="25"/>
        <v>2441.3547697128674</v>
      </c>
      <c r="BC57" s="8">
        <f t="shared" si="26"/>
        <v>-173.3896</v>
      </c>
      <c r="BD57" s="8">
        <f t="shared" si="27"/>
        <v>30063.95338816</v>
      </c>
      <c r="BE57" s="8">
        <f t="shared" si="28"/>
        <v>173.3896</v>
      </c>
    </row>
    <row r="58" spans="1:57" x14ac:dyDescent="0.25">
      <c r="A58" s="36">
        <v>42693.709027777775</v>
      </c>
      <c r="B58" s="17">
        <v>0.74</v>
      </c>
      <c r="C58" s="14">
        <v>1.3117399999999999</v>
      </c>
      <c r="D58" s="8">
        <f t="shared" si="2"/>
        <v>0.54759999999999998</v>
      </c>
      <c r="E58" s="8">
        <f t="shared" si="3"/>
        <v>-0.41818181818181799</v>
      </c>
      <c r="F58" s="8">
        <f t="shared" si="4"/>
        <v>6.1407493506494104E-2</v>
      </c>
      <c r="G58" s="8">
        <f t="shared" si="5"/>
        <v>-2.5679497284533885E-2</v>
      </c>
      <c r="H58" s="8">
        <f t="shared" si="6"/>
        <v>0.17487603305785107</v>
      </c>
      <c r="I58" s="8">
        <f t="shared" si="7"/>
        <v>3.7708802587501154E-3</v>
      </c>
      <c r="J58" s="8">
        <f t="shared" si="8"/>
        <v>0.57173999999999991</v>
      </c>
      <c r="K58" s="8">
        <f t="shared" si="9"/>
        <v>0.32688662759999992</v>
      </c>
      <c r="L58" s="8">
        <f t="shared" si="10"/>
        <v>0.57173999999999991</v>
      </c>
      <c r="W58" s="67">
        <v>42693.709027777775</v>
      </c>
      <c r="X58" s="68">
        <v>6.53</v>
      </c>
      <c r="Y58" s="16">
        <v>6.8708799999999997</v>
      </c>
      <c r="Z58" s="8">
        <f t="shared" si="11"/>
        <v>42.640900000000002</v>
      </c>
      <c r="AA58" s="8">
        <f t="shared" si="12"/>
        <v>-0.18905487804877819</v>
      </c>
      <c r="AB58" s="56">
        <f t="shared" si="13"/>
        <v>0.63903227544909846</v>
      </c>
      <c r="AC58" s="8">
        <f t="shared" si="14"/>
        <v>-0.12081216890426254</v>
      </c>
      <c r="AD58" s="8">
        <f t="shared" si="15"/>
        <v>3.5741746914038391E-2</v>
      </c>
      <c r="AE58" s="8">
        <f t="shared" si="16"/>
        <v>0.40836224906565244</v>
      </c>
      <c r="AF58" s="8">
        <f t="shared" si="17"/>
        <v>0.34087999999999941</v>
      </c>
      <c r="AG58" s="8">
        <f t="shared" si="18"/>
        <v>0.11619917439999959</v>
      </c>
      <c r="AH58" s="8">
        <f t="shared" si="19"/>
        <v>0.34087999999999941</v>
      </c>
      <c r="AS58" s="67">
        <v>42693.709027777775</v>
      </c>
      <c r="AT58" s="68">
        <v>42.85</v>
      </c>
      <c r="AU58" s="16">
        <v>50.7928</v>
      </c>
      <c r="AV58" s="16">
        <v>50.7928</v>
      </c>
      <c r="AW58" s="8">
        <f t="shared" si="20"/>
        <v>1836.1225000000002</v>
      </c>
      <c r="AX58" s="8">
        <f t="shared" si="21"/>
        <v>41.691818181818185</v>
      </c>
      <c r="AY58" s="8">
        <f t="shared" si="22"/>
        <v>49.542467493506493</v>
      </c>
      <c r="AZ58" s="8">
        <f t="shared" si="23"/>
        <v>2065.5155470179102</v>
      </c>
      <c r="BA58" s="8">
        <f t="shared" si="24"/>
        <v>1738.2077033057853</v>
      </c>
      <c r="BB58" s="8">
        <f t="shared" si="25"/>
        <v>2454.4560853451476</v>
      </c>
      <c r="BC58" s="8">
        <f t="shared" si="26"/>
        <v>7.9427999999999983</v>
      </c>
      <c r="BD58" s="8">
        <f t="shared" si="27"/>
        <v>63.088071839999976</v>
      </c>
      <c r="BE58" s="8">
        <f t="shared" si="28"/>
        <v>7.9427999999999983</v>
      </c>
    </row>
    <row r="59" spans="1:57" x14ac:dyDescent="0.25">
      <c r="A59" s="36">
        <v>42693.750694444447</v>
      </c>
      <c r="B59" s="17">
        <v>0.7</v>
      </c>
      <c r="C59" s="14">
        <v>1.3083899999999999</v>
      </c>
      <c r="D59" s="8">
        <f t="shared" si="2"/>
        <v>0.48999999999999994</v>
      </c>
      <c r="E59" s="8">
        <f t="shared" si="3"/>
        <v>-0.45818181818181802</v>
      </c>
      <c r="F59" s="8">
        <f t="shared" si="4"/>
        <v>5.805749350649414E-2</v>
      </c>
      <c r="G59" s="8">
        <f t="shared" si="5"/>
        <v>-2.6600887933884577E-2</v>
      </c>
      <c r="H59" s="8">
        <f t="shared" si="6"/>
        <v>0.20993057851239655</v>
      </c>
      <c r="I59" s="8">
        <f t="shared" si="7"/>
        <v>3.3706725522566093E-3</v>
      </c>
      <c r="J59" s="8">
        <f t="shared" si="8"/>
        <v>0.60838999999999999</v>
      </c>
      <c r="K59" s="8">
        <f t="shared" si="9"/>
        <v>0.37013839209999999</v>
      </c>
      <c r="L59" s="8">
        <f t="shared" si="10"/>
        <v>0.60838999999999999</v>
      </c>
      <c r="W59" s="67">
        <v>42693.750694444447</v>
      </c>
      <c r="X59" s="68">
        <v>8.48</v>
      </c>
      <c r="Y59" s="16">
        <v>6.8531300000000002</v>
      </c>
      <c r="Z59" s="8">
        <f t="shared" si="11"/>
        <v>71.91040000000001</v>
      </c>
      <c r="AA59" s="8">
        <f t="shared" si="12"/>
        <v>1.760945121951222</v>
      </c>
      <c r="AB59" s="56">
        <f t="shared" si="13"/>
        <v>0.62128227544909898</v>
      </c>
      <c r="AC59" s="8">
        <f t="shared" si="14"/>
        <v>1.0940439923068463</v>
      </c>
      <c r="AD59" s="8">
        <f t="shared" si="15"/>
        <v>3.1009277225238039</v>
      </c>
      <c r="AE59" s="8">
        <f t="shared" si="16"/>
        <v>0.38599166578721011</v>
      </c>
      <c r="AF59" s="8">
        <f t="shared" si="17"/>
        <v>-1.6268700000000003</v>
      </c>
      <c r="AG59" s="8">
        <f t="shared" si="18"/>
        <v>2.6467059969000006</v>
      </c>
      <c r="AH59" s="8">
        <f t="shared" si="19"/>
        <v>1.6268700000000003</v>
      </c>
      <c r="AS59" s="67">
        <v>42693.750694444447</v>
      </c>
      <c r="AT59" s="68">
        <v>223.06</v>
      </c>
      <c r="AU59" s="16">
        <v>50.7485</v>
      </c>
      <c r="AV59" s="16">
        <v>50.7485</v>
      </c>
      <c r="AW59" s="8">
        <f t="shared" si="20"/>
        <v>49755.763599999998</v>
      </c>
      <c r="AX59" s="8">
        <f t="shared" si="21"/>
        <v>221.90181818181819</v>
      </c>
      <c r="AY59" s="8">
        <f t="shared" si="22"/>
        <v>49.498167493506493</v>
      </c>
      <c r="AZ59" s="8">
        <f t="shared" si="23"/>
        <v>10983.73336347726</v>
      </c>
      <c r="BA59" s="8">
        <f t="shared" si="24"/>
        <v>49240.416912396693</v>
      </c>
      <c r="BB59" s="8">
        <f t="shared" si="25"/>
        <v>2450.0685852152228</v>
      </c>
      <c r="BC59" s="8">
        <f t="shared" si="26"/>
        <v>-172.3115</v>
      </c>
      <c r="BD59" s="8">
        <f t="shared" si="27"/>
        <v>29691.253032249999</v>
      </c>
      <c r="BE59" s="8">
        <f t="shared" si="28"/>
        <v>172.3115</v>
      </c>
    </row>
    <row r="60" spans="1:57" x14ac:dyDescent="0.25">
      <c r="A60" s="36">
        <v>42693.792361111111</v>
      </c>
      <c r="B60" s="17">
        <v>0.7</v>
      </c>
      <c r="C60" s="14">
        <v>1.2985899999999999</v>
      </c>
      <c r="D60" s="8">
        <f t="shared" si="2"/>
        <v>0.48999999999999994</v>
      </c>
      <c r="E60" s="8">
        <f t="shared" si="3"/>
        <v>-0.45818181818181802</v>
      </c>
      <c r="F60" s="8">
        <f t="shared" si="4"/>
        <v>4.8257493506494109E-2</v>
      </c>
      <c r="G60" s="8">
        <f t="shared" si="5"/>
        <v>-2.2110706115702747E-2</v>
      </c>
      <c r="H60" s="8">
        <f t="shared" si="6"/>
        <v>0.20993057851239655</v>
      </c>
      <c r="I60" s="8">
        <f t="shared" si="7"/>
        <v>2.3287856795293212E-3</v>
      </c>
      <c r="J60" s="8">
        <f t="shared" si="8"/>
        <v>0.59858999999999996</v>
      </c>
      <c r="K60" s="8">
        <f t="shared" si="9"/>
        <v>0.35830998809999992</v>
      </c>
      <c r="L60" s="8">
        <f t="shared" si="10"/>
        <v>0.59858999999999996</v>
      </c>
      <c r="W60" s="67">
        <v>42693.792361111111</v>
      </c>
      <c r="X60" s="68">
        <v>6.83</v>
      </c>
      <c r="Y60" s="16">
        <v>6.8311200000000003</v>
      </c>
      <c r="Z60" s="8">
        <f t="shared" si="11"/>
        <v>46.648899999999998</v>
      </c>
      <c r="AA60" s="8">
        <f t="shared" si="12"/>
        <v>0.11094512195122164</v>
      </c>
      <c r="AB60" s="56">
        <f t="shared" si="13"/>
        <v>0.59927227544909911</v>
      </c>
      <c r="AC60" s="8">
        <f t="shared" si="14"/>
        <v>6.6486335681686382E-2</v>
      </c>
      <c r="AD60" s="8">
        <f t="shared" si="15"/>
        <v>1.2308820084771441E-2</v>
      </c>
      <c r="AE60" s="8">
        <f t="shared" si="16"/>
        <v>0.35912726012194091</v>
      </c>
      <c r="AF60" s="8">
        <f t="shared" si="17"/>
        <v>1.1200000000002319E-3</v>
      </c>
      <c r="AG60" s="8">
        <f t="shared" si="18"/>
        <v>1.2544000000005195E-6</v>
      </c>
      <c r="AH60" s="8">
        <f t="shared" si="19"/>
        <v>1.1200000000002319E-3</v>
      </c>
      <c r="AS60" s="67">
        <v>42693.792361111111</v>
      </c>
      <c r="AT60" s="68">
        <v>46.28</v>
      </c>
      <c r="AU60" s="16">
        <v>50.768300000000004</v>
      </c>
      <c r="AV60" s="16">
        <v>50.768300000000004</v>
      </c>
      <c r="AW60" s="8">
        <f t="shared" si="20"/>
        <v>2141.8384000000001</v>
      </c>
      <c r="AX60" s="8">
        <f t="shared" si="21"/>
        <v>45.121818181818185</v>
      </c>
      <c r="AY60" s="8">
        <f t="shared" si="22"/>
        <v>49.517967493506497</v>
      </c>
      <c r="AZ60" s="8">
        <f t="shared" si="23"/>
        <v>2234.3407259751834</v>
      </c>
      <c r="BA60" s="8">
        <f t="shared" si="24"/>
        <v>2035.9784760330581</v>
      </c>
      <c r="BB60" s="8">
        <f t="shared" si="25"/>
        <v>2452.0291046879661</v>
      </c>
      <c r="BC60" s="8">
        <f t="shared" si="26"/>
        <v>4.4883000000000024</v>
      </c>
      <c r="BD60" s="8">
        <f t="shared" si="27"/>
        <v>20.144836890000022</v>
      </c>
      <c r="BE60" s="8">
        <f t="shared" si="28"/>
        <v>4.4883000000000024</v>
      </c>
    </row>
    <row r="61" spans="1:57" x14ac:dyDescent="0.25">
      <c r="A61" s="36">
        <v>42693.834027777775</v>
      </c>
      <c r="B61" s="17">
        <v>0.79</v>
      </c>
      <c r="C61" s="14">
        <v>1.28538</v>
      </c>
      <c r="D61" s="8">
        <f t="shared" si="2"/>
        <v>0.6241000000000001</v>
      </c>
      <c r="E61" s="8">
        <f t="shared" si="3"/>
        <v>-0.36818181818181794</v>
      </c>
      <c r="F61" s="8">
        <f t="shared" si="4"/>
        <v>3.5047493506494165E-2</v>
      </c>
      <c r="G61" s="8">
        <f t="shared" si="5"/>
        <v>-1.2903849881936479E-2</v>
      </c>
      <c r="H61" s="8">
        <f t="shared" si="6"/>
        <v>0.13555785123966924</v>
      </c>
      <c r="I61" s="8">
        <f t="shared" si="7"/>
        <v>1.2283268010877507E-3</v>
      </c>
      <c r="J61" s="8">
        <f t="shared" si="8"/>
        <v>0.49537999999999993</v>
      </c>
      <c r="K61" s="8">
        <f t="shared" si="9"/>
        <v>0.24540134439999994</v>
      </c>
      <c r="L61" s="8">
        <f t="shared" si="10"/>
        <v>0.49537999999999993</v>
      </c>
      <c r="W61" s="67">
        <v>42693.834027777775</v>
      </c>
      <c r="X61" s="68">
        <v>6.73</v>
      </c>
      <c r="Y61" s="16">
        <v>6.80715</v>
      </c>
      <c r="Z61" s="8">
        <f t="shared" si="11"/>
        <v>45.292900000000003</v>
      </c>
      <c r="AA61" s="8">
        <f t="shared" si="12"/>
        <v>1.0945121951221992E-2</v>
      </c>
      <c r="AB61" s="56">
        <f t="shared" si="13"/>
        <v>0.57530227544909884</v>
      </c>
      <c r="AC61" s="8">
        <f t="shared" si="14"/>
        <v>6.2967535636058924E-3</v>
      </c>
      <c r="AD61" s="8">
        <f t="shared" si="15"/>
        <v>1.1979569452712151E-4</v>
      </c>
      <c r="AE61" s="8">
        <f t="shared" si="16"/>
        <v>0.33097270813691082</v>
      </c>
      <c r="AF61" s="8">
        <f t="shared" si="17"/>
        <v>7.7149999999999608E-2</v>
      </c>
      <c r="AG61" s="8">
        <f t="shared" si="18"/>
        <v>5.9521224999999397E-3</v>
      </c>
      <c r="AH61" s="8">
        <f t="shared" si="19"/>
        <v>7.7149999999999608E-2</v>
      </c>
      <c r="AS61" s="67">
        <v>42693.834027777775</v>
      </c>
      <c r="AT61" s="68">
        <v>228.4</v>
      </c>
      <c r="AU61" s="16">
        <v>50.777000000000001</v>
      </c>
      <c r="AV61" s="16">
        <v>50.777000000000001</v>
      </c>
      <c r="AW61" s="8">
        <f t="shared" si="20"/>
        <v>52166.560000000005</v>
      </c>
      <c r="AX61" s="8">
        <f t="shared" si="21"/>
        <v>227.24181818181819</v>
      </c>
      <c r="AY61" s="8">
        <f t="shared" si="22"/>
        <v>49.526667493506494</v>
      </c>
      <c r="AZ61" s="8">
        <f t="shared" si="23"/>
        <v>11254.529969710768</v>
      </c>
      <c r="BA61" s="8">
        <f t="shared" si="24"/>
        <v>51638.843930578514</v>
      </c>
      <c r="BB61" s="8">
        <f t="shared" si="25"/>
        <v>2452.8907930123528</v>
      </c>
      <c r="BC61" s="8">
        <f t="shared" si="26"/>
        <v>-177.62299999999999</v>
      </c>
      <c r="BD61" s="8">
        <f t="shared" si="27"/>
        <v>31549.930128999997</v>
      </c>
      <c r="BE61" s="8">
        <f t="shared" si="28"/>
        <v>177.62299999999999</v>
      </c>
    </row>
    <row r="62" spans="1:57" x14ac:dyDescent="0.25">
      <c r="A62" s="36">
        <v>42693.875694444447</v>
      </c>
      <c r="B62" s="17">
        <v>0.7</v>
      </c>
      <c r="C62" s="14">
        <v>1.2773600000000001</v>
      </c>
      <c r="D62" s="8">
        <f t="shared" si="2"/>
        <v>0.48999999999999994</v>
      </c>
      <c r="E62" s="8">
        <f t="shared" si="3"/>
        <v>-0.45818181818181802</v>
      </c>
      <c r="F62" s="8">
        <f t="shared" si="4"/>
        <v>2.7027493506494249E-2</v>
      </c>
      <c r="G62" s="8">
        <f t="shared" si="5"/>
        <v>-1.2383506115702816E-2</v>
      </c>
      <c r="H62" s="8">
        <f t="shared" si="6"/>
        <v>0.20993057851239655</v>
      </c>
      <c r="I62" s="8">
        <f t="shared" si="7"/>
        <v>7.304854052435888E-4</v>
      </c>
      <c r="J62" s="8">
        <f t="shared" si="8"/>
        <v>0.5773600000000001</v>
      </c>
      <c r="K62" s="8">
        <f t="shared" si="9"/>
        <v>0.33334456960000008</v>
      </c>
      <c r="L62" s="8">
        <f t="shared" si="10"/>
        <v>0.5773600000000001</v>
      </c>
      <c r="W62" s="67">
        <v>42693.875694444447</v>
      </c>
      <c r="X62" s="68">
        <v>6.26</v>
      </c>
      <c r="Y62" s="16">
        <v>6.7864000000000004</v>
      </c>
      <c r="Z62" s="8">
        <f t="shared" si="11"/>
        <v>39.187599999999996</v>
      </c>
      <c r="AA62" s="8">
        <f t="shared" si="12"/>
        <v>-0.45905487804877865</v>
      </c>
      <c r="AB62" s="56">
        <f t="shared" si="13"/>
        <v>0.55455227544909924</v>
      </c>
      <c r="AC62" s="8">
        <f t="shared" si="14"/>
        <v>-0.25456992717795895</v>
      </c>
      <c r="AD62" s="8">
        <f t="shared" si="15"/>
        <v>0.21073138106037903</v>
      </c>
      <c r="AE62" s="8">
        <f t="shared" si="16"/>
        <v>0.30752822620577364</v>
      </c>
      <c r="AF62" s="8">
        <f t="shared" si="17"/>
        <v>0.52640000000000065</v>
      </c>
      <c r="AG62" s="8">
        <f t="shared" si="18"/>
        <v>0.27709696000000067</v>
      </c>
      <c r="AH62" s="8">
        <f t="shared" si="19"/>
        <v>0.52640000000000065</v>
      </c>
      <c r="AS62" s="67">
        <v>42693.875694444447</v>
      </c>
      <c r="AT62" s="68">
        <v>185.3</v>
      </c>
      <c r="AU62" s="16">
        <v>51.086300000000001</v>
      </c>
      <c r="AV62" s="16">
        <v>51.086300000000001</v>
      </c>
      <c r="AW62" s="8">
        <f t="shared" si="20"/>
        <v>34336.090000000004</v>
      </c>
      <c r="AX62" s="8">
        <f t="shared" si="21"/>
        <v>184.14181818181819</v>
      </c>
      <c r="AY62" s="8">
        <f t="shared" si="22"/>
        <v>49.835967493506494</v>
      </c>
      <c r="AZ62" s="8">
        <f t="shared" si="23"/>
        <v>9176.8856651042752</v>
      </c>
      <c r="BA62" s="8">
        <f t="shared" si="24"/>
        <v>33908.209203305792</v>
      </c>
      <c r="BB62" s="8">
        <f t="shared" si="25"/>
        <v>2483.6236560138359</v>
      </c>
      <c r="BC62" s="8">
        <f t="shared" si="26"/>
        <v>-134.21370000000002</v>
      </c>
      <c r="BD62" s="8">
        <f t="shared" si="27"/>
        <v>18013.317267690003</v>
      </c>
      <c r="BE62" s="8">
        <f t="shared" si="28"/>
        <v>134.21370000000002</v>
      </c>
    </row>
    <row r="63" spans="1:57" x14ac:dyDescent="0.25">
      <c r="A63" s="36">
        <v>42693.917361111111</v>
      </c>
      <c r="B63" s="17">
        <v>0.72</v>
      </c>
      <c r="C63" s="14">
        <v>1.26379</v>
      </c>
      <c r="D63" s="8">
        <f t="shared" si="2"/>
        <v>0.51839999999999997</v>
      </c>
      <c r="E63" s="8">
        <f t="shared" si="3"/>
        <v>-0.43818181818181801</v>
      </c>
      <c r="F63" s="8">
        <f t="shared" si="4"/>
        <v>1.3457493506494167E-2</v>
      </c>
      <c r="G63" s="8">
        <f t="shared" si="5"/>
        <v>-5.8968289728456233E-3</v>
      </c>
      <c r="H63" s="8">
        <f t="shared" si="6"/>
        <v>0.19200330578512381</v>
      </c>
      <c r="I63" s="8">
        <f t="shared" si="7"/>
        <v>1.8110413147733268E-4</v>
      </c>
      <c r="J63" s="8">
        <f t="shared" si="8"/>
        <v>0.54379</v>
      </c>
      <c r="K63" s="8">
        <f t="shared" si="9"/>
        <v>0.29570756409999999</v>
      </c>
      <c r="L63" s="8">
        <f t="shared" si="10"/>
        <v>0.54379</v>
      </c>
      <c r="W63" s="67">
        <v>42693.917361111111</v>
      </c>
      <c r="X63" s="68">
        <v>7.15</v>
      </c>
      <c r="Y63" s="16">
        <v>6.75814</v>
      </c>
      <c r="Z63" s="8">
        <f t="shared" si="11"/>
        <v>51.122500000000002</v>
      </c>
      <c r="AA63" s="8">
        <f t="shared" si="12"/>
        <v>0.43094512195122192</v>
      </c>
      <c r="AB63" s="56">
        <f t="shared" si="13"/>
        <v>0.52629227544909885</v>
      </c>
      <c r="AC63" s="8">
        <f t="shared" si="14"/>
        <v>0.22680308882539799</v>
      </c>
      <c r="AD63" s="8">
        <f t="shared" si="15"/>
        <v>0.18571369813355354</v>
      </c>
      <c r="AE63" s="8">
        <f t="shared" si="16"/>
        <v>0.27698355919739015</v>
      </c>
      <c r="AF63" s="8">
        <f t="shared" si="17"/>
        <v>-0.39186000000000032</v>
      </c>
      <c r="AG63" s="8">
        <f t="shared" si="18"/>
        <v>0.15355425960000024</v>
      </c>
      <c r="AH63" s="8">
        <f t="shared" si="19"/>
        <v>0.39186000000000032</v>
      </c>
      <c r="AS63" s="67">
        <v>42693.917361111111</v>
      </c>
      <c r="AT63" s="68">
        <v>31.54</v>
      </c>
      <c r="AU63" s="16">
        <v>51.2241</v>
      </c>
      <c r="AV63" s="16">
        <v>51.2241</v>
      </c>
      <c r="AW63" s="8">
        <f t="shared" si="20"/>
        <v>994.77159999999992</v>
      </c>
      <c r="AX63" s="8">
        <f t="shared" si="21"/>
        <v>30.381818181818183</v>
      </c>
      <c r="AY63" s="8">
        <f t="shared" si="22"/>
        <v>49.973767493506493</v>
      </c>
      <c r="AZ63" s="8">
        <f t="shared" si="23"/>
        <v>1518.2939178481699</v>
      </c>
      <c r="BA63" s="8">
        <f t="shared" si="24"/>
        <v>923.05487603305789</v>
      </c>
      <c r="BB63" s="8">
        <f t="shared" si="25"/>
        <v>2497.3774374950463</v>
      </c>
      <c r="BC63" s="8">
        <f t="shared" si="26"/>
        <v>19.684100000000001</v>
      </c>
      <c r="BD63" s="8">
        <f t="shared" si="27"/>
        <v>387.46379281000003</v>
      </c>
      <c r="BE63" s="8">
        <f t="shared" si="28"/>
        <v>19.684100000000001</v>
      </c>
    </row>
    <row r="64" spans="1:57" x14ac:dyDescent="0.25">
      <c r="A64" s="36">
        <v>42693.959027777775</v>
      </c>
      <c r="B64" s="17">
        <v>0.65</v>
      </c>
      <c r="C64" s="14">
        <v>1.2428300000000001</v>
      </c>
      <c r="D64" s="8">
        <f t="shared" si="2"/>
        <v>0.42250000000000004</v>
      </c>
      <c r="E64" s="8">
        <f t="shared" si="3"/>
        <v>-0.50818181818181796</v>
      </c>
      <c r="F64" s="8">
        <f t="shared" si="4"/>
        <v>-7.5025064935057006E-3</v>
      </c>
      <c r="G64" s="8">
        <f t="shared" si="5"/>
        <v>3.8126373907906227E-3</v>
      </c>
      <c r="H64" s="8">
        <f t="shared" si="6"/>
        <v>0.25824876033057831</v>
      </c>
      <c r="I64" s="8">
        <f t="shared" si="7"/>
        <v>5.6287603685095204E-5</v>
      </c>
      <c r="J64" s="8">
        <f t="shared" si="8"/>
        <v>0.59283000000000008</v>
      </c>
      <c r="K64" s="8">
        <f t="shared" si="9"/>
        <v>0.35144740890000009</v>
      </c>
      <c r="L64" s="8">
        <f t="shared" si="10"/>
        <v>0.59283000000000008</v>
      </c>
      <c r="W64" s="67">
        <v>42693.959027777775</v>
      </c>
      <c r="X64" s="68">
        <v>7.04</v>
      </c>
      <c r="Y64" s="16">
        <v>6.7207999999999997</v>
      </c>
      <c r="Z64" s="8">
        <f t="shared" si="11"/>
        <v>49.561599999999999</v>
      </c>
      <c r="AA64" s="8">
        <f t="shared" si="12"/>
        <v>0.3209451219512216</v>
      </c>
      <c r="AB64" s="56">
        <f t="shared" si="13"/>
        <v>0.48895227544909847</v>
      </c>
      <c r="AC64" s="8">
        <f t="shared" si="14"/>
        <v>0.15692684767233819</v>
      </c>
      <c r="AD64" s="8">
        <f t="shared" si="15"/>
        <v>0.10300577130428451</v>
      </c>
      <c r="AE64" s="8">
        <f t="shared" si="16"/>
        <v>0.23907432766685108</v>
      </c>
      <c r="AF64" s="8">
        <f t="shared" si="17"/>
        <v>-0.31920000000000037</v>
      </c>
      <c r="AG64" s="8">
        <f t="shared" si="18"/>
        <v>0.10188864000000024</v>
      </c>
      <c r="AH64" s="8">
        <f t="shared" si="19"/>
        <v>0.31920000000000037</v>
      </c>
      <c r="AS64" s="67">
        <v>42693.959027777775</v>
      </c>
      <c r="AT64" s="68">
        <v>178.23</v>
      </c>
      <c r="AU64" s="16">
        <v>51.285400000000003</v>
      </c>
      <c r="AV64" s="16">
        <v>51.285400000000003</v>
      </c>
      <c r="AW64" s="8">
        <f t="shared" si="20"/>
        <v>31765.932899999996</v>
      </c>
      <c r="AX64" s="8">
        <f t="shared" si="21"/>
        <v>177.07181818181817</v>
      </c>
      <c r="AY64" s="8">
        <f t="shared" si="22"/>
        <v>50.035067493506496</v>
      </c>
      <c r="AZ64" s="8">
        <f t="shared" si="23"/>
        <v>8859.8003739251835</v>
      </c>
      <c r="BA64" s="8">
        <f t="shared" si="24"/>
        <v>31354.428794214873</v>
      </c>
      <c r="BB64" s="8">
        <f t="shared" si="25"/>
        <v>2503.5079790797504</v>
      </c>
      <c r="BC64" s="8">
        <f t="shared" si="26"/>
        <v>-126.94459999999998</v>
      </c>
      <c r="BD64" s="8">
        <f t="shared" si="27"/>
        <v>16114.931469159996</v>
      </c>
      <c r="BE64" s="8">
        <f t="shared" si="28"/>
        <v>126.94459999999998</v>
      </c>
    </row>
    <row r="65" spans="1:57" x14ac:dyDescent="0.25">
      <c r="A65" s="36">
        <v>42694.000694444447</v>
      </c>
      <c r="B65" s="17">
        <v>0.88</v>
      </c>
      <c r="C65" s="14">
        <v>1.22465</v>
      </c>
      <c r="D65" s="8">
        <f t="shared" si="2"/>
        <v>0.77439999999999998</v>
      </c>
      <c r="E65" s="8">
        <f t="shared" si="3"/>
        <v>-0.27818181818181797</v>
      </c>
      <c r="F65" s="8">
        <f t="shared" si="4"/>
        <v>-2.5682506493505786E-2</v>
      </c>
      <c r="G65" s="8">
        <f t="shared" si="5"/>
        <v>7.1444063518297856E-3</v>
      </c>
      <c r="H65" s="8">
        <f t="shared" si="6"/>
        <v>7.738512396694204E-2</v>
      </c>
      <c r="I65" s="8">
        <f t="shared" si="7"/>
        <v>6.5959113978896681E-4</v>
      </c>
      <c r="J65" s="8">
        <f t="shared" si="8"/>
        <v>0.34465000000000001</v>
      </c>
      <c r="K65" s="8">
        <f t="shared" si="9"/>
        <v>0.11878362250000001</v>
      </c>
      <c r="L65" s="8">
        <f t="shared" si="10"/>
        <v>0.34465000000000001</v>
      </c>
      <c r="W65" s="67">
        <v>42694.000694444447</v>
      </c>
      <c r="X65" s="68">
        <v>6.81</v>
      </c>
      <c r="Y65" s="16">
        <v>6.6897099999999998</v>
      </c>
      <c r="Z65" s="8">
        <f t="shared" si="11"/>
        <v>46.376099999999994</v>
      </c>
      <c r="AA65" s="8">
        <f t="shared" si="12"/>
        <v>9.0945121951221175E-2</v>
      </c>
      <c r="AB65" s="56">
        <f t="shared" si="13"/>
        <v>0.45786227544909863</v>
      </c>
      <c r="AC65" s="8">
        <f t="shared" si="14"/>
        <v>4.1640340477581896E-2</v>
      </c>
      <c r="AD65" s="8">
        <f t="shared" si="15"/>
        <v>8.2710152067224912E-3</v>
      </c>
      <c r="AE65" s="8">
        <f t="shared" si="16"/>
        <v>0.20963786327942627</v>
      </c>
      <c r="AF65" s="8">
        <f t="shared" si="17"/>
        <v>-0.12028999999999979</v>
      </c>
      <c r="AG65" s="8">
        <f t="shared" si="18"/>
        <v>1.4469684099999949E-2</v>
      </c>
      <c r="AH65" s="8">
        <f t="shared" si="19"/>
        <v>0.12028999999999979</v>
      </c>
      <c r="AS65" s="67">
        <v>42694.000694444447</v>
      </c>
      <c r="AT65" s="68">
        <v>35.590000000000003</v>
      </c>
      <c r="AU65" s="16">
        <v>51.331299999999999</v>
      </c>
      <c r="AV65" s="16">
        <v>51.331299999999999</v>
      </c>
      <c r="AW65" s="8">
        <f t="shared" si="20"/>
        <v>1266.6481000000003</v>
      </c>
      <c r="AX65" s="8">
        <f t="shared" si="21"/>
        <v>34.431818181818187</v>
      </c>
      <c r="AY65" s="8">
        <f t="shared" si="22"/>
        <v>50.080967493506492</v>
      </c>
      <c r="AZ65" s="8">
        <f t="shared" si="23"/>
        <v>1724.3787671059624</v>
      </c>
      <c r="BA65" s="8">
        <f t="shared" si="24"/>
        <v>1185.5501033057856</v>
      </c>
      <c r="BB65" s="8">
        <f t="shared" si="25"/>
        <v>2508.103305085654</v>
      </c>
      <c r="BC65" s="8">
        <f t="shared" si="26"/>
        <v>15.741299999999995</v>
      </c>
      <c r="BD65" s="8">
        <f t="shared" si="27"/>
        <v>247.78852568999986</v>
      </c>
      <c r="BE65" s="8">
        <f t="shared" si="28"/>
        <v>15.741299999999995</v>
      </c>
    </row>
    <row r="66" spans="1:57" x14ac:dyDescent="0.25">
      <c r="A66" s="36">
        <v>42694.042361111111</v>
      </c>
      <c r="B66" s="17">
        <v>0.73</v>
      </c>
      <c r="C66" s="14">
        <v>1.20957</v>
      </c>
      <c r="D66" s="8">
        <f t="shared" si="2"/>
        <v>0.53289999999999993</v>
      </c>
      <c r="E66" s="8">
        <f t="shared" si="3"/>
        <v>-0.428181818181818</v>
      </c>
      <c r="F66" s="8">
        <f t="shared" si="4"/>
        <v>-4.0762506493505768E-2</v>
      </c>
      <c r="G66" s="8">
        <f t="shared" si="5"/>
        <v>1.7453764144037463E-2</v>
      </c>
      <c r="H66" s="8">
        <f t="shared" si="6"/>
        <v>0.18333966942148744</v>
      </c>
      <c r="I66" s="8">
        <f t="shared" si="7"/>
        <v>1.6615819356330999E-3</v>
      </c>
      <c r="J66" s="8">
        <f t="shared" si="8"/>
        <v>0.47957000000000005</v>
      </c>
      <c r="K66" s="8">
        <f t="shared" si="9"/>
        <v>0.22998738490000004</v>
      </c>
      <c r="L66" s="8">
        <f t="shared" si="10"/>
        <v>0.47957000000000005</v>
      </c>
      <c r="W66" s="67">
        <v>42694.042361111111</v>
      </c>
      <c r="X66" s="68">
        <v>5.52</v>
      </c>
      <c r="Y66" s="16">
        <v>6.6707999999999998</v>
      </c>
      <c r="Z66" s="8">
        <f t="shared" si="11"/>
        <v>30.470399999999994</v>
      </c>
      <c r="AA66" s="8">
        <f t="shared" si="12"/>
        <v>-1.1990548780487789</v>
      </c>
      <c r="AB66" s="56">
        <f t="shared" si="13"/>
        <v>0.43895227544909865</v>
      </c>
      <c r="AC66" s="8">
        <f t="shared" si="14"/>
        <v>-0.52632786710785295</v>
      </c>
      <c r="AD66" s="8">
        <f t="shared" si="15"/>
        <v>1.4377326005725719</v>
      </c>
      <c r="AE66" s="8">
        <f t="shared" si="16"/>
        <v>0.19267910012194137</v>
      </c>
      <c r="AF66" s="8">
        <f t="shared" si="17"/>
        <v>1.1508000000000003</v>
      </c>
      <c r="AG66" s="8">
        <f t="shared" si="18"/>
        <v>1.3243406400000006</v>
      </c>
      <c r="AH66" s="8">
        <f t="shared" si="19"/>
        <v>1.1508000000000003</v>
      </c>
      <c r="AS66" s="67">
        <v>42694.042361111111</v>
      </c>
      <c r="AT66" s="68">
        <v>139.94</v>
      </c>
      <c r="AU66" s="16">
        <v>51.420400000000001</v>
      </c>
      <c r="AV66" s="16">
        <v>51.420400000000001</v>
      </c>
      <c r="AW66" s="8">
        <f t="shared" si="20"/>
        <v>19583.203600000001</v>
      </c>
      <c r="AX66" s="8">
        <f t="shared" si="21"/>
        <v>138.78181818181818</v>
      </c>
      <c r="AY66" s="8">
        <f t="shared" si="22"/>
        <v>50.170067493506494</v>
      </c>
      <c r="AZ66" s="8">
        <f t="shared" si="23"/>
        <v>6962.6931850533647</v>
      </c>
      <c r="BA66" s="8">
        <f t="shared" si="24"/>
        <v>19260.393057851241</v>
      </c>
      <c r="BB66" s="8">
        <f t="shared" si="25"/>
        <v>2517.0356723029968</v>
      </c>
      <c r="BC66" s="8">
        <f t="shared" si="26"/>
        <v>-88.519599999999997</v>
      </c>
      <c r="BD66" s="8">
        <f t="shared" si="27"/>
        <v>7835.7195841599996</v>
      </c>
      <c r="BE66" s="8">
        <f t="shared" si="28"/>
        <v>88.519599999999997</v>
      </c>
    </row>
    <row r="67" spans="1:57" x14ac:dyDescent="0.25">
      <c r="A67" s="36">
        <v>42694.084027777775</v>
      </c>
      <c r="B67" s="17">
        <v>0.61</v>
      </c>
      <c r="C67" s="14">
        <v>1.1944399999999999</v>
      </c>
      <c r="D67" s="8">
        <f t="shared" si="2"/>
        <v>0.37209999999999999</v>
      </c>
      <c r="E67" s="8">
        <f t="shared" si="3"/>
        <v>-0.54818181818181799</v>
      </c>
      <c r="F67" s="8">
        <f t="shared" si="4"/>
        <v>-5.5892506493505856E-2</v>
      </c>
      <c r="G67" s="8">
        <f t="shared" si="5"/>
        <v>3.0639255832349107E-2</v>
      </c>
      <c r="H67" s="8">
        <f t="shared" si="6"/>
        <v>0.30050330578512374</v>
      </c>
      <c r="I67" s="8">
        <f t="shared" si="7"/>
        <v>3.1239722821265943E-3</v>
      </c>
      <c r="J67" s="8">
        <f t="shared" si="8"/>
        <v>0.58443999999999996</v>
      </c>
      <c r="K67" s="8">
        <f t="shared" si="9"/>
        <v>0.34157011359999995</v>
      </c>
      <c r="L67" s="8">
        <f t="shared" si="10"/>
        <v>0.58443999999999996</v>
      </c>
      <c r="W67" s="67">
        <v>42694.084027777775</v>
      </c>
      <c r="X67" s="68">
        <v>8.24</v>
      </c>
      <c r="Y67" s="16">
        <v>6.6515700000000004</v>
      </c>
      <c r="Z67" s="8">
        <f t="shared" si="11"/>
        <v>67.897599999999997</v>
      </c>
      <c r="AA67" s="8">
        <f t="shared" si="12"/>
        <v>1.5209451219512218</v>
      </c>
      <c r="AB67" s="56">
        <f t="shared" si="13"/>
        <v>0.41972227544909924</v>
      </c>
      <c r="AC67" s="8">
        <f t="shared" si="14"/>
        <v>0.63837454741857458</v>
      </c>
      <c r="AD67" s="8">
        <f t="shared" si="15"/>
        <v>2.3132740639872167</v>
      </c>
      <c r="AE67" s="8">
        <f t="shared" si="16"/>
        <v>0.17616678850816953</v>
      </c>
      <c r="AF67" s="8">
        <f t="shared" si="17"/>
        <v>-1.5884299999999998</v>
      </c>
      <c r="AG67" s="8">
        <f t="shared" si="18"/>
        <v>2.5231098648999994</v>
      </c>
      <c r="AH67" s="8">
        <f t="shared" si="19"/>
        <v>1.5884299999999998</v>
      </c>
      <c r="AS67" s="67">
        <v>42694.084027777775</v>
      </c>
      <c r="AT67" s="68">
        <v>16.07</v>
      </c>
      <c r="AU67" s="16">
        <v>51.472900000000003</v>
      </c>
      <c r="AV67" s="16">
        <v>51.472900000000003</v>
      </c>
      <c r="AW67" s="8">
        <f t="shared" si="20"/>
        <v>258.24490000000003</v>
      </c>
      <c r="AX67" s="8">
        <f t="shared" si="21"/>
        <v>14.911818181818182</v>
      </c>
      <c r="AY67" s="8">
        <f t="shared" si="22"/>
        <v>50.222567493506496</v>
      </c>
      <c r="AZ67" s="8">
        <f t="shared" si="23"/>
        <v>748.90979508726093</v>
      </c>
      <c r="BA67" s="8">
        <f t="shared" si="24"/>
        <v>222.36232148760331</v>
      </c>
      <c r="BB67" s="8">
        <f t="shared" si="25"/>
        <v>2522.3062856398155</v>
      </c>
      <c r="BC67" s="8">
        <f t="shared" si="26"/>
        <v>35.402900000000002</v>
      </c>
      <c r="BD67" s="8">
        <f t="shared" si="27"/>
        <v>1253.3653284100001</v>
      </c>
      <c r="BE67" s="8">
        <f t="shared" si="28"/>
        <v>35.402900000000002</v>
      </c>
    </row>
    <row r="68" spans="1:57" x14ac:dyDescent="0.25">
      <c r="A68" s="36">
        <v>42694.125694444447</v>
      </c>
      <c r="B68" s="17">
        <v>0.83</v>
      </c>
      <c r="C68" s="14">
        <v>1.18326</v>
      </c>
      <c r="D68" s="8">
        <f t="shared" ref="D68:D131" si="29">B68^2</f>
        <v>0.68889999999999996</v>
      </c>
      <c r="E68" s="8">
        <f t="shared" ref="E68:E131" si="30">B68 - $B$1</f>
        <v>-0.32818181818181802</v>
      </c>
      <c r="F68" s="8">
        <f t="shared" ref="F68:F131" si="31">C68 - $C$1</f>
        <v>-6.7072506493505823E-2</v>
      </c>
      <c r="G68" s="8">
        <f t="shared" ref="G68:G131" si="32">E68*F68</f>
        <v>2.2011977131050537E-2</v>
      </c>
      <c r="H68" s="8">
        <f t="shared" ref="H68:H131" si="33">(B68-$B$1)^2</f>
        <v>0.10770330578512385</v>
      </c>
      <c r="I68" s="8">
        <f t="shared" ref="I68:I131" si="34">(C68-$C$1)^2</f>
        <v>4.4987211273213807E-3</v>
      </c>
      <c r="J68" s="8">
        <f t="shared" ref="J68:J131" si="35">C68-B68</f>
        <v>0.35326000000000002</v>
      </c>
      <c r="K68" s="8">
        <f t="shared" ref="K68:K131" si="36">(C68-B68)^2</f>
        <v>0.12479262760000001</v>
      </c>
      <c r="L68" s="8">
        <f t="shared" ref="L68:L131" si="37">ABS(B68-C68)</f>
        <v>0.35326000000000002</v>
      </c>
      <c r="W68" s="67">
        <v>42694.125694444447</v>
      </c>
      <c r="X68" s="68">
        <v>7.36</v>
      </c>
      <c r="Y68" s="16">
        <v>6.6337900000000003</v>
      </c>
      <c r="Z68" s="8">
        <f t="shared" ref="Z68:Z131" si="38">X68^2</f>
        <v>54.169600000000003</v>
      </c>
      <c r="AA68" s="8">
        <f t="shared" ref="AA68:AA99" si="39">X68 - $X$1</f>
        <v>0.64094512195122189</v>
      </c>
      <c r="AB68" s="56">
        <f t="shared" ref="AB68:AB99" si="40">Y68 - $Y$1</f>
        <v>0.40194227544909911</v>
      </c>
      <c r="AC68" s="8">
        <f t="shared" ref="AC68:AC99" si="41">AA68*AB68</f>
        <v>0.25762294075507447</v>
      </c>
      <c r="AD68" s="8">
        <f t="shared" ref="AD68:AD99" si="42">(X68-$X$1)^2</f>
        <v>0.41081064935306671</v>
      </c>
      <c r="AE68" s="8">
        <f t="shared" ref="AE68:AE99" si="43">(Y68-$Y$1)^2</f>
        <v>0.16155759279319945</v>
      </c>
      <c r="AF68" s="8">
        <f t="shared" ref="AF68:AF99" si="44">Y68-X68</f>
        <v>-0.72621000000000002</v>
      </c>
      <c r="AG68" s="8">
        <f t="shared" ref="AG68:AG99" si="45">AF68^2</f>
        <v>0.52738096410000002</v>
      </c>
      <c r="AH68" s="8">
        <f t="shared" ref="AH68:AH99" si="46">ABS(AF68)</f>
        <v>0.72621000000000002</v>
      </c>
      <c r="AS68" s="67">
        <v>42694.125694444447</v>
      </c>
      <c r="AT68" s="68">
        <v>213.87</v>
      </c>
      <c r="AU68" s="16">
        <v>51.5595</v>
      </c>
      <c r="AV68" s="16">
        <v>51.5595</v>
      </c>
      <c r="AW68" s="8">
        <f t="shared" ref="AW68:AW131" si="47">AT68^2</f>
        <v>45740.376900000003</v>
      </c>
      <c r="AX68" s="8">
        <f t="shared" ref="AX68:AX131" si="48">AT68 - $B$1</f>
        <v>212.71181818181819</v>
      </c>
      <c r="AY68" s="8">
        <f t="shared" ref="AY68:AY131" si="49">AV68 - $C$1</f>
        <v>50.309167493506493</v>
      </c>
      <c r="AZ68" s="8">
        <f t="shared" ref="AZ68:AZ131" si="50">AX68*AY68</f>
        <v>10701.354488757392</v>
      </c>
      <c r="BA68" s="8">
        <f t="shared" ref="BA68:BA131" si="51">(AT68-$B$1)^2</f>
        <v>45246.317594214881</v>
      </c>
      <c r="BB68" s="8">
        <f t="shared" ref="BB68:BB131" si="52">(AV68-$C$1)^2</f>
        <v>2531.0123338896906</v>
      </c>
      <c r="BC68" s="8">
        <f t="shared" ref="BC68:BC131" si="53">AV68-AT68</f>
        <v>-162.31049999999999</v>
      </c>
      <c r="BD68" s="8">
        <f t="shared" ref="BD68:BD131" si="54">(AV68-AT68)^2</f>
        <v>26344.698410249996</v>
      </c>
      <c r="BE68" s="8">
        <f t="shared" ref="BE68:BE131" si="55">ABS(AT68-AV68)</f>
        <v>162.31049999999999</v>
      </c>
    </row>
    <row r="69" spans="1:57" x14ac:dyDescent="0.25">
      <c r="A69" s="36">
        <v>42694.167361111111</v>
      </c>
      <c r="B69" s="17">
        <v>0.75</v>
      </c>
      <c r="C69" s="14">
        <v>1.17387</v>
      </c>
      <c r="D69" s="8">
        <f t="shared" si="29"/>
        <v>0.5625</v>
      </c>
      <c r="E69" s="8">
        <f t="shared" si="30"/>
        <v>-0.40818181818181798</v>
      </c>
      <c r="F69" s="8">
        <f t="shared" si="31"/>
        <v>-7.6462506493505833E-2</v>
      </c>
      <c r="G69" s="8">
        <f t="shared" si="32"/>
        <v>3.1210604923258275E-2</v>
      </c>
      <c r="H69" s="8">
        <f t="shared" si="33"/>
        <v>0.16661239669421471</v>
      </c>
      <c r="I69" s="8">
        <f t="shared" si="34"/>
        <v>5.8465148992694217E-3</v>
      </c>
      <c r="J69" s="8">
        <f t="shared" si="35"/>
        <v>0.42386999999999997</v>
      </c>
      <c r="K69" s="8">
        <f t="shared" si="36"/>
        <v>0.17966577689999996</v>
      </c>
      <c r="L69" s="8">
        <f t="shared" si="37"/>
        <v>0.42386999999999997</v>
      </c>
      <c r="W69" s="67">
        <v>42694.167361111111</v>
      </c>
      <c r="X69" s="68">
        <v>7.71</v>
      </c>
      <c r="Y69" s="16">
        <v>6.6181000000000001</v>
      </c>
      <c r="Z69" s="8">
        <f t="shared" si="38"/>
        <v>59.444099999999999</v>
      </c>
      <c r="AA69" s="8">
        <f t="shared" si="39"/>
        <v>0.99094512195122153</v>
      </c>
      <c r="AB69" s="56">
        <f t="shared" si="40"/>
        <v>0.3862522754490989</v>
      </c>
      <c r="AC69" s="8">
        <f t="shared" si="41"/>
        <v>0.38275480819884411</v>
      </c>
      <c r="AD69" s="8">
        <f t="shared" si="42"/>
        <v>0.98197223471892137</v>
      </c>
      <c r="AE69" s="8">
        <f t="shared" si="43"/>
        <v>0.14919082028960656</v>
      </c>
      <c r="AF69" s="8">
        <f t="shared" si="44"/>
        <v>-1.0918999999999999</v>
      </c>
      <c r="AG69" s="8">
        <f t="shared" si="45"/>
        <v>1.1922456099999996</v>
      </c>
      <c r="AH69" s="8">
        <f t="shared" si="46"/>
        <v>1.0918999999999999</v>
      </c>
      <c r="AS69" s="67">
        <v>42694.167361111111</v>
      </c>
      <c r="AT69" s="68">
        <v>217.36</v>
      </c>
      <c r="AU69" s="16">
        <v>51.6267</v>
      </c>
      <c r="AV69" s="16">
        <v>51.6267</v>
      </c>
      <c r="AW69" s="8">
        <f t="shared" si="47"/>
        <v>47245.369600000005</v>
      </c>
      <c r="AX69" s="8">
        <f t="shared" si="48"/>
        <v>216.2018181818182</v>
      </c>
      <c r="AY69" s="8">
        <f t="shared" si="49"/>
        <v>50.376367493506493</v>
      </c>
      <c r="AZ69" s="8">
        <f t="shared" si="50"/>
        <v>10891.462245491548</v>
      </c>
      <c r="BA69" s="8">
        <f t="shared" si="51"/>
        <v>46743.226185123975</v>
      </c>
      <c r="BB69" s="8">
        <f t="shared" si="52"/>
        <v>2537.7784018408174</v>
      </c>
      <c r="BC69" s="8">
        <f t="shared" si="53"/>
        <v>-165.73330000000001</v>
      </c>
      <c r="BD69" s="8">
        <f t="shared" si="54"/>
        <v>27467.526728890003</v>
      </c>
      <c r="BE69" s="8">
        <f t="shared" si="55"/>
        <v>165.73330000000001</v>
      </c>
    </row>
    <row r="70" spans="1:57" x14ac:dyDescent="0.25">
      <c r="A70" s="36">
        <v>42694.209027777775</v>
      </c>
      <c r="B70" s="17">
        <v>0.64</v>
      </c>
      <c r="C70" s="14">
        <v>1.16865</v>
      </c>
      <c r="D70" s="8">
        <f t="shared" si="29"/>
        <v>0.40960000000000002</v>
      </c>
      <c r="E70" s="8">
        <f t="shared" si="30"/>
        <v>-0.51818181818181797</v>
      </c>
      <c r="F70" s="8">
        <f t="shared" si="31"/>
        <v>-8.1682506493505835E-2</v>
      </c>
      <c r="G70" s="8">
        <f t="shared" si="32"/>
        <v>4.2326389728453005E-2</v>
      </c>
      <c r="H70" s="8">
        <f t="shared" si="33"/>
        <v>0.26851239669421467</v>
      </c>
      <c r="I70" s="8">
        <f t="shared" si="34"/>
        <v>6.6720318670616232E-3</v>
      </c>
      <c r="J70" s="8">
        <f t="shared" si="35"/>
        <v>0.52864999999999995</v>
      </c>
      <c r="K70" s="8">
        <f t="shared" si="36"/>
        <v>0.27947082249999994</v>
      </c>
      <c r="L70" s="8">
        <f t="shared" si="37"/>
        <v>0.52864999999999995</v>
      </c>
      <c r="W70" s="67">
        <v>42694.209027777775</v>
      </c>
      <c r="X70" s="68">
        <v>7.84</v>
      </c>
      <c r="Y70" s="16">
        <v>6.6040200000000002</v>
      </c>
      <c r="Z70" s="8">
        <f t="shared" si="38"/>
        <v>61.465599999999995</v>
      </c>
      <c r="AA70" s="8">
        <f t="shared" si="39"/>
        <v>1.1209451219512214</v>
      </c>
      <c r="AB70" s="56">
        <f t="shared" si="40"/>
        <v>0.37217227544909903</v>
      </c>
      <c r="AC70" s="8">
        <f t="shared" si="41"/>
        <v>0.4171846966901539</v>
      </c>
      <c r="AD70" s="8">
        <f t="shared" si="42"/>
        <v>1.2565179664262387</v>
      </c>
      <c r="AE70" s="8">
        <f t="shared" si="43"/>
        <v>0.13851220261296004</v>
      </c>
      <c r="AF70" s="8">
        <f t="shared" si="44"/>
        <v>-1.2359799999999996</v>
      </c>
      <c r="AG70" s="8">
        <f t="shared" si="45"/>
        <v>1.5276465603999991</v>
      </c>
      <c r="AH70" s="8">
        <f t="shared" si="46"/>
        <v>1.2359799999999996</v>
      </c>
      <c r="AS70" s="67">
        <v>42694.209027777775</v>
      </c>
      <c r="AT70" s="68">
        <v>206.52</v>
      </c>
      <c r="AU70" s="16">
        <v>51.863</v>
      </c>
      <c r="AV70" s="16">
        <v>51.863</v>
      </c>
      <c r="AW70" s="8">
        <f t="shared" si="47"/>
        <v>42650.510400000006</v>
      </c>
      <c r="AX70" s="8">
        <f t="shared" si="48"/>
        <v>205.36181818181819</v>
      </c>
      <c r="AY70" s="8">
        <f t="shared" si="49"/>
        <v>50.612667493506493</v>
      </c>
      <c r="AZ70" s="8">
        <f t="shared" si="50"/>
        <v>10393.909419498301</v>
      </c>
      <c r="BA70" s="8">
        <f t="shared" si="51"/>
        <v>42173.476366942152</v>
      </c>
      <c r="BB70" s="8">
        <f t="shared" si="52"/>
        <v>2561.6421108082486</v>
      </c>
      <c r="BC70" s="8">
        <f t="shared" si="53"/>
        <v>-154.65700000000001</v>
      </c>
      <c r="BD70" s="8">
        <f t="shared" si="54"/>
        <v>23918.787649000002</v>
      </c>
      <c r="BE70" s="8">
        <f t="shared" si="55"/>
        <v>154.65700000000001</v>
      </c>
    </row>
    <row r="71" spans="1:57" x14ac:dyDescent="0.25">
      <c r="A71" s="36">
        <v>42694.250694444447</v>
      </c>
      <c r="B71" s="17">
        <v>0.81</v>
      </c>
      <c r="C71" s="14">
        <v>1.1706300000000001</v>
      </c>
      <c r="D71" s="8">
        <f t="shared" si="29"/>
        <v>0.65610000000000013</v>
      </c>
      <c r="E71" s="8">
        <f t="shared" si="30"/>
        <v>-0.34818181818181793</v>
      </c>
      <c r="F71" s="8">
        <f t="shared" si="31"/>
        <v>-7.9702506493505743E-2</v>
      </c>
      <c r="G71" s="8">
        <f t="shared" si="32"/>
        <v>2.7750963624556979E-2</v>
      </c>
      <c r="H71" s="8">
        <f t="shared" si="33"/>
        <v>0.12123057851239652</v>
      </c>
      <c r="I71" s="8">
        <f t="shared" si="34"/>
        <v>6.3524895413473248E-3</v>
      </c>
      <c r="J71" s="8">
        <f t="shared" si="35"/>
        <v>0.36063000000000001</v>
      </c>
      <c r="K71" s="8">
        <f t="shared" si="36"/>
        <v>0.1300539969</v>
      </c>
      <c r="L71" s="8">
        <f t="shared" si="37"/>
        <v>0.36063000000000001</v>
      </c>
      <c r="W71" s="67">
        <v>42694.250694444447</v>
      </c>
      <c r="X71" s="68">
        <v>7.67</v>
      </c>
      <c r="Y71" s="16">
        <v>6.6001799999999999</v>
      </c>
      <c r="Z71" s="8">
        <f t="shared" si="38"/>
        <v>58.828899999999997</v>
      </c>
      <c r="AA71" s="8">
        <f t="shared" si="39"/>
        <v>0.95094512195122149</v>
      </c>
      <c r="AB71" s="56">
        <f t="shared" si="40"/>
        <v>0.36833227544909874</v>
      </c>
      <c r="AC71" s="8">
        <f t="shared" si="41"/>
        <v>0.35026378059551411</v>
      </c>
      <c r="AD71" s="8">
        <f t="shared" si="42"/>
        <v>0.90429662496282348</v>
      </c>
      <c r="AE71" s="8">
        <f t="shared" si="43"/>
        <v>0.13566866513751075</v>
      </c>
      <c r="AF71" s="8">
        <f t="shared" si="44"/>
        <v>-1.06982</v>
      </c>
      <c r="AG71" s="8">
        <f t="shared" si="45"/>
        <v>1.1445148324000001</v>
      </c>
      <c r="AH71" s="8">
        <f t="shared" si="46"/>
        <v>1.06982</v>
      </c>
      <c r="AS71" s="67">
        <v>42694.250694444447</v>
      </c>
      <c r="AT71" s="68">
        <v>48.97</v>
      </c>
      <c r="AU71" s="16">
        <v>52.003</v>
      </c>
      <c r="AV71" s="16">
        <v>52.003</v>
      </c>
      <c r="AW71" s="8">
        <f t="shared" si="47"/>
        <v>2398.0608999999999</v>
      </c>
      <c r="AX71" s="8">
        <f t="shared" si="48"/>
        <v>47.811818181818182</v>
      </c>
      <c r="AY71" s="8">
        <f t="shared" si="49"/>
        <v>50.752667493506493</v>
      </c>
      <c r="AZ71" s="8">
        <f t="shared" si="50"/>
        <v>2426.5773104418063</v>
      </c>
      <c r="BA71" s="8">
        <f t="shared" si="51"/>
        <v>2285.9699578512395</v>
      </c>
      <c r="BB71" s="8">
        <f t="shared" si="52"/>
        <v>2575.8332577064307</v>
      </c>
      <c r="BC71" s="8">
        <f t="shared" si="53"/>
        <v>3.0330000000000013</v>
      </c>
      <c r="BD71" s="8">
        <f t="shared" si="54"/>
        <v>9.1990890000000078</v>
      </c>
      <c r="BE71" s="8">
        <f t="shared" si="55"/>
        <v>3.0330000000000013</v>
      </c>
    </row>
    <row r="72" spans="1:57" x14ac:dyDescent="0.25">
      <c r="A72" s="36">
        <v>42694.292361111111</v>
      </c>
      <c r="B72" s="17">
        <v>0.73</v>
      </c>
      <c r="C72" s="14">
        <v>1.1695800000000001</v>
      </c>
      <c r="D72" s="8">
        <f t="shared" si="29"/>
        <v>0.53289999999999993</v>
      </c>
      <c r="E72" s="8">
        <f t="shared" si="30"/>
        <v>-0.428181818181818</v>
      </c>
      <c r="F72" s="8">
        <f t="shared" si="31"/>
        <v>-8.0752506493505738E-2</v>
      </c>
      <c r="G72" s="8">
        <f t="shared" si="32"/>
        <v>3.457675505312835E-2</v>
      </c>
      <c r="H72" s="8">
        <f t="shared" si="33"/>
        <v>0.18333966942148744</v>
      </c>
      <c r="I72" s="8">
        <f t="shared" si="34"/>
        <v>6.5209673049836867E-3</v>
      </c>
      <c r="J72" s="8">
        <f t="shared" si="35"/>
        <v>0.43958000000000008</v>
      </c>
      <c r="K72" s="8">
        <f t="shared" si="36"/>
        <v>0.19323057640000008</v>
      </c>
      <c r="L72" s="8">
        <f t="shared" si="37"/>
        <v>0.43958000000000008</v>
      </c>
      <c r="W72" s="67">
        <v>42694.292361111111</v>
      </c>
      <c r="X72" s="68">
        <v>6.12</v>
      </c>
      <c r="Y72" s="16">
        <v>6.5819900000000002</v>
      </c>
      <c r="Z72" s="8">
        <f t="shared" si="38"/>
        <v>37.4544</v>
      </c>
      <c r="AA72" s="8">
        <f t="shared" si="39"/>
        <v>-0.59905487804877833</v>
      </c>
      <c r="AB72" s="56">
        <f t="shared" si="40"/>
        <v>0.35014227544909904</v>
      </c>
      <c r="AC72" s="8">
        <f t="shared" si="41"/>
        <v>-0.20975443811888178</v>
      </c>
      <c r="AD72" s="8">
        <f t="shared" si="42"/>
        <v>0.35886674691403669</v>
      </c>
      <c r="AE72" s="8">
        <f t="shared" si="43"/>
        <v>0.12259961305667275</v>
      </c>
      <c r="AF72" s="8">
        <f t="shared" si="44"/>
        <v>0.46199000000000012</v>
      </c>
      <c r="AG72" s="8">
        <f t="shared" si="45"/>
        <v>0.21343476010000012</v>
      </c>
      <c r="AH72" s="8">
        <f t="shared" si="46"/>
        <v>0.46199000000000012</v>
      </c>
      <c r="AS72" s="67">
        <v>42694.292361111111</v>
      </c>
      <c r="AT72" s="68">
        <v>205.91</v>
      </c>
      <c r="AU72" s="16">
        <v>52.104199999999999</v>
      </c>
      <c r="AV72" s="16">
        <v>52.104199999999999</v>
      </c>
      <c r="AW72" s="8">
        <f t="shared" si="47"/>
        <v>42398.928099999997</v>
      </c>
      <c r="AX72" s="8">
        <f t="shared" si="48"/>
        <v>204.75181818181818</v>
      </c>
      <c r="AY72" s="8">
        <f t="shared" si="49"/>
        <v>50.853867493506492</v>
      </c>
      <c r="AZ72" s="8">
        <f t="shared" si="50"/>
        <v>10412.421830872716</v>
      </c>
      <c r="BA72" s="8">
        <f t="shared" si="51"/>
        <v>41923.307048760333</v>
      </c>
      <c r="BB72" s="8">
        <f t="shared" si="52"/>
        <v>2586.1158390471164</v>
      </c>
      <c r="BC72" s="8">
        <f t="shared" si="53"/>
        <v>-153.8058</v>
      </c>
      <c r="BD72" s="8">
        <f t="shared" si="54"/>
        <v>23656.224113640001</v>
      </c>
      <c r="BE72" s="8">
        <f t="shared" si="55"/>
        <v>153.8058</v>
      </c>
    </row>
    <row r="73" spans="1:57" x14ac:dyDescent="0.25">
      <c r="A73" s="36">
        <v>42694.334027777775</v>
      </c>
      <c r="B73" s="17">
        <v>0.68</v>
      </c>
      <c r="C73" s="14">
        <v>1.1695800000000001</v>
      </c>
      <c r="D73" s="8">
        <f t="shared" si="29"/>
        <v>0.46240000000000009</v>
      </c>
      <c r="E73" s="8">
        <f t="shared" si="30"/>
        <v>-0.47818181818181793</v>
      </c>
      <c r="F73" s="8">
        <f t="shared" si="31"/>
        <v>-8.0752506493505738E-2</v>
      </c>
      <c r="G73" s="8">
        <f t="shared" si="32"/>
        <v>3.8614380377803632E-2</v>
      </c>
      <c r="H73" s="8">
        <f t="shared" si="33"/>
        <v>0.22865785123966917</v>
      </c>
      <c r="I73" s="8">
        <f t="shared" si="34"/>
        <v>6.5209673049836867E-3</v>
      </c>
      <c r="J73" s="8">
        <f t="shared" si="35"/>
        <v>0.48958000000000002</v>
      </c>
      <c r="K73" s="8">
        <f t="shared" si="36"/>
        <v>0.23968857640000002</v>
      </c>
      <c r="L73" s="8">
        <f t="shared" si="37"/>
        <v>0.48958000000000002</v>
      </c>
      <c r="W73" s="67">
        <v>42694.334027777775</v>
      </c>
      <c r="X73" s="68">
        <v>6.56</v>
      </c>
      <c r="Y73" s="16">
        <v>6.5700599999999998</v>
      </c>
      <c r="Z73" s="8">
        <f t="shared" si="38"/>
        <v>43.033599999999993</v>
      </c>
      <c r="AA73" s="8">
        <f t="shared" si="39"/>
        <v>-0.15905487804877882</v>
      </c>
      <c r="AB73" s="56">
        <f t="shared" si="40"/>
        <v>0.3382122754490986</v>
      </c>
      <c r="AC73" s="8">
        <f t="shared" si="41"/>
        <v>-5.3794312226156368E-2</v>
      </c>
      <c r="AD73" s="8">
        <f t="shared" si="42"/>
        <v>2.5298454231111905E-2</v>
      </c>
      <c r="AE73" s="8">
        <f t="shared" si="43"/>
        <v>0.11438754326445694</v>
      </c>
      <c r="AF73" s="8">
        <f t="shared" si="44"/>
        <v>1.006000000000018E-2</v>
      </c>
      <c r="AG73" s="8">
        <f t="shared" si="45"/>
        <v>1.0120360000000362E-4</v>
      </c>
      <c r="AH73" s="8">
        <f t="shared" si="46"/>
        <v>1.006000000000018E-2</v>
      </c>
      <c r="AS73" s="67">
        <v>42694.334027777775</v>
      </c>
      <c r="AT73" s="68">
        <v>221.22</v>
      </c>
      <c r="AU73" s="16">
        <v>52.018799999999999</v>
      </c>
      <c r="AV73" s="16">
        <v>52.018799999999999</v>
      </c>
      <c r="AW73" s="8">
        <f t="shared" si="47"/>
        <v>48938.288399999998</v>
      </c>
      <c r="AX73" s="8">
        <f t="shared" si="48"/>
        <v>220.06181818181818</v>
      </c>
      <c r="AY73" s="8">
        <f t="shared" si="49"/>
        <v>50.768467493506492</v>
      </c>
      <c r="AZ73" s="8">
        <f t="shared" si="50"/>
        <v>11172.201262925571</v>
      </c>
      <c r="BA73" s="8">
        <f t="shared" si="51"/>
        <v>48427.203821487601</v>
      </c>
      <c r="BB73" s="8">
        <f t="shared" si="52"/>
        <v>2577.4372916392254</v>
      </c>
      <c r="BC73" s="8">
        <f t="shared" si="53"/>
        <v>-169.2012</v>
      </c>
      <c r="BD73" s="8">
        <f t="shared" si="54"/>
        <v>28629.046081439999</v>
      </c>
      <c r="BE73" s="8">
        <f t="shared" si="55"/>
        <v>169.2012</v>
      </c>
    </row>
    <row r="74" spans="1:57" x14ac:dyDescent="0.25">
      <c r="A74" s="36">
        <v>42694.375694444447</v>
      </c>
      <c r="B74" s="17">
        <v>0.9</v>
      </c>
      <c r="C74" s="14">
        <v>1.1677900000000001</v>
      </c>
      <c r="D74" s="8">
        <f t="shared" si="29"/>
        <v>0.81</v>
      </c>
      <c r="E74" s="8">
        <f t="shared" si="30"/>
        <v>-0.25818181818181796</v>
      </c>
      <c r="F74" s="8">
        <f t="shared" si="31"/>
        <v>-8.2542506493505696E-2</v>
      </c>
      <c r="G74" s="8">
        <f t="shared" si="32"/>
        <v>2.1310974403777817E-2</v>
      </c>
      <c r="H74" s="8">
        <f t="shared" si="33"/>
        <v>6.6657851239669302E-2</v>
      </c>
      <c r="I74" s="8">
        <f t="shared" si="34"/>
        <v>6.8132653782304303E-3</v>
      </c>
      <c r="J74" s="8">
        <f t="shared" si="35"/>
        <v>0.26779000000000008</v>
      </c>
      <c r="K74" s="8">
        <f t="shared" si="36"/>
        <v>7.1711484100000042E-2</v>
      </c>
      <c r="L74" s="8">
        <f t="shared" si="37"/>
        <v>0.26779000000000008</v>
      </c>
      <c r="W74" s="67">
        <v>42694.375694444447</v>
      </c>
      <c r="X74" s="68">
        <v>6.49</v>
      </c>
      <c r="Y74" s="16">
        <v>6.5595100000000004</v>
      </c>
      <c r="Z74" s="8">
        <f t="shared" si="38"/>
        <v>42.120100000000001</v>
      </c>
      <c r="AA74" s="8">
        <f t="shared" si="39"/>
        <v>-0.22905487804877822</v>
      </c>
      <c r="AB74" s="56">
        <f t="shared" si="40"/>
        <v>0.32766227544909921</v>
      </c>
      <c r="AC74" s="8">
        <f t="shared" si="41"/>
        <v>-7.5052642544178594E-2</v>
      </c>
      <c r="AD74" s="8">
        <f t="shared" si="42"/>
        <v>5.2466137157940664E-2</v>
      </c>
      <c r="AE74" s="8">
        <f t="shared" si="43"/>
        <v>0.10736256675248136</v>
      </c>
      <c r="AF74" s="8">
        <f t="shared" si="44"/>
        <v>6.9510000000000183E-2</v>
      </c>
      <c r="AG74" s="8">
        <f t="shared" si="45"/>
        <v>4.8316401000000255E-3</v>
      </c>
      <c r="AH74" s="8">
        <f t="shared" si="46"/>
        <v>6.9510000000000183E-2</v>
      </c>
      <c r="AS74" s="67">
        <v>42694.375694444447</v>
      </c>
      <c r="AT74" s="68">
        <v>210.76</v>
      </c>
      <c r="AU74" s="16">
        <v>51.982700000000001</v>
      </c>
      <c r="AV74" s="16">
        <v>51.982700000000001</v>
      </c>
      <c r="AW74" s="8">
        <f t="shared" si="47"/>
        <v>44419.777599999994</v>
      </c>
      <c r="AX74" s="8">
        <f t="shared" si="48"/>
        <v>209.60181818181817</v>
      </c>
      <c r="AY74" s="8">
        <f t="shared" si="49"/>
        <v>50.732367493506494</v>
      </c>
      <c r="AZ74" s="8">
        <f t="shared" si="50"/>
        <v>10633.59646730713</v>
      </c>
      <c r="BA74" s="8">
        <f t="shared" si="51"/>
        <v>43932.922185123964</v>
      </c>
      <c r="BB74" s="8">
        <f t="shared" si="52"/>
        <v>2573.7731114961944</v>
      </c>
      <c r="BC74" s="8">
        <f t="shared" si="53"/>
        <v>-158.7773</v>
      </c>
      <c r="BD74" s="8">
        <f t="shared" si="54"/>
        <v>25210.23099529</v>
      </c>
      <c r="BE74" s="8">
        <f t="shared" si="55"/>
        <v>158.7773</v>
      </c>
    </row>
    <row r="75" spans="1:57" x14ac:dyDescent="0.25">
      <c r="A75" s="36">
        <v>42694.417361111111</v>
      </c>
      <c r="B75" s="17">
        <v>0.81</v>
      </c>
      <c r="C75" s="14">
        <v>1.1675199999999999</v>
      </c>
      <c r="D75" s="8">
        <f t="shared" si="29"/>
        <v>0.65610000000000013</v>
      </c>
      <c r="E75" s="8">
        <f t="shared" si="30"/>
        <v>-0.34818181818181793</v>
      </c>
      <c r="F75" s="8">
        <f t="shared" si="31"/>
        <v>-8.2812506493505911E-2</v>
      </c>
      <c r="G75" s="8">
        <f t="shared" si="32"/>
        <v>2.883380907910249E-2</v>
      </c>
      <c r="H75" s="8">
        <f t="shared" si="33"/>
        <v>0.12123057851239652</v>
      </c>
      <c r="I75" s="8">
        <f t="shared" si="34"/>
        <v>6.857911231736959E-3</v>
      </c>
      <c r="J75" s="8">
        <f t="shared" si="35"/>
        <v>0.35751999999999984</v>
      </c>
      <c r="K75" s="8">
        <f t="shared" si="36"/>
        <v>0.12782055039999987</v>
      </c>
      <c r="L75" s="8">
        <f t="shared" si="37"/>
        <v>0.35751999999999984</v>
      </c>
      <c r="W75" s="67">
        <v>42694.417361111111</v>
      </c>
      <c r="X75" s="68">
        <v>6.36</v>
      </c>
      <c r="Y75" s="16">
        <v>6.5559500000000002</v>
      </c>
      <c r="Z75" s="8">
        <f t="shared" si="38"/>
        <v>40.449600000000004</v>
      </c>
      <c r="AA75" s="8">
        <f t="shared" si="39"/>
        <v>-0.35905487804877811</v>
      </c>
      <c r="AB75" s="56">
        <f t="shared" si="40"/>
        <v>0.32410227544909898</v>
      </c>
      <c r="AC75" s="8">
        <f t="shared" si="41"/>
        <v>-0.11637050298670773</v>
      </c>
      <c r="AD75" s="8">
        <f t="shared" si="42"/>
        <v>0.12892040545062292</v>
      </c>
      <c r="AE75" s="8">
        <f t="shared" si="43"/>
        <v>0.10504228495128362</v>
      </c>
      <c r="AF75" s="8">
        <f t="shared" si="44"/>
        <v>0.19594999999999985</v>
      </c>
      <c r="AG75" s="8">
        <f t="shared" si="45"/>
        <v>3.839640249999994E-2</v>
      </c>
      <c r="AH75" s="8">
        <f t="shared" si="46"/>
        <v>0.19594999999999985</v>
      </c>
      <c r="AS75" s="67">
        <v>42694.417361111111</v>
      </c>
      <c r="AT75" s="68">
        <v>237.87</v>
      </c>
      <c r="AU75" s="16">
        <v>52.045499999999997</v>
      </c>
      <c r="AV75" s="16">
        <v>52.045499999999997</v>
      </c>
      <c r="AW75" s="8">
        <f t="shared" si="47"/>
        <v>56582.136900000005</v>
      </c>
      <c r="AX75" s="8">
        <f t="shared" si="48"/>
        <v>236.71181818181819</v>
      </c>
      <c r="AY75" s="8">
        <f t="shared" si="49"/>
        <v>50.79516749350649</v>
      </c>
      <c r="AZ75" s="8">
        <f t="shared" si="50"/>
        <v>12023.81645223791</v>
      </c>
      <c r="BA75" s="8">
        <f t="shared" si="51"/>
        <v>56032.484866942155</v>
      </c>
      <c r="BB75" s="8">
        <f t="shared" si="52"/>
        <v>2580.1490406933785</v>
      </c>
      <c r="BC75" s="8">
        <f t="shared" si="53"/>
        <v>-185.8245</v>
      </c>
      <c r="BD75" s="8">
        <f t="shared" si="54"/>
        <v>34530.744800250002</v>
      </c>
      <c r="BE75" s="8">
        <f t="shared" si="55"/>
        <v>185.8245</v>
      </c>
    </row>
    <row r="76" spans="1:57" x14ac:dyDescent="0.25">
      <c r="A76" s="36">
        <v>42694.459027777775</v>
      </c>
      <c r="B76" s="17">
        <v>0.88</v>
      </c>
      <c r="C76" s="14">
        <v>1.1684300000000001</v>
      </c>
      <c r="D76" s="8">
        <f t="shared" si="29"/>
        <v>0.77439999999999998</v>
      </c>
      <c r="E76" s="8">
        <f t="shared" si="30"/>
        <v>-0.27818181818181797</v>
      </c>
      <c r="F76" s="8">
        <f t="shared" si="31"/>
        <v>-8.1902506493505722E-2</v>
      </c>
      <c r="G76" s="8">
        <f t="shared" si="32"/>
        <v>2.2783788170011574E-2</v>
      </c>
      <c r="H76" s="8">
        <f t="shared" si="33"/>
        <v>7.738512396694204E-2</v>
      </c>
      <c r="I76" s="8">
        <f t="shared" si="34"/>
        <v>6.708020569918747E-3</v>
      </c>
      <c r="J76" s="8">
        <f t="shared" si="35"/>
        <v>0.28843000000000008</v>
      </c>
      <c r="K76" s="8">
        <f t="shared" si="36"/>
        <v>8.3191864900000037E-2</v>
      </c>
      <c r="L76" s="8">
        <f t="shared" si="37"/>
        <v>0.28843000000000008</v>
      </c>
      <c r="W76" s="67">
        <v>42694.459027777775</v>
      </c>
      <c r="X76" s="68">
        <v>7.24</v>
      </c>
      <c r="Y76" s="16">
        <v>6.5488900000000001</v>
      </c>
      <c r="Z76" s="8">
        <f t="shared" si="38"/>
        <v>52.4176</v>
      </c>
      <c r="AA76" s="8">
        <f t="shared" si="39"/>
        <v>0.52094512195122178</v>
      </c>
      <c r="AB76" s="56">
        <f t="shared" si="40"/>
        <v>0.31704227544909891</v>
      </c>
      <c r="AC76" s="8">
        <f t="shared" si="41"/>
        <v>0.16516162684752367</v>
      </c>
      <c r="AD76" s="8">
        <f t="shared" si="42"/>
        <v>0.27138382008477335</v>
      </c>
      <c r="AE76" s="8">
        <f t="shared" si="43"/>
        <v>0.1005158044219423</v>
      </c>
      <c r="AF76" s="8">
        <f t="shared" si="44"/>
        <v>-0.69111000000000011</v>
      </c>
      <c r="AG76" s="8">
        <f t="shared" si="45"/>
        <v>0.47763303210000013</v>
      </c>
      <c r="AH76" s="8">
        <f t="shared" si="46"/>
        <v>0.69111000000000011</v>
      </c>
      <c r="AS76" s="67">
        <v>42694.459027777775</v>
      </c>
      <c r="AT76" s="68">
        <v>99.16</v>
      </c>
      <c r="AU76" s="16">
        <v>52.46</v>
      </c>
      <c r="AV76" s="16">
        <v>52.46</v>
      </c>
      <c r="AW76" s="8">
        <f t="shared" si="47"/>
        <v>9832.7055999999993</v>
      </c>
      <c r="AX76" s="8">
        <f t="shared" si="48"/>
        <v>98.00181818181818</v>
      </c>
      <c r="AY76" s="8">
        <f t="shared" si="49"/>
        <v>51.209667493506494</v>
      </c>
      <c r="AZ76" s="8">
        <f t="shared" si="50"/>
        <v>5018.640522849988</v>
      </c>
      <c r="BA76" s="8">
        <f t="shared" si="51"/>
        <v>9604.3563669421492</v>
      </c>
      <c r="BB76" s="8">
        <f t="shared" si="52"/>
        <v>2622.4300447954956</v>
      </c>
      <c r="BC76" s="8">
        <f t="shared" si="53"/>
        <v>-46.699999999999996</v>
      </c>
      <c r="BD76" s="8">
        <f t="shared" si="54"/>
        <v>2180.8899999999994</v>
      </c>
      <c r="BE76" s="8">
        <f t="shared" si="55"/>
        <v>46.699999999999996</v>
      </c>
    </row>
    <row r="77" spans="1:57" x14ac:dyDescent="0.25">
      <c r="A77" s="36">
        <v>42694.500694444447</v>
      </c>
      <c r="B77" s="17">
        <v>0.92</v>
      </c>
      <c r="C77" s="14">
        <v>1.1625399999999999</v>
      </c>
      <c r="D77" s="8">
        <f t="shared" si="29"/>
        <v>0.84640000000000004</v>
      </c>
      <c r="E77" s="8">
        <f t="shared" si="30"/>
        <v>-0.23818181818181794</v>
      </c>
      <c r="F77" s="8">
        <f t="shared" si="31"/>
        <v>-8.7792506493505895E-2</v>
      </c>
      <c r="G77" s="8">
        <f t="shared" si="32"/>
        <v>2.0910578819362292E-2</v>
      </c>
      <c r="H77" s="8">
        <f t="shared" si="33"/>
        <v>5.673057851239658E-2</v>
      </c>
      <c r="I77" s="8">
        <f t="shared" si="34"/>
        <v>7.7075241964122748E-3</v>
      </c>
      <c r="J77" s="8">
        <f t="shared" si="35"/>
        <v>0.24253999999999987</v>
      </c>
      <c r="K77" s="8">
        <f t="shared" si="36"/>
        <v>5.8825651599999938E-2</v>
      </c>
      <c r="L77" s="8">
        <f t="shared" si="37"/>
        <v>0.24253999999999987</v>
      </c>
      <c r="W77" s="67">
        <v>42694.500694444447</v>
      </c>
      <c r="X77" s="68">
        <v>6.56</v>
      </c>
      <c r="Y77" s="16">
        <v>6.5190700000000001</v>
      </c>
      <c r="Z77" s="8">
        <f t="shared" si="38"/>
        <v>43.033599999999993</v>
      </c>
      <c r="AA77" s="8">
        <f t="shared" si="39"/>
        <v>-0.15905487804877882</v>
      </c>
      <c r="AB77" s="56">
        <f t="shared" si="40"/>
        <v>0.28722227544909895</v>
      </c>
      <c r="AC77" s="8">
        <f t="shared" si="41"/>
        <v>-4.5684103994449193E-2</v>
      </c>
      <c r="AD77" s="8">
        <f t="shared" si="42"/>
        <v>2.5298454231111905E-2</v>
      </c>
      <c r="AE77" s="8">
        <f t="shared" si="43"/>
        <v>8.2496635514158076E-2</v>
      </c>
      <c r="AF77" s="8">
        <f t="shared" si="44"/>
        <v>-4.0929999999999467E-2</v>
      </c>
      <c r="AG77" s="8">
        <f t="shared" si="45"/>
        <v>1.6752648999999564E-3</v>
      </c>
      <c r="AH77" s="8">
        <f t="shared" si="46"/>
        <v>4.0929999999999467E-2</v>
      </c>
      <c r="AS77" s="67">
        <v>42694.500694444447</v>
      </c>
      <c r="AT77" s="68">
        <v>202.97</v>
      </c>
      <c r="AU77" s="16">
        <v>52.760300000000001</v>
      </c>
      <c r="AV77" s="16">
        <v>52.760300000000001</v>
      </c>
      <c r="AW77" s="8">
        <f t="shared" si="47"/>
        <v>41196.820899999999</v>
      </c>
      <c r="AX77" s="8">
        <f t="shared" si="48"/>
        <v>201.81181818181818</v>
      </c>
      <c r="AY77" s="8">
        <f t="shared" si="49"/>
        <v>51.509967493506494</v>
      </c>
      <c r="AZ77" s="8">
        <f t="shared" si="50"/>
        <v>10395.320194350898</v>
      </c>
      <c r="BA77" s="8">
        <f t="shared" si="51"/>
        <v>40728.009957851238</v>
      </c>
      <c r="BB77" s="8">
        <f t="shared" si="52"/>
        <v>2653.2767511820957</v>
      </c>
      <c r="BC77" s="8">
        <f t="shared" si="53"/>
        <v>-150.2097</v>
      </c>
      <c r="BD77" s="8">
        <f t="shared" si="54"/>
        <v>22562.95397409</v>
      </c>
      <c r="BE77" s="8">
        <f t="shared" si="55"/>
        <v>150.2097</v>
      </c>
    </row>
    <row r="78" spans="1:57" x14ac:dyDescent="0.25">
      <c r="A78" s="36">
        <v>42694.542361111111</v>
      </c>
      <c r="B78" s="17">
        <v>1</v>
      </c>
      <c r="C78" s="14">
        <v>1.15587</v>
      </c>
      <c r="D78" s="8">
        <f t="shared" si="29"/>
        <v>1</v>
      </c>
      <c r="E78" s="8">
        <f t="shared" si="30"/>
        <v>-0.15818181818181798</v>
      </c>
      <c r="F78" s="8">
        <f t="shared" si="31"/>
        <v>-9.4462506493505849E-2</v>
      </c>
      <c r="G78" s="8">
        <f t="shared" si="32"/>
        <v>1.4942251027154543E-2</v>
      </c>
      <c r="H78" s="8">
        <f t="shared" si="33"/>
        <v>2.502148760330572E-2</v>
      </c>
      <c r="I78" s="8">
        <f t="shared" si="34"/>
        <v>8.9231651330356349E-3</v>
      </c>
      <c r="J78" s="8">
        <f t="shared" si="35"/>
        <v>0.15586999999999995</v>
      </c>
      <c r="K78" s="8">
        <f t="shared" si="36"/>
        <v>2.4295456899999984E-2</v>
      </c>
      <c r="L78" s="8">
        <f t="shared" si="37"/>
        <v>0.15586999999999995</v>
      </c>
      <c r="W78" s="67">
        <v>42694.542361111111</v>
      </c>
      <c r="X78" s="68">
        <v>6.48</v>
      </c>
      <c r="Y78" s="16">
        <v>6.4952500000000004</v>
      </c>
      <c r="Z78" s="8">
        <f t="shared" si="38"/>
        <v>41.990400000000008</v>
      </c>
      <c r="AA78" s="8">
        <f t="shared" si="39"/>
        <v>-0.23905487804877801</v>
      </c>
      <c r="AB78" s="56">
        <f t="shared" si="40"/>
        <v>0.26340227544909922</v>
      </c>
      <c r="AC78" s="8">
        <f t="shared" si="41"/>
        <v>-6.2967598835255045E-2</v>
      </c>
      <c r="AD78" s="8">
        <f t="shared" si="42"/>
        <v>5.7147234718916126E-2</v>
      </c>
      <c r="AE78" s="8">
        <f t="shared" si="43"/>
        <v>6.9380758711763135E-2</v>
      </c>
      <c r="AF78" s="8">
        <f t="shared" si="44"/>
        <v>1.5249999999999986E-2</v>
      </c>
      <c r="AG78" s="8">
        <f t="shared" si="45"/>
        <v>2.3256249999999956E-4</v>
      </c>
      <c r="AH78" s="8">
        <f t="shared" si="46"/>
        <v>1.5249999999999986E-2</v>
      </c>
      <c r="AS78" s="67">
        <v>42694.542361111111</v>
      </c>
      <c r="AT78" s="68">
        <v>179.36</v>
      </c>
      <c r="AU78" s="16">
        <v>53.259700000000002</v>
      </c>
      <c r="AV78" s="16">
        <v>53.259700000000002</v>
      </c>
      <c r="AW78" s="8">
        <f t="shared" si="47"/>
        <v>32170.009600000005</v>
      </c>
      <c r="AX78" s="8">
        <f t="shared" si="48"/>
        <v>178.2018181818182</v>
      </c>
      <c r="AY78" s="8">
        <f t="shared" si="49"/>
        <v>52.009367493506495</v>
      </c>
      <c r="AZ78" s="8">
        <f t="shared" si="50"/>
        <v>9268.1638498292104</v>
      </c>
      <c r="BA78" s="8">
        <f t="shared" si="51"/>
        <v>31755.88800330579</v>
      </c>
      <c r="BB78" s="8">
        <f t="shared" si="52"/>
        <v>2704.9743070746099</v>
      </c>
      <c r="BC78" s="8">
        <f t="shared" si="53"/>
        <v>-126.1003</v>
      </c>
      <c r="BD78" s="8">
        <f t="shared" si="54"/>
        <v>15901.285660090001</v>
      </c>
      <c r="BE78" s="8">
        <f t="shared" si="55"/>
        <v>126.1003</v>
      </c>
    </row>
    <row r="79" spans="1:57" x14ac:dyDescent="0.25">
      <c r="A79" s="36">
        <v>42694.584027777775</v>
      </c>
      <c r="B79" s="17">
        <v>0.95</v>
      </c>
      <c r="C79" s="14">
        <v>1.15265</v>
      </c>
      <c r="D79" s="8">
        <f t="shared" si="29"/>
        <v>0.90249999999999997</v>
      </c>
      <c r="E79" s="8">
        <f t="shared" si="30"/>
        <v>-0.20818181818181802</v>
      </c>
      <c r="F79" s="8">
        <f t="shared" si="31"/>
        <v>-9.768250649350585E-2</v>
      </c>
      <c r="G79" s="8">
        <f t="shared" si="32"/>
        <v>2.0335721806375294E-2</v>
      </c>
      <c r="H79" s="8">
        <f t="shared" si="33"/>
        <v>4.3339669421487537E-2</v>
      </c>
      <c r="I79" s="8">
        <f t="shared" si="34"/>
        <v>9.5418720748538122E-3</v>
      </c>
      <c r="J79" s="8">
        <f t="shared" si="35"/>
        <v>0.20265</v>
      </c>
      <c r="K79" s="8">
        <f t="shared" si="36"/>
        <v>4.1067022500000001E-2</v>
      </c>
      <c r="L79" s="8">
        <f t="shared" si="37"/>
        <v>0.20265</v>
      </c>
      <c r="W79" s="67">
        <v>42694.584027777775</v>
      </c>
      <c r="X79" s="68">
        <v>6.02</v>
      </c>
      <c r="Y79" s="16">
        <v>6.4827700000000004</v>
      </c>
      <c r="Z79" s="8">
        <f t="shared" si="38"/>
        <v>36.240399999999994</v>
      </c>
      <c r="AA79" s="8">
        <f t="shared" si="39"/>
        <v>-0.69905487804877886</v>
      </c>
      <c r="AB79" s="56">
        <f t="shared" si="40"/>
        <v>0.25092227544909917</v>
      </c>
      <c r="AC79" s="8">
        <f t="shared" si="41"/>
        <v>-0.17540844066379213</v>
      </c>
      <c r="AD79" s="8">
        <f t="shared" si="42"/>
        <v>0.4886777225237931</v>
      </c>
      <c r="AE79" s="8">
        <f t="shared" si="43"/>
        <v>6.2961988316553599E-2</v>
      </c>
      <c r="AF79" s="8">
        <f t="shared" si="44"/>
        <v>0.46277000000000079</v>
      </c>
      <c r="AG79" s="8">
        <f t="shared" si="45"/>
        <v>0.21415607290000074</v>
      </c>
      <c r="AH79" s="8">
        <f t="shared" si="46"/>
        <v>0.46277000000000079</v>
      </c>
      <c r="AS79" s="67">
        <v>42694.584027777775</v>
      </c>
      <c r="AT79" s="68">
        <v>14.77</v>
      </c>
      <c r="AU79" s="16">
        <v>53.859400000000001</v>
      </c>
      <c r="AV79" s="16">
        <v>53.859400000000001</v>
      </c>
      <c r="AW79" s="8">
        <f t="shared" si="47"/>
        <v>218.15289999999999</v>
      </c>
      <c r="AX79" s="8">
        <f t="shared" si="48"/>
        <v>13.611818181818181</v>
      </c>
      <c r="AY79" s="8">
        <f t="shared" si="49"/>
        <v>52.609067493506494</v>
      </c>
      <c r="AZ79" s="8">
        <f t="shared" si="50"/>
        <v>716.10506143661155</v>
      </c>
      <c r="BA79" s="8">
        <f t="shared" si="51"/>
        <v>185.28159421487601</v>
      </c>
      <c r="BB79" s="8">
        <f t="shared" si="52"/>
        <v>2767.7139825363215</v>
      </c>
      <c r="BC79" s="8">
        <f t="shared" si="53"/>
        <v>39.089399999999998</v>
      </c>
      <c r="BD79" s="8">
        <f t="shared" si="54"/>
        <v>1527.9811923599998</v>
      </c>
      <c r="BE79" s="8">
        <f t="shared" si="55"/>
        <v>39.089399999999998</v>
      </c>
    </row>
    <row r="80" spans="1:57" x14ac:dyDescent="0.25">
      <c r="A80" s="36">
        <v>42694.625694444447</v>
      </c>
      <c r="B80" s="17">
        <v>1.05</v>
      </c>
      <c r="C80" s="14">
        <v>1.14463</v>
      </c>
      <c r="D80" s="8">
        <f t="shared" si="29"/>
        <v>1.1025</v>
      </c>
      <c r="E80" s="8">
        <f t="shared" si="30"/>
        <v>-0.10818181818181793</v>
      </c>
      <c r="F80" s="8">
        <f t="shared" si="31"/>
        <v>-0.10570250649350577</v>
      </c>
      <c r="G80" s="8">
        <f t="shared" si="32"/>
        <v>1.1435089338842871E-2</v>
      </c>
      <c r="H80" s="8">
        <f t="shared" si="33"/>
        <v>1.1703305785123913E-2</v>
      </c>
      <c r="I80" s="8">
        <f t="shared" si="34"/>
        <v>1.1173019879009628E-2</v>
      </c>
      <c r="J80" s="8">
        <f t="shared" si="35"/>
        <v>9.4629999999999992E-2</v>
      </c>
      <c r="K80" s="8">
        <f t="shared" si="36"/>
        <v>8.9548368999999989E-3</v>
      </c>
      <c r="L80" s="8">
        <f t="shared" si="37"/>
        <v>9.4629999999999992E-2</v>
      </c>
      <c r="W80" s="67">
        <v>42694.625694444447</v>
      </c>
      <c r="X80" s="68">
        <v>5.77</v>
      </c>
      <c r="Y80" s="16">
        <v>6.4606000000000003</v>
      </c>
      <c r="Z80" s="8">
        <f t="shared" si="38"/>
        <v>33.292899999999996</v>
      </c>
      <c r="AA80" s="8">
        <f t="shared" si="39"/>
        <v>-0.94905487804877886</v>
      </c>
      <c r="AB80" s="56">
        <f t="shared" si="40"/>
        <v>0.22875227544909915</v>
      </c>
      <c r="AC80" s="8">
        <f t="shared" si="41"/>
        <v>-0.21709846287972548</v>
      </c>
      <c r="AD80" s="8">
        <f t="shared" si="42"/>
        <v>0.90070516154818248</v>
      </c>
      <c r="AE80" s="8">
        <f t="shared" si="43"/>
        <v>5.2327603523140531E-2</v>
      </c>
      <c r="AF80" s="8">
        <f t="shared" si="44"/>
        <v>0.69060000000000077</v>
      </c>
      <c r="AG80" s="8">
        <f t="shared" si="45"/>
        <v>0.47692836000000105</v>
      </c>
      <c r="AH80" s="8">
        <f t="shared" si="46"/>
        <v>0.69060000000000077</v>
      </c>
      <c r="AS80" s="67">
        <v>42694.625694444447</v>
      </c>
      <c r="AT80" s="68">
        <v>25.88</v>
      </c>
      <c r="AU80" s="16">
        <v>53.941699999999997</v>
      </c>
      <c r="AV80" s="16">
        <v>53.941699999999997</v>
      </c>
      <c r="AW80" s="8">
        <f t="shared" si="47"/>
        <v>669.7743999999999</v>
      </c>
      <c r="AX80" s="8">
        <f t="shared" si="48"/>
        <v>24.721818181818183</v>
      </c>
      <c r="AY80" s="8">
        <f t="shared" si="49"/>
        <v>52.69136749350649</v>
      </c>
      <c r="AZ80" s="8">
        <f t="shared" si="50"/>
        <v>1302.6264069258323</v>
      </c>
      <c r="BA80" s="8">
        <f t="shared" si="51"/>
        <v>611.16829421487603</v>
      </c>
      <c r="BB80" s="8">
        <f t="shared" si="52"/>
        <v>2776.3802083357523</v>
      </c>
      <c r="BC80" s="8">
        <f t="shared" si="53"/>
        <v>28.061699999999998</v>
      </c>
      <c r="BD80" s="8">
        <f t="shared" si="54"/>
        <v>787.45900688999996</v>
      </c>
      <c r="BE80" s="8">
        <f t="shared" si="55"/>
        <v>28.061699999999998</v>
      </c>
    </row>
    <row r="81" spans="1:57" x14ac:dyDescent="0.25">
      <c r="A81" s="36">
        <v>42694.667361111111</v>
      </c>
      <c r="B81" s="17">
        <v>0.89</v>
      </c>
      <c r="C81" s="14">
        <v>1.1376900000000001</v>
      </c>
      <c r="D81" s="8">
        <f t="shared" si="29"/>
        <v>0.79210000000000003</v>
      </c>
      <c r="E81" s="8">
        <f t="shared" si="30"/>
        <v>-0.26818181818181797</v>
      </c>
      <c r="F81" s="8">
        <f t="shared" si="31"/>
        <v>-0.11264250649350571</v>
      </c>
      <c r="G81" s="8">
        <f t="shared" si="32"/>
        <v>3.0208672195985598E-2</v>
      </c>
      <c r="H81" s="8">
        <f t="shared" si="33"/>
        <v>7.1921487603305675E-2</v>
      </c>
      <c r="I81" s="8">
        <f t="shared" si="34"/>
        <v>1.2688334269139477E-2</v>
      </c>
      <c r="J81" s="8">
        <f t="shared" si="35"/>
        <v>0.24769000000000008</v>
      </c>
      <c r="K81" s="8">
        <f t="shared" si="36"/>
        <v>6.1350336100000041E-2</v>
      </c>
      <c r="L81" s="8">
        <f t="shared" si="37"/>
        <v>0.24769000000000008</v>
      </c>
      <c r="W81" s="67">
        <v>42694.667361111111</v>
      </c>
      <c r="X81" s="68">
        <v>5.98</v>
      </c>
      <c r="Y81" s="16">
        <v>6.4390799999999997</v>
      </c>
      <c r="Z81" s="8">
        <f t="shared" si="38"/>
        <v>35.760400000000004</v>
      </c>
      <c r="AA81" s="8">
        <f t="shared" si="39"/>
        <v>-0.73905487804877801</v>
      </c>
      <c r="AB81" s="56">
        <f t="shared" si="40"/>
        <v>0.2072322754490985</v>
      </c>
      <c r="AC81" s="8">
        <f t="shared" si="41"/>
        <v>-0.15315602405980427</v>
      </c>
      <c r="AD81" s="8">
        <f t="shared" si="42"/>
        <v>0.54620211276769415</v>
      </c>
      <c r="AE81" s="8">
        <f t="shared" si="43"/>
        <v>4.2945215987811036E-2</v>
      </c>
      <c r="AF81" s="8">
        <f t="shared" si="44"/>
        <v>0.45907999999999927</v>
      </c>
      <c r="AG81" s="8">
        <f t="shared" si="45"/>
        <v>0.21075444639999932</v>
      </c>
      <c r="AH81" s="8">
        <f t="shared" si="46"/>
        <v>0.45907999999999927</v>
      </c>
      <c r="AS81" s="67">
        <v>42694.667361111111</v>
      </c>
      <c r="AT81" s="68">
        <v>226.96</v>
      </c>
      <c r="AU81" s="16">
        <v>54.239899999999999</v>
      </c>
      <c r="AV81" s="16">
        <v>54.239899999999999</v>
      </c>
      <c r="AW81" s="8">
        <f t="shared" si="47"/>
        <v>51510.841600000007</v>
      </c>
      <c r="AX81" s="8">
        <f t="shared" si="48"/>
        <v>225.80181818181819</v>
      </c>
      <c r="AY81" s="8">
        <f t="shared" si="49"/>
        <v>52.989567493506492</v>
      </c>
      <c r="AZ81" s="8">
        <f t="shared" si="50"/>
        <v>11965.140684701937</v>
      </c>
      <c r="BA81" s="8">
        <f t="shared" si="51"/>
        <v>50986.461094214879</v>
      </c>
      <c r="BB81" s="8">
        <f t="shared" si="52"/>
        <v>2807.8942631488799</v>
      </c>
      <c r="BC81" s="8">
        <f t="shared" si="53"/>
        <v>-172.7201</v>
      </c>
      <c r="BD81" s="8">
        <f t="shared" si="54"/>
        <v>29832.23294401</v>
      </c>
      <c r="BE81" s="8">
        <f t="shared" si="55"/>
        <v>172.7201</v>
      </c>
    </row>
    <row r="82" spans="1:57" x14ac:dyDescent="0.25">
      <c r="A82" s="36">
        <v>42694.709027777775</v>
      </c>
      <c r="B82" s="17">
        <v>0.67</v>
      </c>
      <c r="C82" s="14">
        <v>1.13591</v>
      </c>
      <c r="D82" s="8">
        <f t="shared" si="29"/>
        <v>0.44890000000000008</v>
      </c>
      <c r="E82" s="8">
        <f t="shared" si="30"/>
        <v>-0.48818181818181794</v>
      </c>
      <c r="F82" s="8">
        <f t="shared" si="31"/>
        <v>-0.11442250649350583</v>
      </c>
      <c r="G82" s="8">
        <f t="shared" si="32"/>
        <v>5.5858987260920541E-2</v>
      </c>
      <c r="H82" s="8">
        <f t="shared" si="33"/>
        <v>0.23832148760330554</v>
      </c>
      <c r="I82" s="8">
        <f t="shared" si="34"/>
        <v>1.3092509992256383E-2</v>
      </c>
      <c r="J82" s="8">
        <f t="shared" si="35"/>
        <v>0.46590999999999994</v>
      </c>
      <c r="K82" s="8">
        <f t="shared" si="36"/>
        <v>0.21707212809999993</v>
      </c>
      <c r="L82" s="8">
        <f t="shared" si="37"/>
        <v>0.46590999999999994</v>
      </c>
      <c r="W82" s="67">
        <v>42694.709027777775</v>
      </c>
      <c r="X82" s="68">
        <v>7.35</v>
      </c>
      <c r="Y82" s="16">
        <v>6.4290200000000004</v>
      </c>
      <c r="Z82" s="8">
        <f t="shared" si="38"/>
        <v>54.022499999999994</v>
      </c>
      <c r="AA82" s="8">
        <f t="shared" si="39"/>
        <v>0.63094512195122121</v>
      </c>
      <c r="AB82" s="56">
        <f t="shared" si="40"/>
        <v>0.19717227544909921</v>
      </c>
      <c r="AC82" s="8">
        <f t="shared" si="41"/>
        <v>0.12440488537863167</v>
      </c>
      <c r="AD82" s="8">
        <f t="shared" si="42"/>
        <v>0.39809174691404142</v>
      </c>
      <c r="AE82" s="8">
        <f t="shared" si="43"/>
        <v>3.8876906205775448E-2</v>
      </c>
      <c r="AF82" s="8">
        <f t="shared" si="44"/>
        <v>-0.92097999999999924</v>
      </c>
      <c r="AG82" s="8">
        <f t="shared" si="45"/>
        <v>0.84820416039999857</v>
      </c>
      <c r="AH82" s="8">
        <f t="shared" si="46"/>
        <v>0.92097999999999924</v>
      </c>
      <c r="AS82" s="67">
        <v>42694.709027777775</v>
      </c>
      <c r="AT82" s="68">
        <v>242.6</v>
      </c>
      <c r="AU82" s="16">
        <v>54.540599999999998</v>
      </c>
      <c r="AV82" s="16">
        <v>54.540599999999998</v>
      </c>
      <c r="AW82" s="8">
        <f t="shared" si="47"/>
        <v>58854.759999999995</v>
      </c>
      <c r="AX82" s="8">
        <f t="shared" si="48"/>
        <v>241.44181818181818</v>
      </c>
      <c r="AY82" s="8">
        <f t="shared" si="49"/>
        <v>53.290267493506491</v>
      </c>
      <c r="AZ82" s="8">
        <f t="shared" si="50"/>
        <v>12866.49907502765</v>
      </c>
      <c r="BA82" s="8">
        <f t="shared" si="51"/>
        <v>58294.15156694215</v>
      </c>
      <c r="BB82" s="8">
        <f t="shared" si="52"/>
        <v>2839.8526095294746</v>
      </c>
      <c r="BC82" s="8">
        <f t="shared" si="53"/>
        <v>-188.05939999999998</v>
      </c>
      <c r="BD82" s="8">
        <f t="shared" si="54"/>
        <v>35366.337928359993</v>
      </c>
      <c r="BE82" s="8">
        <f t="shared" si="55"/>
        <v>188.05939999999998</v>
      </c>
    </row>
    <row r="83" spans="1:57" x14ac:dyDescent="0.25">
      <c r="A83" s="36">
        <v>42694.750694444447</v>
      </c>
      <c r="B83" s="17">
        <v>0.93</v>
      </c>
      <c r="C83" s="14">
        <v>1.1371500000000001</v>
      </c>
      <c r="D83" s="8">
        <f t="shared" si="29"/>
        <v>0.86490000000000011</v>
      </c>
      <c r="E83" s="8">
        <f t="shared" si="30"/>
        <v>-0.22818181818181793</v>
      </c>
      <c r="F83" s="8">
        <f t="shared" si="31"/>
        <v>-0.1131825064935057</v>
      </c>
      <c r="G83" s="8">
        <f t="shared" si="32"/>
        <v>2.5826190118063544E-2</v>
      </c>
      <c r="H83" s="8">
        <f t="shared" si="33"/>
        <v>5.2066942148760217E-2</v>
      </c>
      <c r="I83" s="8">
        <f t="shared" si="34"/>
        <v>1.2810279776152459E-2</v>
      </c>
      <c r="J83" s="8">
        <f t="shared" si="35"/>
        <v>0.20715000000000006</v>
      </c>
      <c r="K83" s="8">
        <f t="shared" si="36"/>
        <v>4.2911122500000023E-2</v>
      </c>
      <c r="L83" s="8">
        <f t="shared" si="37"/>
        <v>0.20715000000000006</v>
      </c>
      <c r="W83" s="67">
        <v>42694.750694444447</v>
      </c>
      <c r="X83" s="68">
        <v>5.94</v>
      </c>
      <c r="Y83" s="16">
        <v>6.4164099999999999</v>
      </c>
      <c r="Z83" s="8">
        <f t="shared" si="38"/>
        <v>35.283600000000007</v>
      </c>
      <c r="AA83" s="8">
        <f t="shared" si="39"/>
        <v>-0.77905487804877804</v>
      </c>
      <c r="AB83" s="56">
        <f t="shared" si="40"/>
        <v>0.18456227544909876</v>
      </c>
      <c r="AC83" s="8">
        <f t="shared" si="41"/>
        <v>-0.14378414099240261</v>
      </c>
      <c r="AD83" s="8">
        <f t="shared" si="42"/>
        <v>0.60692650301159645</v>
      </c>
      <c r="AE83" s="8">
        <f t="shared" si="43"/>
        <v>3.4063233518949E-2</v>
      </c>
      <c r="AF83" s="8">
        <f t="shared" si="44"/>
        <v>0.47640999999999956</v>
      </c>
      <c r="AG83" s="8">
        <f t="shared" si="45"/>
        <v>0.22696648809999959</v>
      </c>
      <c r="AH83" s="8">
        <f t="shared" si="46"/>
        <v>0.47640999999999956</v>
      </c>
      <c r="AS83" s="67">
        <v>42694.750694444447</v>
      </c>
      <c r="AT83" s="68">
        <v>226.07</v>
      </c>
      <c r="AU83" s="16">
        <v>55.037999999999997</v>
      </c>
      <c r="AV83" s="16">
        <v>55.037999999999997</v>
      </c>
      <c r="AW83" s="8">
        <f t="shared" si="47"/>
        <v>51107.644899999999</v>
      </c>
      <c r="AX83" s="8">
        <f t="shared" si="48"/>
        <v>224.91181818181818</v>
      </c>
      <c r="AY83" s="8">
        <f t="shared" si="49"/>
        <v>53.78766749350649</v>
      </c>
      <c r="AZ83" s="8">
        <f t="shared" si="50"/>
        <v>12097.482091723623</v>
      </c>
      <c r="BA83" s="8">
        <f t="shared" si="51"/>
        <v>50585.325957851237</v>
      </c>
      <c r="BB83" s="8">
        <f t="shared" si="52"/>
        <v>2893.1131743920146</v>
      </c>
      <c r="BC83" s="8">
        <f t="shared" si="53"/>
        <v>-171.03199999999998</v>
      </c>
      <c r="BD83" s="8">
        <f t="shared" si="54"/>
        <v>29251.945023999993</v>
      </c>
      <c r="BE83" s="8">
        <f t="shared" si="55"/>
        <v>171.03199999999998</v>
      </c>
    </row>
    <row r="84" spans="1:57" x14ac:dyDescent="0.25">
      <c r="A84" s="36">
        <v>42694.792361111111</v>
      </c>
      <c r="B84" s="17">
        <v>0.85</v>
      </c>
      <c r="C84" s="14">
        <v>1.1370400000000001</v>
      </c>
      <c r="D84" s="8">
        <f t="shared" si="29"/>
        <v>0.72249999999999992</v>
      </c>
      <c r="E84" s="8">
        <f t="shared" si="30"/>
        <v>-0.308181818181818</v>
      </c>
      <c r="F84" s="8">
        <f t="shared" si="31"/>
        <v>-0.11329250649350575</v>
      </c>
      <c r="G84" s="8">
        <f t="shared" si="32"/>
        <v>3.4914690637544023E-2</v>
      </c>
      <c r="H84" s="8">
        <f t="shared" si="33"/>
        <v>9.4976033057851128E-2</v>
      </c>
      <c r="I84" s="8">
        <f t="shared" si="34"/>
        <v>1.2835192027581042E-2</v>
      </c>
      <c r="J84" s="8">
        <f t="shared" si="35"/>
        <v>0.28704000000000007</v>
      </c>
      <c r="K84" s="8">
        <f t="shared" si="36"/>
        <v>8.2391961600000035E-2</v>
      </c>
      <c r="L84" s="8">
        <f t="shared" si="37"/>
        <v>0.28704000000000007</v>
      </c>
      <c r="W84" s="67">
        <v>42694.792361111111</v>
      </c>
      <c r="X84" s="68">
        <v>6.21</v>
      </c>
      <c r="Y84" s="16">
        <v>6.4001200000000003</v>
      </c>
      <c r="Z84" s="8">
        <f t="shared" si="38"/>
        <v>38.564099999999996</v>
      </c>
      <c r="AA84" s="8">
        <f t="shared" si="39"/>
        <v>-0.50905487804877847</v>
      </c>
      <c r="AB84" s="56">
        <f t="shared" si="40"/>
        <v>0.16827227544909906</v>
      </c>
      <c r="AC84" s="8">
        <f t="shared" si="41"/>
        <v>-8.5659822657731588E-2</v>
      </c>
      <c r="AD84" s="8">
        <f t="shared" si="42"/>
        <v>0.25913686886525672</v>
      </c>
      <c r="AE84" s="8">
        <f t="shared" si="43"/>
        <v>2.8315558684817468E-2</v>
      </c>
      <c r="AF84" s="8">
        <f t="shared" si="44"/>
        <v>0.19012000000000029</v>
      </c>
      <c r="AG84" s="8">
        <f t="shared" si="45"/>
        <v>3.6145614400000109E-2</v>
      </c>
      <c r="AH84" s="8">
        <f t="shared" si="46"/>
        <v>0.19012000000000029</v>
      </c>
      <c r="AS84" s="67">
        <v>42694.792361111111</v>
      </c>
      <c r="AT84" s="68">
        <v>129.25</v>
      </c>
      <c r="AU84" s="16">
        <v>55.160899999999998</v>
      </c>
      <c r="AV84" s="16">
        <v>55.160899999999998</v>
      </c>
      <c r="AW84" s="8">
        <f t="shared" si="47"/>
        <v>16705.5625</v>
      </c>
      <c r="AX84" s="8">
        <f t="shared" si="48"/>
        <v>128.09181818181818</v>
      </c>
      <c r="AY84" s="8">
        <f t="shared" si="49"/>
        <v>53.910567493506491</v>
      </c>
      <c r="AZ84" s="8">
        <f t="shared" si="50"/>
        <v>6905.5026094568711</v>
      </c>
      <c r="BA84" s="8">
        <f t="shared" si="51"/>
        <v>16407.513885123968</v>
      </c>
      <c r="BB84" s="8">
        <f t="shared" si="52"/>
        <v>2906.3492874719186</v>
      </c>
      <c r="BC84" s="8">
        <f t="shared" si="53"/>
        <v>-74.089100000000002</v>
      </c>
      <c r="BD84" s="8">
        <f t="shared" si="54"/>
        <v>5489.1947388100007</v>
      </c>
      <c r="BE84" s="8">
        <f t="shared" si="55"/>
        <v>74.089100000000002</v>
      </c>
    </row>
    <row r="85" spans="1:57" x14ac:dyDescent="0.25">
      <c r="A85" s="36">
        <v>42694.834027777775</v>
      </c>
      <c r="B85" s="17">
        <v>0.88</v>
      </c>
      <c r="C85" s="14">
        <v>1.13365</v>
      </c>
      <c r="D85" s="8">
        <f t="shared" si="29"/>
        <v>0.77439999999999998</v>
      </c>
      <c r="E85" s="8">
        <f t="shared" si="30"/>
        <v>-0.27818181818181797</v>
      </c>
      <c r="F85" s="8">
        <f t="shared" si="31"/>
        <v>-0.11668250649350576</v>
      </c>
      <c r="G85" s="8">
        <f t="shared" si="32"/>
        <v>3.2458951806375216E-2</v>
      </c>
      <c r="H85" s="8">
        <f t="shared" si="33"/>
        <v>7.738512396694204E-2</v>
      </c>
      <c r="I85" s="8">
        <f t="shared" si="34"/>
        <v>1.3614807321607013E-2</v>
      </c>
      <c r="J85" s="8">
        <f t="shared" si="35"/>
        <v>0.25365000000000004</v>
      </c>
      <c r="K85" s="8">
        <f t="shared" si="36"/>
        <v>6.4338322500000017E-2</v>
      </c>
      <c r="L85" s="8">
        <f t="shared" si="37"/>
        <v>0.25365000000000004</v>
      </c>
      <c r="W85" s="67">
        <v>42694.834027777775</v>
      </c>
      <c r="X85" s="68">
        <v>6.16</v>
      </c>
      <c r="Y85" s="16">
        <v>6.3754600000000003</v>
      </c>
      <c r="Z85" s="8">
        <f t="shared" si="38"/>
        <v>37.945599999999999</v>
      </c>
      <c r="AA85" s="8">
        <f t="shared" si="39"/>
        <v>-0.55905487804877829</v>
      </c>
      <c r="AB85" s="56">
        <f t="shared" si="40"/>
        <v>0.14361227544909916</v>
      </c>
      <c r="AC85" s="8">
        <f t="shared" si="41"/>
        <v>-8.028714313750368E-2</v>
      </c>
      <c r="AD85" s="8">
        <f t="shared" si="42"/>
        <v>0.31254235667013436</v>
      </c>
      <c r="AE85" s="8">
        <f t="shared" si="43"/>
        <v>2.0624485659667929E-2</v>
      </c>
      <c r="AF85" s="8">
        <f t="shared" si="44"/>
        <v>0.21546000000000021</v>
      </c>
      <c r="AG85" s="8">
        <f t="shared" si="45"/>
        <v>4.6423011600000091E-2</v>
      </c>
      <c r="AH85" s="8">
        <f t="shared" si="46"/>
        <v>0.21546000000000021</v>
      </c>
      <c r="AS85" s="67">
        <v>42694.834027777775</v>
      </c>
      <c r="AT85" s="68">
        <v>123.07</v>
      </c>
      <c r="AU85" s="16">
        <v>55.416400000000003</v>
      </c>
      <c r="AV85" s="16">
        <v>55.416400000000003</v>
      </c>
      <c r="AW85" s="8">
        <f t="shared" si="47"/>
        <v>15146.224899999997</v>
      </c>
      <c r="AX85" s="8">
        <f t="shared" si="48"/>
        <v>121.91181818181818</v>
      </c>
      <c r="AY85" s="8">
        <f t="shared" si="49"/>
        <v>54.166067493506496</v>
      </c>
      <c r="AZ85" s="8">
        <f t="shared" si="50"/>
        <v>6603.4837718924555</v>
      </c>
      <c r="BA85" s="8">
        <f t="shared" si="51"/>
        <v>14862.491412396694</v>
      </c>
      <c r="BB85" s="8">
        <f t="shared" si="52"/>
        <v>2933.9628677111009</v>
      </c>
      <c r="BC85" s="8">
        <f t="shared" si="53"/>
        <v>-67.653599999999983</v>
      </c>
      <c r="BD85" s="8">
        <f t="shared" si="54"/>
        <v>4577.0095929599975</v>
      </c>
      <c r="BE85" s="8">
        <f t="shared" si="55"/>
        <v>67.653599999999983</v>
      </c>
    </row>
    <row r="86" spans="1:57" x14ac:dyDescent="0.25">
      <c r="A86" s="36">
        <v>42694.875694444447</v>
      </c>
      <c r="B86" s="17">
        <v>0.98</v>
      </c>
      <c r="C86" s="14">
        <v>1.1344799999999999</v>
      </c>
      <c r="D86" s="8">
        <f t="shared" si="29"/>
        <v>0.96039999999999992</v>
      </c>
      <c r="E86" s="8">
        <f t="shared" si="30"/>
        <v>-0.178181818181818</v>
      </c>
      <c r="F86" s="8">
        <f t="shared" si="31"/>
        <v>-0.11585250649350587</v>
      </c>
      <c r="G86" s="8">
        <f t="shared" si="32"/>
        <v>2.0642810247933751E-2</v>
      </c>
      <c r="H86" s="8">
        <f t="shared" si="33"/>
        <v>3.1748760330578447E-2</v>
      </c>
      <c r="I86" s="8">
        <f t="shared" si="34"/>
        <v>1.3421803260827819E-2</v>
      </c>
      <c r="J86" s="8">
        <f t="shared" si="35"/>
        <v>0.15447999999999995</v>
      </c>
      <c r="K86" s="8">
        <f t="shared" si="36"/>
        <v>2.3864070399999986E-2</v>
      </c>
      <c r="L86" s="8">
        <f t="shared" si="37"/>
        <v>0.15447999999999995</v>
      </c>
      <c r="W86" s="67">
        <v>42694.875694444447</v>
      </c>
      <c r="X86" s="68">
        <v>6.21</v>
      </c>
      <c r="Y86" s="16">
        <v>6.3650700000000002</v>
      </c>
      <c r="Z86" s="8">
        <f t="shared" si="38"/>
        <v>38.564099999999996</v>
      </c>
      <c r="AA86" s="8">
        <f t="shared" si="39"/>
        <v>-0.50905487804877847</v>
      </c>
      <c r="AB86" s="56">
        <f t="shared" si="40"/>
        <v>0.13322227544909904</v>
      </c>
      <c r="AC86" s="8">
        <f t="shared" si="41"/>
        <v>-6.7817449182121889E-2</v>
      </c>
      <c r="AD86" s="8">
        <f t="shared" si="42"/>
        <v>0.25913686886525672</v>
      </c>
      <c r="AE86" s="8">
        <f t="shared" si="43"/>
        <v>1.7748174675835615E-2</v>
      </c>
      <c r="AF86" s="8">
        <f t="shared" si="44"/>
        <v>0.15507000000000026</v>
      </c>
      <c r="AG86" s="8">
        <f t="shared" si="45"/>
        <v>2.404670490000008E-2</v>
      </c>
      <c r="AH86" s="8">
        <f t="shared" si="46"/>
        <v>0.15507000000000026</v>
      </c>
      <c r="AS86" s="67">
        <v>42694.875694444447</v>
      </c>
      <c r="AT86" s="68">
        <v>29.63</v>
      </c>
      <c r="AU86" s="16">
        <v>55.555399999999999</v>
      </c>
      <c r="AV86" s="16">
        <v>55.555399999999999</v>
      </c>
      <c r="AW86" s="8">
        <f t="shared" si="47"/>
        <v>877.93689999999992</v>
      </c>
      <c r="AX86" s="8">
        <f t="shared" si="48"/>
        <v>28.471818181818183</v>
      </c>
      <c r="AY86" s="8">
        <f t="shared" si="49"/>
        <v>54.305067493506492</v>
      </c>
      <c r="AZ86" s="8">
        <f t="shared" si="50"/>
        <v>1546.1640080264817</v>
      </c>
      <c r="BA86" s="8">
        <f t="shared" si="51"/>
        <v>810.64443057851247</v>
      </c>
      <c r="BB86" s="8">
        <f t="shared" si="52"/>
        <v>2949.0403554742957</v>
      </c>
      <c r="BC86" s="8">
        <f t="shared" si="53"/>
        <v>25.9254</v>
      </c>
      <c r="BD86" s="8">
        <f t="shared" si="54"/>
        <v>672.12636515999998</v>
      </c>
      <c r="BE86" s="8">
        <f t="shared" si="55"/>
        <v>25.9254</v>
      </c>
    </row>
    <row r="87" spans="1:57" x14ac:dyDescent="0.25">
      <c r="A87" s="36">
        <v>42694.917361111111</v>
      </c>
      <c r="B87" s="17">
        <v>0.65</v>
      </c>
      <c r="C87" s="14">
        <v>1.13351</v>
      </c>
      <c r="D87" s="8">
        <f t="shared" si="29"/>
        <v>0.42250000000000004</v>
      </c>
      <c r="E87" s="8">
        <f t="shared" si="30"/>
        <v>-0.50818181818181796</v>
      </c>
      <c r="F87" s="8">
        <f t="shared" si="31"/>
        <v>-0.11682250649350578</v>
      </c>
      <c r="G87" s="8">
        <f t="shared" si="32"/>
        <v>5.9367073754427006E-2</v>
      </c>
      <c r="H87" s="8">
        <f t="shared" si="33"/>
        <v>0.25824876033057831</v>
      </c>
      <c r="I87" s="8">
        <f t="shared" si="34"/>
        <v>1.3647498023425202E-2</v>
      </c>
      <c r="J87" s="8">
        <f t="shared" si="35"/>
        <v>0.48351</v>
      </c>
      <c r="K87" s="8">
        <f t="shared" si="36"/>
        <v>0.23378192009999998</v>
      </c>
      <c r="L87" s="8">
        <f t="shared" si="37"/>
        <v>0.48351</v>
      </c>
      <c r="W87" s="67">
        <v>42694.917361111111</v>
      </c>
      <c r="X87" s="68">
        <v>6.39</v>
      </c>
      <c r="Y87" s="16">
        <v>6.3549300000000004</v>
      </c>
      <c r="Z87" s="8">
        <f t="shared" si="38"/>
        <v>40.832099999999997</v>
      </c>
      <c r="AA87" s="8">
        <f t="shared" si="39"/>
        <v>-0.32905487804877875</v>
      </c>
      <c r="AB87" s="56">
        <f t="shared" si="40"/>
        <v>0.12308227544909922</v>
      </c>
      <c r="AC87" s="8">
        <f t="shared" si="41"/>
        <v>-4.050082313786954E-2</v>
      </c>
      <c r="AD87" s="8">
        <f t="shared" si="42"/>
        <v>0.10827711276769665</v>
      </c>
      <c r="AE87" s="8">
        <f t="shared" si="43"/>
        <v>1.5149246529727933E-2</v>
      </c>
      <c r="AF87" s="8">
        <f t="shared" si="44"/>
        <v>-3.5069999999999268E-2</v>
      </c>
      <c r="AG87" s="8">
        <f t="shared" si="45"/>
        <v>1.2299048999999487E-3</v>
      </c>
      <c r="AH87" s="8">
        <f t="shared" si="46"/>
        <v>3.5069999999999268E-2</v>
      </c>
      <c r="AS87" s="67">
        <v>42694.917361111111</v>
      </c>
      <c r="AT87" s="68">
        <v>258.95999999999998</v>
      </c>
      <c r="AU87" s="16">
        <v>55.595700000000001</v>
      </c>
      <c r="AV87" s="16">
        <v>55.595700000000001</v>
      </c>
      <c r="AW87" s="8">
        <f t="shared" si="47"/>
        <v>67060.281599999988</v>
      </c>
      <c r="AX87" s="8">
        <f t="shared" si="48"/>
        <v>257.80181818181813</v>
      </c>
      <c r="AY87" s="8">
        <f t="shared" si="49"/>
        <v>54.345367493506494</v>
      </c>
      <c r="AZ87" s="8">
        <f t="shared" si="50"/>
        <v>14010.33454958505</v>
      </c>
      <c r="BA87" s="8">
        <f t="shared" si="51"/>
        <v>66461.777457851218</v>
      </c>
      <c r="BB87" s="8">
        <f t="shared" si="52"/>
        <v>2953.4189680042723</v>
      </c>
      <c r="BC87" s="8">
        <f t="shared" si="53"/>
        <v>-203.36429999999999</v>
      </c>
      <c r="BD87" s="8">
        <f t="shared" si="54"/>
        <v>41357.038514489992</v>
      </c>
      <c r="BE87" s="8">
        <f t="shared" si="55"/>
        <v>203.36429999999999</v>
      </c>
    </row>
    <row r="88" spans="1:57" x14ac:dyDescent="0.25">
      <c r="A88" s="36">
        <v>42694.959027777775</v>
      </c>
      <c r="B88" s="17">
        <v>0.79</v>
      </c>
      <c r="C88" s="14">
        <v>1.1274999999999999</v>
      </c>
      <c r="D88" s="8">
        <f t="shared" si="29"/>
        <v>0.6241000000000001</v>
      </c>
      <c r="E88" s="8">
        <f t="shared" si="30"/>
        <v>-0.36818181818181794</v>
      </c>
      <c r="F88" s="8">
        <f t="shared" si="31"/>
        <v>-0.12283250649350586</v>
      </c>
      <c r="G88" s="8">
        <f t="shared" si="32"/>
        <v>4.5224695572608942E-2</v>
      </c>
      <c r="H88" s="8">
        <f t="shared" si="33"/>
        <v>0.13555785123966924</v>
      </c>
      <c r="I88" s="8">
        <f t="shared" si="34"/>
        <v>1.5087824651477158E-2</v>
      </c>
      <c r="J88" s="8">
        <f t="shared" si="35"/>
        <v>0.33749999999999991</v>
      </c>
      <c r="K88" s="8">
        <f t="shared" si="36"/>
        <v>0.11390624999999995</v>
      </c>
      <c r="L88" s="8">
        <f t="shared" si="37"/>
        <v>0.33749999999999991</v>
      </c>
      <c r="W88" s="67">
        <v>42694.959027777775</v>
      </c>
      <c r="X88" s="68">
        <v>5.83</v>
      </c>
      <c r="Y88" s="16">
        <v>6.3356899999999996</v>
      </c>
      <c r="Z88" s="8">
        <f t="shared" si="38"/>
        <v>33.988900000000001</v>
      </c>
      <c r="AA88" s="8">
        <f t="shared" si="39"/>
        <v>-0.88905487804877836</v>
      </c>
      <c r="AB88" s="56">
        <f t="shared" si="40"/>
        <v>0.10384227544909841</v>
      </c>
      <c r="AC88" s="8">
        <f t="shared" si="41"/>
        <v>-9.2321481535705838E-2</v>
      </c>
      <c r="AD88" s="8">
        <f t="shared" si="42"/>
        <v>0.79041857618232814</v>
      </c>
      <c r="AE88" s="8">
        <f t="shared" si="43"/>
        <v>1.0783218170446427E-2</v>
      </c>
      <c r="AF88" s="8">
        <f t="shared" si="44"/>
        <v>0.50568999999999953</v>
      </c>
      <c r="AG88" s="8">
        <f t="shared" si="45"/>
        <v>0.25572237609999954</v>
      </c>
      <c r="AH88" s="8">
        <f t="shared" si="46"/>
        <v>0.50568999999999953</v>
      </c>
      <c r="AS88" s="67">
        <v>42694.959027777775</v>
      </c>
      <c r="AT88" s="68">
        <v>139.9</v>
      </c>
      <c r="AU88" s="16">
        <v>55.400599999999997</v>
      </c>
      <c r="AV88" s="16">
        <v>55.400599999999997</v>
      </c>
      <c r="AW88" s="8">
        <f t="shared" si="47"/>
        <v>19572.010000000002</v>
      </c>
      <c r="AX88" s="8">
        <f t="shared" si="48"/>
        <v>138.74181818181819</v>
      </c>
      <c r="AY88" s="8">
        <f t="shared" si="49"/>
        <v>54.15026749350649</v>
      </c>
      <c r="AZ88" s="8">
        <f t="shared" si="50"/>
        <v>7512.9065670808968</v>
      </c>
      <c r="BA88" s="8">
        <f t="shared" si="51"/>
        <v>19249.292112396695</v>
      </c>
      <c r="BB88" s="8">
        <f t="shared" si="52"/>
        <v>2932.2514696183057</v>
      </c>
      <c r="BC88" s="8">
        <f t="shared" si="53"/>
        <v>-84.499400000000009</v>
      </c>
      <c r="BD88" s="8">
        <f t="shared" si="54"/>
        <v>7140.1486003600012</v>
      </c>
      <c r="BE88" s="8">
        <f t="shared" si="55"/>
        <v>84.499400000000009</v>
      </c>
    </row>
    <row r="89" spans="1:57" x14ac:dyDescent="0.25">
      <c r="A89" s="36">
        <v>42695.000694444447</v>
      </c>
      <c r="B89" s="17">
        <v>0.91</v>
      </c>
      <c r="C89" s="14">
        <v>1.11961</v>
      </c>
      <c r="D89" s="8">
        <f t="shared" si="29"/>
        <v>0.82810000000000006</v>
      </c>
      <c r="E89" s="8">
        <f t="shared" si="30"/>
        <v>-0.24818181818181795</v>
      </c>
      <c r="F89" s="8">
        <f t="shared" si="31"/>
        <v>-0.13072250649350581</v>
      </c>
      <c r="G89" s="8">
        <f t="shared" si="32"/>
        <v>3.2442949338842772E-2</v>
      </c>
      <c r="H89" s="8">
        <f t="shared" si="33"/>
        <v>6.1594214876032942E-2</v>
      </c>
      <c r="I89" s="8">
        <f t="shared" si="34"/>
        <v>1.7088373703944667E-2</v>
      </c>
      <c r="J89" s="8">
        <f t="shared" si="35"/>
        <v>0.20960999999999996</v>
      </c>
      <c r="K89" s="8">
        <f t="shared" si="36"/>
        <v>4.3936352099999985E-2</v>
      </c>
      <c r="L89" s="8">
        <f t="shared" si="37"/>
        <v>0.20960999999999996</v>
      </c>
      <c r="W89" s="67">
        <v>42695.000694444447</v>
      </c>
      <c r="X89" s="68">
        <v>6.18</v>
      </c>
      <c r="Y89" s="16">
        <v>6.3103600000000002</v>
      </c>
      <c r="Z89" s="8">
        <f t="shared" si="38"/>
        <v>38.192399999999999</v>
      </c>
      <c r="AA89" s="8">
        <f t="shared" si="39"/>
        <v>-0.53905487804877872</v>
      </c>
      <c r="AB89" s="56">
        <f t="shared" si="40"/>
        <v>7.8512275449099E-2</v>
      </c>
      <c r="AC89" s="8">
        <f t="shared" si="41"/>
        <v>-4.2322425067546188E-2</v>
      </c>
      <c r="AD89" s="8">
        <f t="shared" si="42"/>
        <v>0.29058016154818367</v>
      </c>
      <c r="AE89" s="8">
        <f t="shared" si="43"/>
        <v>6.1641773961951937E-3</v>
      </c>
      <c r="AF89" s="8">
        <f t="shared" si="44"/>
        <v>0.13036000000000048</v>
      </c>
      <c r="AG89" s="8">
        <f t="shared" si="45"/>
        <v>1.6993729600000125E-2</v>
      </c>
      <c r="AH89" s="8">
        <f t="shared" si="46"/>
        <v>0.13036000000000048</v>
      </c>
      <c r="AS89" s="67">
        <v>42695.000694444447</v>
      </c>
      <c r="AT89" s="68">
        <v>70.22</v>
      </c>
      <c r="AU89" s="16">
        <v>55.338099999999997</v>
      </c>
      <c r="AV89" s="16">
        <v>55.338099999999997</v>
      </c>
      <c r="AW89" s="8">
        <f t="shared" si="47"/>
        <v>4930.8483999999999</v>
      </c>
      <c r="AX89" s="8">
        <f t="shared" si="48"/>
        <v>69.061818181818182</v>
      </c>
      <c r="AY89" s="8">
        <f t="shared" si="49"/>
        <v>54.08776749350649</v>
      </c>
      <c r="AZ89" s="8">
        <f t="shared" si="50"/>
        <v>3735.3995644970009</v>
      </c>
      <c r="BA89" s="8">
        <f t="shared" si="51"/>
        <v>4769.5347305785126</v>
      </c>
      <c r="BB89" s="8">
        <f t="shared" si="52"/>
        <v>2925.4865924316173</v>
      </c>
      <c r="BC89" s="8">
        <f t="shared" si="53"/>
        <v>-14.881900000000002</v>
      </c>
      <c r="BD89" s="8">
        <f t="shared" si="54"/>
        <v>221.47094761000005</v>
      </c>
      <c r="BE89" s="8">
        <f t="shared" si="55"/>
        <v>14.881900000000002</v>
      </c>
    </row>
    <row r="90" spans="1:57" x14ac:dyDescent="0.25">
      <c r="A90" s="36">
        <v>42695.042361111111</v>
      </c>
      <c r="B90" s="17">
        <v>0.65</v>
      </c>
      <c r="C90" s="14">
        <v>1.1134200000000001</v>
      </c>
      <c r="D90" s="8">
        <f t="shared" si="29"/>
        <v>0.42250000000000004</v>
      </c>
      <c r="E90" s="8">
        <f t="shared" si="30"/>
        <v>-0.50818181818181796</v>
      </c>
      <c r="F90" s="8">
        <f t="shared" si="31"/>
        <v>-0.13691250649350573</v>
      </c>
      <c r="G90" s="8">
        <f t="shared" si="32"/>
        <v>6.9576446481699694E-2</v>
      </c>
      <c r="H90" s="8">
        <f t="shared" si="33"/>
        <v>0.25824876033057831</v>
      </c>
      <c r="I90" s="8">
        <f t="shared" si="34"/>
        <v>1.8745034434334246E-2</v>
      </c>
      <c r="J90" s="8">
        <f t="shared" si="35"/>
        <v>0.46342000000000005</v>
      </c>
      <c r="K90" s="8">
        <f t="shared" si="36"/>
        <v>0.21475809640000004</v>
      </c>
      <c r="L90" s="8">
        <f t="shared" si="37"/>
        <v>0.46342000000000005</v>
      </c>
      <c r="W90" s="67">
        <v>42695.042361111111</v>
      </c>
      <c r="X90" s="68">
        <v>6.4</v>
      </c>
      <c r="Y90" s="16">
        <v>6.2933399999999997</v>
      </c>
      <c r="Z90" s="8">
        <f t="shared" si="38"/>
        <v>40.960000000000008</v>
      </c>
      <c r="AA90" s="8">
        <f t="shared" si="39"/>
        <v>-0.31905487804877808</v>
      </c>
      <c r="AB90" s="56">
        <f t="shared" si="40"/>
        <v>6.1492275449098521E-2</v>
      </c>
      <c r="AC90" s="8">
        <f t="shared" si="41"/>
        <v>-1.9619410444353998E-2</v>
      </c>
      <c r="AD90" s="8">
        <f t="shared" si="42"/>
        <v>0.10179601520672066</v>
      </c>
      <c r="AE90" s="8">
        <f t="shared" si="43"/>
        <v>3.7812999399078049E-3</v>
      </c>
      <c r="AF90" s="8">
        <f t="shared" si="44"/>
        <v>-0.10666000000000064</v>
      </c>
      <c r="AG90" s="8">
        <f t="shared" si="45"/>
        <v>1.1376355600000138E-2</v>
      </c>
      <c r="AH90" s="8">
        <f t="shared" si="46"/>
        <v>0.10666000000000064</v>
      </c>
      <c r="AS90" s="67">
        <v>42695.042361111111</v>
      </c>
      <c r="AT90" s="68">
        <v>105.05</v>
      </c>
      <c r="AU90" s="16">
        <v>55.293700000000001</v>
      </c>
      <c r="AV90" s="16">
        <v>55.293700000000001</v>
      </c>
      <c r="AW90" s="8">
        <f t="shared" si="47"/>
        <v>11035.502499999999</v>
      </c>
      <c r="AX90" s="8">
        <f t="shared" si="48"/>
        <v>103.89181818181818</v>
      </c>
      <c r="AY90" s="8">
        <f t="shared" si="49"/>
        <v>54.043367493506494</v>
      </c>
      <c r="AZ90" s="8">
        <f t="shared" si="50"/>
        <v>5614.6637095685601</v>
      </c>
      <c r="BA90" s="8">
        <f t="shared" si="51"/>
        <v>10793.509885123967</v>
      </c>
      <c r="BB90" s="8">
        <f t="shared" si="52"/>
        <v>2920.6855700381943</v>
      </c>
      <c r="BC90" s="8">
        <f t="shared" si="53"/>
        <v>-49.756299999999996</v>
      </c>
      <c r="BD90" s="8">
        <f t="shared" si="54"/>
        <v>2475.6893896899996</v>
      </c>
      <c r="BE90" s="8">
        <f t="shared" si="55"/>
        <v>49.756299999999996</v>
      </c>
    </row>
    <row r="91" spans="1:57" x14ac:dyDescent="0.25">
      <c r="A91" s="36">
        <v>42695.084027777775</v>
      </c>
      <c r="B91" s="17">
        <v>0.7</v>
      </c>
      <c r="C91" s="14">
        <v>1.09981</v>
      </c>
      <c r="D91" s="8">
        <f t="shared" si="29"/>
        <v>0.48999999999999994</v>
      </c>
      <c r="E91" s="8">
        <f t="shared" si="30"/>
        <v>-0.45818181818181802</v>
      </c>
      <c r="F91" s="8">
        <f t="shared" si="31"/>
        <v>-0.15052250649350585</v>
      </c>
      <c r="G91" s="8">
        <f t="shared" si="32"/>
        <v>6.8966675702479024E-2</v>
      </c>
      <c r="H91" s="8">
        <f t="shared" si="33"/>
        <v>0.20993057851239655</v>
      </c>
      <c r="I91" s="8">
        <f t="shared" si="34"/>
        <v>2.2657024961087509E-2</v>
      </c>
      <c r="J91" s="8">
        <f t="shared" si="35"/>
        <v>0.39981</v>
      </c>
      <c r="K91" s="8">
        <f t="shared" si="36"/>
        <v>0.15984803610000001</v>
      </c>
      <c r="L91" s="8">
        <f t="shared" si="37"/>
        <v>0.39981</v>
      </c>
      <c r="W91" s="67">
        <v>42695.084027777775</v>
      </c>
      <c r="X91" s="68">
        <v>6.18</v>
      </c>
      <c r="Y91" s="16">
        <v>6.2640200000000004</v>
      </c>
      <c r="Z91" s="8">
        <f t="shared" si="38"/>
        <v>38.192399999999999</v>
      </c>
      <c r="AA91" s="8">
        <f t="shared" si="39"/>
        <v>-0.53905487804877872</v>
      </c>
      <c r="AB91" s="56">
        <f t="shared" si="40"/>
        <v>3.2172275449099175E-2</v>
      </c>
      <c r="AC91" s="8">
        <f t="shared" si="41"/>
        <v>-1.7342622018765873E-2</v>
      </c>
      <c r="AD91" s="8">
        <f t="shared" si="42"/>
        <v>0.29058016154818367</v>
      </c>
      <c r="AE91" s="8">
        <f t="shared" si="43"/>
        <v>1.0350553075727095E-3</v>
      </c>
      <c r="AF91" s="8">
        <f t="shared" si="44"/>
        <v>8.402000000000065E-2</v>
      </c>
      <c r="AG91" s="8">
        <f t="shared" si="45"/>
        <v>7.0593604000001092E-3</v>
      </c>
      <c r="AH91" s="8">
        <f t="shared" si="46"/>
        <v>8.402000000000065E-2</v>
      </c>
      <c r="AS91" s="67">
        <v>42695.084027777775</v>
      </c>
      <c r="AT91" s="68">
        <v>273.61</v>
      </c>
      <c r="AU91" s="16">
        <v>55.165900000000001</v>
      </c>
      <c r="AV91" s="16">
        <v>55.165900000000001</v>
      </c>
      <c r="AW91" s="8">
        <f t="shared" si="47"/>
        <v>74862.432100000005</v>
      </c>
      <c r="AX91" s="8">
        <f t="shared" si="48"/>
        <v>272.45181818181817</v>
      </c>
      <c r="AY91" s="8">
        <f t="shared" si="49"/>
        <v>53.915567493506494</v>
      </c>
      <c r="AZ91" s="8">
        <f t="shared" si="50"/>
        <v>14689.394391910377</v>
      </c>
      <c r="BA91" s="8">
        <f t="shared" si="51"/>
        <v>74229.993230578504</v>
      </c>
      <c r="BB91" s="8">
        <f t="shared" si="52"/>
        <v>2906.8884181468543</v>
      </c>
      <c r="BC91" s="8">
        <f t="shared" si="53"/>
        <v>-218.44410000000002</v>
      </c>
      <c r="BD91" s="8">
        <f t="shared" si="54"/>
        <v>47717.824824810006</v>
      </c>
      <c r="BE91" s="8">
        <f t="shared" si="55"/>
        <v>218.44410000000002</v>
      </c>
    </row>
    <row r="92" spans="1:57" x14ac:dyDescent="0.25">
      <c r="A92" s="36">
        <v>42695.125694444447</v>
      </c>
      <c r="B92" s="17">
        <v>0.8</v>
      </c>
      <c r="C92" s="14">
        <v>1.0880300000000001</v>
      </c>
      <c r="D92" s="8">
        <f t="shared" si="29"/>
        <v>0.64000000000000012</v>
      </c>
      <c r="E92" s="8">
        <f t="shared" si="30"/>
        <v>-0.35818181818181793</v>
      </c>
      <c r="F92" s="8">
        <f t="shared" si="31"/>
        <v>-0.16230250649350575</v>
      </c>
      <c r="G92" s="8">
        <f t="shared" si="32"/>
        <v>5.8133806871310201E-2</v>
      </c>
      <c r="H92" s="8">
        <f t="shared" si="33"/>
        <v>0.12829421487603287</v>
      </c>
      <c r="I92" s="8">
        <f t="shared" si="34"/>
        <v>2.6342103614074477E-2</v>
      </c>
      <c r="J92" s="8">
        <f t="shared" si="35"/>
        <v>0.28803000000000001</v>
      </c>
      <c r="K92" s="8">
        <f t="shared" si="36"/>
        <v>8.2961280900000003E-2</v>
      </c>
      <c r="L92" s="8">
        <f t="shared" si="37"/>
        <v>0.28803000000000001</v>
      </c>
      <c r="W92" s="67">
        <v>42695.125694444447</v>
      </c>
      <c r="X92" s="68">
        <v>5.83</v>
      </c>
      <c r="Y92" s="16">
        <v>6.2378900000000002</v>
      </c>
      <c r="Z92" s="8">
        <f t="shared" si="38"/>
        <v>33.988900000000001</v>
      </c>
      <c r="AA92" s="8">
        <f t="shared" si="39"/>
        <v>-0.88905487804877836</v>
      </c>
      <c r="AB92" s="56">
        <f t="shared" si="40"/>
        <v>6.0422754490989661E-3</v>
      </c>
      <c r="AC92" s="8">
        <f t="shared" si="41"/>
        <v>-5.3719144625358085E-3</v>
      </c>
      <c r="AD92" s="8">
        <f t="shared" si="42"/>
        <v>0.79041857618232814</v>
      </c>
      <c r="AE92" s="8">
        <f t="shared" si="43"/>
        <v>3.6509092602784109E-5</v>
      </c>
      <c r="AF92" s="8">
        <f t="shared" si="44"/>
        <v>0.40789000000000009</v>
      </c>
      <c r="AG92" s="8">
        <f t="shared" si="45"/>
        <v>0.16637425210000006</v>
      </c>
      <c r="AH92" s="8">
        <f t="shared" si="46"/>
        <v>0.40789000000000009</v>
      </c>
      <c r="AS92" s="67">
        <v>42695.125694444447</v>
      </c>
      <c r="AT92" s="68">
        <v>225.3</v>
      </c>
      <c r="AU92" s="16">
        <v>55.105499999999999</v>
      </c>
      <c r="AV92" s="16">
        <v>55.105499999999999</v>
      </c>
      <c r="AW92" s="8">
        <f t="shared" si="47"/>
        <v>50760.090000000004</v>
      </c>
      <c r="AX92" s="8">
        <f t="shared" si="48"/>
        <v>224.14181818181819</v>
      </c>
      <c r="AY92" s="8">
        <f t="shared" si="49"/>
        <v>53.855167493506492</v>
      </c>
      <c r="AZ92" s="8">
        <f t="shared" si="50"/>
        <v>12071.195160480898</v>
      </c>
      <c r="BA92" s="8">
        <f t="shared" si="51"/>
        <v>50239.554657851244</v>
      </c>
      <c r="BB92" s="8">
        <f t="shared" si="52"/>
        <v>2900.3790657536383</v>
      </c>
      <c r="BC92" s="8">
        <f t="shared" si="53"/>
        <v>-170.19450000000001</v>
      </c>
      <c r="BD92" s="8">
        <f t="shared" si="54"/>
        <v>28966.16783025</v>
      </c>
      <c r="BE92" s="8">
        <f t="shared" si="55"/>
        <v>170.19450000000001</v>
      </c>
    </row>
    <row r="93" spans="1:57" x14ac:dyDescent="0.25">
      <c r="A93" s="36">
        <v>42695.167361111111</v>
      </c>
      <c r="B93" s="17">
        <v>0.84</v>
      </c>
      <c r="C93" s="14">
        <v>1.0745400000000001</v>
      </c>
      <c r="D93" s="8">
        <f t="shared" si="29"/>
        <v>0.70559999999999989</v>
      </c>
      <c r="E93" s="8">
        <f t="shared" si="30"/>
        <v>-0.31818181818181801</v>
      </c>
      <c r="F93" s="8">
        <f t="shared" si="31"/>
        <v>-0.17579250649350575</v>
      </c>
      <c r="G93" s="8">
        <f t="shared" si="32"/>
        <v>5.5933979338842706E-2</v>
      </c>
      <c r="H93" s="8">
        <f t="shared" si="33"/>
        <v>0.10123966942148749</v>
      </c>
      <c r="I93" s="8">
        <f t="shared" si="34"/>
        <v>3.0903005339269263E-2</v>
      </c>
      <c r="J93" s="8">
        <f t="shared" si="35"/>
        <v>0.23454000000000008</v>
      </c>
      <c r="K93" s="8">
        <f t="shared" si="36"/>
        <v>5.5009011600000039E-2</v>
      </c>
      <c r="L93" s="8">
        <f t="shared" si="37"/>
        <v>0.23454000000000008</v>
      </c>
      <c r="W93" s="67">
        <v>42695.167361111111</v>
      </c>
      <c r="X93" s="68">
        <v>6.15</v>
      </c>
      <c r="Y93" s="16">
        <v>6.21068</v>
      </c>
      <c r="Z93" s="8">
        <f t="shared" si="38"/>
        <v>37.822500000000005</v>
      </c>
      <c r="AA93" s="8">
        <f t="shared" si="39"/>
        <v>-0.56905487804877808</v>
      </c>
      <c r="AB93" s="56">
        <f t="shared" si="40"/>
        <v>-2.1167724550901212E-2</v>
      </c>
      <c r="AC93" s="8">
        <f t="shared" si="41"/>
        <v>1.2045596912883216E-2</v>
      </c>
      <c r="AD93" s="8">
        <f t="shared" si="42"/>
        <v>0.3238234542311097</v>
      </c>
      <c r="AE93" s="8">
        <f t="shared" si="43"/>
        <v>4.4807256266282593E-4</v>
      </c>
      <c r="AF93" s="8">
        <f t="shared" si="44"/>
        <v>6.0679999999999623E-2</v>
      </c>
      <c r="AG93" s="8">
        <f t="shared" si="45"/>
        <v>3.6820623999999544E-3</v>
      </c>
      <c r="AH93" s="8">
        <f t="shared" si="46"/>
        <v>6.0679999999999623E-2</v>
      </c>
      <c r="AS93" s="67">
        <v>42695.167361111111</v>
      </c>
      <c r="AT93" s="68">
        <v>42.81</v>
      </c>
      <c r="AU93" s="16">
        <v>54.954700000000003</v>
      </c>
      <c r="AV93" s="16">
        <v>54.954700000000003</v>
      </c>
      <c r="AW93" s="8">
        <f t="shared" si="47"/>
        <v>1832.6961000000001</v>
      </c>
      <c r="AX93" s="8">
        <f t="shared" si="48"/>
        <v>41.651818181818186</v>
      </c>
      <c r="AY93" s="8">
        <f t="shared" si="49"/>
        <v>53.704367493506496</v>
      </c>
      <c r="AZ93" s="8">
        <f t="shared" si="50"/>
        <v>2236.8845504090796</v>
      </c>
      <c r="BA93" s="8">
        <f t="shared" si="51"/>
        <v>1734.87395785124</v>
      </c>
      <c r="BB93" s="8">
        <f t="shared" si="52"/>
        <v>2884.1590878775974</v>
      </c>
      <c r="BC93" s="8">
        <f t="shared" si="53"/>
        <v>12.1447</v>
      </c>
      <c r="BD93" s="8">
        <f t="shared" si="54"/>
        <v>147.49373808999999</v>
      </c>
      <c r="BE93" s="8">
        <f t="shared" si="55"/>
        <v>12.1447</v>
      </c>
    </row>
    <row r="94" spans="1:57" x14ac:dyDescent="0.25">
      <c r="A94" s="36">
        <v>42695.209027777775</v>
      </c>
      <c r="B94" s="17">
        <v>0.89</v>
      </c>
      <c r="C94" s="14">
        <v>1.0619000000000001</v>
      </c>
      <c r="D94" s="8">
        <f t="shared" si="29"/>
        <v>0.79210000000000003</v>
      </c>
      <c r="E94" s="8">
        <f t="shared" si="30"/>
        <v>-0.26818181818181797</v>
      </c>
      <c r="F94" s="8">
        <f t="shared" si="31"/>
        <v>-0.18843250649350574</v>
      </c>
      <c r="G94" s="8">
        <f t="shared" si="32"/>
        <v>5.0534172195985591E-2</v>
      </c>
      <c r="H94" s="8">
        <f t="shared" si="33"/>
        <v>7.1921487603305675E-2</v>
      </c>
      <c r="I94" s="8">
        <f t="shared" si="34"/>
        <v>3.550680950342508E-2</v>
      </c>
      <c r="J94" s="8">
        <f t="shared" si="35"/>
        <v>0.17190000000000005</v>
      </c>
      <c r="K94" s="8">
        <f t="shared" si="36"/>
        <v>2.9549610000000018E-2</v>
      </c>
      <c r="L94" s="8">
        <f t="shared" si="37"/>
        <v>0.17190000000000005</v>
      </c>
      <c r="W94" s="67">
        <v>42695.209027777775</v>
      </c>
      <c r="X94" s="68">
        <v>5.91</v>
      </c>
      <c r="Y94" s="16">
        <v>6.1863299999999999</v>
      </c>
      <c r="Z94" s="8">
        <f t="shared" si="38"/>
        <v>34.928100000000001</v>
      </c>
      <c r="AA94" s="8">
        <f t="shared" si="39"/>
        <v>-0.80905487804877829</v>
      </c>
      <c r="AB94" s="56">
        <f t="shared" si="40"/>
        <v>-4.5517724550901306E-2</v>
      </c>
      <c r="AC94" s="8">
        <f t="shared" si="41"/>
        <v>3.6826337085587336E-2</v>
      </c>
      <c r="AD94" s="8">
        <f t="shared" si="42"/>
        <v>0.65456979569452356</v>
      </c>
      <c r="AE94" s="8">
        <f t="shared" si="43"/>
        <v>2.0718632482917237E-3</v>
      </c>
      <c r="AF94" s="8">
        <f t="shared" si="44"/>
        <v>0.27632999999999974</v>
      </c>
      <c r="AG94" s="8">
        <f t="shared" si="45"/>
        <v>7.6358268899999859E-2</v>
      </c>
      <c r="AH94" s="8">
        <f t="shared" si="46"/>
        <v>0.27632999999999974</v>
      </c>
      <c r="AS94" s="67">
        <v>42695.209027777775</v>
      </c>
      <c r="AT94" s="68">
        <v>18.5</v>
      </c>
      <c r="AU94" s="16">
        <v>54.8613</v>
      </c>
      <c r="AV94" s="16">
        <v>54.8613</v>
      </c>
      <c r="AW94" s="8">
        <f t="shared" si="47"/>
        <v>342.25</v>
      </c>
      <c r="AX94" s="8">
        <f t="shared" si="48"/>
        <v>17.341818181818184</v>
      </c>
      <c r="AY94" s="8">
        <f t="shared" si="49"/>
        <v>53.610967493506493</v>
      </c>
      <c r="AZ94" s="8">
        <f t="shared" si="50"/>
        <v>929.71165082375455</v>
      </c>
      <c r="BA94" s="8">
        <f t="shared" si="51"/>
        <v>300.73865785123974</v>
      </c>
      <c r="BB94" s="8">
        <f t="shared" si="52"/>
        <v>2874.1358355898101</v>
      </c>
      <c r="BC94" s="8">
        <f t="shared" si="53"/>
        <v>36.3613</v>
      </c>
      <c r="BD94" s="8">
        <f t="shared" si="54"/>
        <v>1322.14413769</v>
      </c>
      <c r="BE94" s="8">
        <f t="shared" si="55"/>
        <v>36.3613</v>
      </c>
    </row>
    <row r="95" spans="1:57" x14ac:dyDescent="0.25">
      <c r="A95" s="36">
        <v>42695.250694444447</v>
      </c>
      <c r="B95" s="17">
        <v>0.76</v>
      </c>
      <c r="C95" s="14">
        <v>1.0591699999999999</v>
      </c>
      <c r="D95" s="8">
        <f t="shared" si="29"/>
        <v>0.5776</v>
      </c>
      <c r="E95" s="8">
        <f t="shared" si="30"/>
        <v>-0.39818181818181797</v>
      </c>
      <c r="F95" s="8">
        <f t="shared" si="31"/>
        <v>-0.19116250649350586</v>
      </c>
      <c r="G95" s="8">
        <f t="shared" si="32"/>
        <v>7.6117434403777745E-2</v>
      </c>
      <c r="H95" s="8">
        <f t="shared" si="33"/>
        <v>0.15854876033057835</v>
      </c>
      <c r="I95" s="8">
        <f t="shared" si="34"/>
        <v>3.6543103888879672E-2</v>
      </c>
      <c r="J95" s="8">
        <f t="shared" si="35"/>
        <v>0.29916999999999994</v>
      </c>
      <c r="K95" s="8">
        <f t="shared" si="36"/>
        <v>8.950268889999996E-2</v>
      </c>
      <c r="L95" s="8">
        <f t="shared" si="37"/>
        <v>0.29916999999999994</v>
      </c>
      <c r="W95" s="67">
        <v>42695.250694444447</v>
      </c>
      <c r="X95" s="68">
        <v>6.65</v>
      </c>
      <c r="Y95" s="16">
        <v>6.1828000000000003</v>
      </c>
      <c r="Z95" s="8">
        <f t="shared" si="38"/>
        <v>44.222500000000004</v>
      </c>
      <c r="AA95" s="8">
        <f t="shared" si="39"/>
        <v>-6.9054878048778079E-2</v>
      </c>
      <c r="AB95" s="56">
        <f t="shared" si="40"/>
        <v>-4.9047724550900895E-2</v>
      </c>
      <c r="AC95" s="8">
        <f t="shared" si="41"/>
        <v>3.38698463743252E-3</v>
      </c>
      <c r="AD95" s="8">
        <f t="shared" si="42"/>
        <v>4.7685761823316125E-3</v>
      </c>
      <c r="AE95" s="8">
        <f t="shared" si="43"/>
        <v>2.4056792836210463E-3</v>
      </c>
      <c r="AF95" s="8">
        <f t="shared" si="44"/>
        <v>-0.46720000000000006</v>
      </c>
      <c r="AG95" s="8">
        <f t="shared" si="45"/>
        <v>0.21827584000000005</v>
      </c>
      <c r="AH95" s="8">
        <f t="shared" si="46"/>
        <v>0.46720000000000006</v>
      </c>
      <c r="AS95" s="67">
        <v>42695.250694444447</v>
      </c>
      <c r="AT95" s="68">
        <v>199.66</v>
      </c>
      <c r="AU95" s="16">
        <v>54.836199999999998</v>
      </c>
      <c r="AV95" s="16">
        <v>54.836199999999998</v>
      </c>
      <c r="AW95" s="8">
        <f t="shared" si="47"/>
        <v>39864.115599999997</v>
      </c>
      <c r="AX95" s="8">
        <f t="shared" si="48"/>
        <v>198.50181818181818</v>
      </c>
      <c r="AY95" s="8">
        <f t="shared" si="49"/>
        <v>53.585867493506491</v>
      </c>
      <c r="AZ95" s="8">
        <f t="shared" si="50"/>
        <v>10636.892126311026</v>
      </c>
      <c r="BA95" s="8">
        <f t="shared" si="51"/>
        <v>39402.971821487605</v>
      </c>
      <c r="BB95" s="8">
        <f t="shared" si="52"/>
        <v>2871.4451950316356</v>
      </c>
      <c r="BC95" s="8">
        <f t="shared" si="53"/>
        <v>-144.82380000000001</v>
      </c>
      <c r="BD95" s="8">
        <f t="shared" si="54"/>
        <v>20973.933046440001</v>
      </c>
      <c r="BE95" s="8">
        <f t="shared" si="55"/>
        <v>144.82380000000001</v>
      </c>
    </row>
    <row r="96" spans="1:57" x14ac:dyDescent="0.25">
      <c r="A96" s="36">
        <v>42695.292361111111</v>
      </c>
      <c r="B96" s="17">
        <v>0.84</v>
      </c>
      <c r="C96" s="14">
        <v>1.05643</v>
      </c>
      <c r="D96" s="8">
        <f t="shared" si="29"/>
        <v>0.70559999999999989</v>
      </c>
      <c r="E96" s="8">
        <f t="shared" si="30"/>
        <v>-0.31818181818181801</v>
      </c>
      <c r="F96" s="8">
        <f t="shared" si="31"/>
        <v>-0.19390250649350582</v>
      </c>
      <c r="G96" s="8">
        <f t="shared" si="32"/>
        <v>6.1696252066115453E-2</v>
      </c>
      <c r="H96" s="8">
        <f t="shared" si="33"/>
        <v>0.10123966942148749</v>
      </c>
      <c r="I96" s="8">
        <f t="shared" si="34"/>
        <v>3.759818202446407E-2</v>
      </c>
      <c r="J96" s="8">
        <f t="shared" si="35"/>
        <v>0.21643000000000001</v>
      </c>
      <c r="K96" s="8">
        <f t="shared" si="36"/>
        <v>4.6841944900000002E-2</v>
      </c>
      <c r="L96" s="8">
        <f t="shared" si="37"/>
        <v>0.21643000000000001</v>
      </c>
      <c r="W96" s="67">
        <v>42695.292361111111</v>
      </c>
      <c r="X96" s="68">
        <v>6.69</v>
      </c>
      <c r="Y96" s="16">
        <v>6.1711799999999997</v>
      </c>
      <c r="Z96" s="8">
        <f t="shared" si="38"/>
        <v>44.756100000000004</v>
      </c>
      <c r="AA96" s="8">
        <f t="shared" si="39"/>
        <v>-2.9054878048778043E-2</v>
      </c>
      <c r="AB96" s="56">
        <f t="shared" si="40"/>
        <v>-6.0667724550901525E-2</v>
      </c>
      <c r="AC96" s="8">
        <f t="shared" si="41"/>
        <v>1.7626933383233015E-3</v>
      </c>
      <c r="AD96" s="8">
        <f t="shared" si="42"/>
        <v>8.4418593842936417E-4</v>
      </c>
      <c r="AE96" s="8">
        <f t="shared" si="43"/>
        <v>3.6805728021840596E-3</v>
      </c>
      <c r="AF96" s="8">
        <f t="shared" si="44"/>
        <v>-0.51882000000000073</v>
      </c>
      <c r="AG96" s="8">
        <f t="shared" si="45"/>
        <v>0.26917419240000073</v>
      </c>
      <c r="AH96" s="8">
        <f t="shared" si="46"/>
        <v>0.51882000000000073</v>
      </c>
      <c r="AS96" s="67">
        <v>42695.292361111111</v>
      </c>
      <c r="AT96" s="68">
        <v>216.87</v>
      </c>
      <c r="AU96" s="16">
        <v>54.780700000000003</v>
      </c>
      <c r="AV96" s="16">
        <v>54.780700000000003</v>
      </c>
      <c r="AW96" s="8">
        <f t="shared" si="47"/>
        <v>47032.596900000004</v>
      </c>
      <c r="AX96" s="8">
        <f t="shared" si="48"/>
        <v>215.71181818181819</v>
      </c>
      <c r="AY96" s="8">
        <f t="shared" si="49"/>
        <v>53.530367493506496</v>
      </c>
      <c r="AZ96" s="8">
        <f t="shared" si="50"/>
        <v>11547.132899965183</v>
      </c>
      <c r="BA96" s="8">
        <f t="shared" si="51"/>
        <v>46531.588503305786</v>
      </c>
      <c r="BB96" s="8">
        <f t="shared" si="52"/>
        <v>2865.5002439898572</v>
      </c>
      <c r="BC96" s="8">
        <f t="shared" si="53"/>
        <v>-162.08930000000001</v>
      </c>
      <c r="BD96" s="8">
        <f t="shared" si="54"/>
        <v>26272.941174490003</v>
      </c>
      <c r="BE96" s="8">
        <f t="shared" si="55"/>
        <v>162.08930000000001</v>
      </c>
    </row>
    <row r="97" spans="1:57" x14ac:dyDescent="0.25">
      <c r="A97" s="36">
        <v>42695.334027777775</v>
      </c>
      <c r="B97" s="17">
        <v>0.85</v>
      </c>
      <c r="C97" s="14">
        <v>1.0529500000000001</v>
      </c>
      <c r="D97" s="8">
        <f t="shared" si="29"/>
        <v>0.72249999999999992</v>
      </c>
      <c r="E97" s="8">
        <f t="shared" si="30"/>
        <v>-0.308181818181818</v>
      </c>
      <c r="F97" s="8">
        <f t="shared" si="31"/>
        <v>-0.19738250649350575</v>
      </c>
      <c r="G97" s="8">
        <f t="shared" si="32"/>
        <v>6.0829699728453097E-2</v>
      </c>
      <c r="H97" s="8">
        <f t="shared" si="33"/>
        <v>9.4976033057851128E-2</v>
      </c>
      <c r="I97" s="8">
        <f t="shared" si="34"/>
        <v>3.8959853869658841E-2</v>
      </c>
      <c r="J97" s="8">
        <f t="shared" si="35"/>
        <v>0.20295000000000007</v>
      </c>
      <c r="K97" s="8">
        <f t="shared" si="36"/>
        <v>4.1188702500000028E-2</v>
      </c>
      <c r="L97" s="8">
        <f t="shared" si="37"/>
        <v>0.20295000000000007</v>
      </c>
      <c r="W97" s="67">
        <v>42695.334027777775</v>
      </c>
      <c r="X97" s="68">
        <v>6.64</v>
      </c>
      <c r="Y97" s="16">
        <v>6.1578799999999996</v>
      </c>
      <c r="Z97" s="8">
        <f t="shared" si="38"/>
        <v>44.089599999999997</v>
      </c>
      <c r="AA97" s="8">
        <f t="shared" si="39"/>
        <v>-7.9054878048778754E-2</v>
      </c>
      <c r="AB97" s="56">
        <f t="shared" si="40"/>
        <v>-7.3967724550901615E-2</v>
      </c>
      <c r="AC97" s="8">
        <f t="shared" si="41"/>
        <v>5.847509443917185E-3</v>
      </c>
      <c r="AD97" s="8">
        <f t="shared" si="42"/>
        <v>6.249673743307281E-3</v>
      </c>
      <c r="AE97" s="8">
        <f t="shared" si="43"/>
        <v>5.4712242752380531E-3</v>
      </c>
      <c r="AF97" s="8">
        <f t="shared" si="44"/>
        <v>-0.4821200000000001</v>
      </c>
      <c r="AG97" s="8">
        <f t="shared" si="45"/>
        <v>0.23243969440000009</v>
      </c>
      <c r="AH97" s="8">
        <f t="shared" si="46"/>
        <v>0.4821200000000001</v>
      </c>
      <c r="AS97" s="67">
        <v>42695.334027777775</v>
      </c>
      <c r="AT97" s="68">
        <v>139.58000000000001</v>
      </c>
      <c r="AU97" s="16">
        <v>54.3127</v>
      </c>
      <c r="AV97" s="16">
        <v>54.3127</v>
      </c>
      <c r="AW97" s="8">
        <f t="shared" si="47"/>
        <v>19482.576400000002</v>
      </c>
      <c r="AX97" s="8">
        <f t="shared" si="48"/>
        <v>138.4218181818182</v>
      </c>
      <c r="AY97" s="8">
        <f t="shared" si="49"/>
        <v>53.062367493506493</v>
      </c>
      <c r="AZ97" s="8">
        <f t="shared" si="50"/>
        <v>7344.9893854829761</v>
      </c>
      <c r="BA97" s="8">
        <f t="shared" si="51"/>
        <v>19160.599748760334</v>
      </c>
      <c r="BB97" s="8">
        <f t="shared" si="52"/>
        <v>2815.6148440159345</v>
      </c>
      <c r="BC97" s="8">
        <f t="shared" si="53"/>
        <v>-85.267300000000006</v>
      </c>
      <c r="BD97" s="8">
        <f t="shared" si="54"/>
        <v>7270.5124492900013</v>
      </c>
      <c r="BE97" s="8">
        <f t="shared" si="55"/>
        <v>85.267300000000006</v>
      </c>
    </row>
    <row r="98" spans="1:57" x14ac:dyDescent="0.25">
      <c r="A98" s="36">
        <v>42695.375694444447</v>
      </c>
      <c r="B98" s="17">
        <v>0.91</v>
      </c>
      <c r="C98" s="14">
        <v>1.0442</v>
      </c>
      <c r="D98" s="8">
        <f t="shared" si="29"/>
        <v>0.82810000000000006</v>
      </c>
      <c r="E98" s="8">
        <f t="shared" si="30"/>
        <v>-0.24818181818181795</v>
      </c>
      <c r="F98" s="8">
        <f t="shared" si="31"/>
        <v>-0.20613250649350578</v>
      </c>
      <c r="G98" s="8">
        <f t="shared" si="32"/>
        <v>5.1158340247933663E-2</v>
      </c>
      <c r="H98" s="8">
        <f t="shared" si="33"/>
        <v>6.1594214876032942E-2</v>
      </c>
      <c r="I98" s="8">
        <f t="shared" si="34"/>
        <v>4.2490610233295208E-2</v>
      </c>
      <c r="J98" s="8">
        <f t="shared" si="35"/>
        <v>0.13419999999999999</v>
      </c>
      <c r="K98" s="8">
        <f t="shared" si="36"/>
        <v>1.8009639999999997E-2</v>
      </c>
      <c r="L98" s="8">
        <f t="shared" si="37"/>
        <v>0.13419999999999999</v>
      </c>
      <c r="W98" s="67">
        <v>42695.375694444447</v>
      </c>
      <c r="X98" s="68">
        <v>6.37</v>
      </c>
      <c r="Y98" s="16">
        <v>6.1317700000000004</v>
      </c>
      <c r="Z98" s="8">
        <f t="shared" si="38"/>
        <v>40.576900000000002</v>
      </c>
      <c r="AA98" s="8">
        <f t="shared" si="39"/>
        <v>-0.34905487804877833</v>
      </c>
      <c r="AB98" s="56">
        <f t="shared" si="40"/>
        <v>-0.1000777245509008</v>
      </c>
      <c r="AC98" s="8">
        <f t="shared" si="41"/>
        <v>3.4932617938513912E-2</v>
      </c>
      <c r="AD98" s="8">
        <f t="shared" si="42"/>
        <v>0.12183930788964752</v>
      </c>
      <c r="AE98" s="8">
        <f t="shared" si="43"/>
        <v>1.0015550951285973E-2</v>
      </c>
      <c r="AF98" s="8">
        <f t="shared" si="44"/>
        <v>-0.23822999999999972</v>
      </c>
      <c r="AG98" s="8">
        <f t="shared" si="45"/>
        <v>5.6753532899999869E-2</v>
      </c>
      <c r="AH98" s="8">
        <f t="shared" si="46"/>
        <v>0.23822999999999972</v>
      </c>
      <c r="AS98" s="67">
        <v>42695.375694444447</v>
      </c>
      <c r="AT98" s="68">
        <v>274.33</v>
      </c>
      <c r="AU98" s="16">
        <v>54.011299999999999</v>
      </c>
      <c r="AV98" s="16">
        <v>54.011299999999999</v>
      </c>
      <c r="AW98" s="8">
        <f t="shared" si="47"/>
        <v>75256.948899999988</v>
      </c>
      <c r="AX98" s="8">
        <f t="shared" si="48"/>
        <v>273.17181818181814</v>
      </c>
      <c r="AY98" s="8">
        <f t="shared" si="49"/>
        <v>52.760967493506492</v>
      </c>
      <c r="AZ98" s="8">
        <f t="shared" si="50"/>
        <v>14412.809419232972</v>
      </c>
      <c r="BA98" s="8">
        <f t="shared" si="51"/>
        <v>74622.842248760309</v>
      </c>
      <c r="BB98" s="8">
        <f t="shared" si="52"/>
        <v>2783.7196908508486</v>
      </c>
      <c r="BC98" s="8">
        <f t="shared" si="53"/>
        <v>-220.31869999999998</v>
      </c>
      <c r="BD98" s="8">
        <f t="shared" si="54"/>
        <v>48540.329569689988</v>
      </c>
      <c r="BE98" s="8">
        <f t="shared" si="55"/>
        <v>220.31869999999998</v>
      </c>
    </row>
    <row r="99" spans="1:57" x14ac:dyDescent="0.25">
      <c r="A99" s="36">
        <v>42695.417361111111</v>
      </c>
      <c r="B99" s="17">
        <v>0.9</v>
      </c>
      <c r="C99" s="14">
        <v>1.0418000000000001</v>
      </c>
      <c r="D99" s="8">
        <f t="shared" si="29"/>
        <v>0.81</v>
      </c>
      <c r="E99" s="8">
        <f t="shared" si="30"/>
        <v>-0.25818181818181796</v>
      </c>
      <c r="F99" s="8">
        <f t="shared" si="31"/>
        <v>-0.20853250649350574</v>
      </c>
      <c r="G99" s="8">
        <f t="shared" si="32"/>
        <v>5.3839301676505073E-2</v>
      </c>
      <c r="H99" s="8">
        <f t="shared" si="33"/>
        <v>6.6657851239669302E-2</v>
      </c>
      <c r="I99" s="8">
        <f t="shared" si="34"/>
        <v>4.3485806264464015E-2</v>
      </c>
      <c r="J99" s="8">
        <f t="shared" si="35"/>
        <v>0.14180000000000004</v>
      </c>
      <c r="K99" s="8">
        <f t="shared" si="36"/>
        <v>2.0107240000000009E-2</v>
      </c>
      <c r="L99" s="8">
        <f t="shared" si="37"/>
        <v>0.14180000000000004</v>
      </c>
      <c r="W99" s="67">
        <v>42695.417361111111</v>
      </c>
      <c r="X99" s="68">
        <v>6.51</v>
      </c>
      <c r="Y99" s="16">
        <v>6.1236800000000002</v>
      </c>
      <c r="Z99" s="8">
        <f t="shared" si="38"/>
        <v>42.380099999999999</v>
      </c>
      <c r="AA99" s="8">
        <f t="shared" si="39"/>
        <v>-0.20905487804877865</v>
      </c>
      <c r="AB99" s="56">
        <f t="shared" si="40"/>
        <v>-0.10816772455090096</v>
      </c>
      <c r="AC99" s="8">
        <f t="shared" si="41"/>
        <v>2.2612990464802481E-2</v>
      </c>
      <c r="AD99" s="8">
        <f t="shared" si="42"/>
        <v>4.3703942035989714E-2</v>
      </c>
      <c r="AE99" s="8">
        <f t="shared" si="43"/>
        <v>1.1700256634519582E-2</v>
      </c>
      <c r="AF99" s="8">
        <f t="shared" si="44"/>
        <v>-0.38631999999999955</v>
      </c>
      <c r="AG99" s="8">
        <f t="shared" si="45"/>
        <v>0.14924314239999967</v>
      </c>
      <c r="AH99" s="8">
        <f t="shared" si="46"/>
        <v>0.38631999999999955</v>
      </c>
      <c r="AS99" s="67">
        <v>42695.417361111111</v>
      </c>
      <c r="AT99" s="68">
        <v>189</v>
      </c>
      <c r="AU99" s="16">
        <v>53.862499999999997</v>
      </c>
      <c r="AV99" s="16">
        <v>53.862499999999997</v>
      </c>
      <c r="AW99" s="8">
        <f t="shared" si="47"/>
        <v>35721</v>
      </c>
      <c r="AX99" s="8">
        <f t="shared" si="48"/>
        <v>187.84181818181818</v>
      </c>
      <c r="AY99" s="8">
        <f t="shared" si="49"/>
        <v>52.61216749350649</v>
      </c>
      <c r="AZ99" s="8">
        <f t="shared" si="50"/>
        <v>9882.7652004666106</v>
      </c>
      <c r="BA99" s="8">
        <f t="shared" si="51"/>
        <v>35284.548657851243</v>
      </c>
      <c r="BB99" s="8">
        <f t="shared" si="52"/>
        <v>2768.040168364781</v>
      </c>
      <c r="BC99" s="8">
        <f t="shared" si="53"/>
        <v>-135.13749999999999</v>
      </c>
      <c r="BD99" s="8">
        <f t="shared" si="54"/>
        <v>18262.143906249996</v>
      </c>
      <c r="BE99" s="8">
        <f t="shared" si="55"/>
        <v>135.13749999999999</v>
      </c>
    </row>
    <row r="100" spans="1:57" x14ac:dyDescent="0.25">
      <c r="A100" s="36">
        <v>42695.459027777775</v>
      </c>
      <c r="B100" s="17">
        <v>0.88</v>
      </c>
      <c r="C100" s="14">
        <v>1.0445500000000001</v>
      </c>
      <c r="D100" s="8">
        <f t="shared" si="29"/>
        <v>0.77439999999999998</v>
      </c>
      <c r="E100" s="8">
        <f t="shared" si="30"/>
        <v>-0.27818181818181797</v>
      </c>
      <c r="F100" s="8">
        <f t="shared" si="31"/>
        <v>-0.20578250649350571</v>
      </c>
      <c r="G100" s="8">
        <f t="shared" si="32"/>
        <v>5.7244951806375184E-2</v>
      </c>
      <c r="H100" s="8">
        <f t="shared" si="33"/>
        <v>7.738512396694204E-2</v>
      </c>
      <c r="I100" s="8">
        <f t="shared" si="34"/>
        <v>4.234643997874972E-2</v>
      </c>
      <c r="J100" s="8">
        <f t="shared" si="35"/>
        <v>0.16455000000000009</v>
      </c>
      <c r="K100" s="8">
        <f t="shared" si="36"/>
        <v>2.7076702500000029E-2</v>
      </c>
      <c r="L100" s="8">
        <f t="shared" si="37"/>
        <v>0.16455000000000009</v>
      </c>
      <c r="W100" s="67">
        <v>42695.459027777775</v>
      </c>
      <c r="X100" s="68">
        <v>6.34</v>
      </c>
      <c r="Y100" s="16">
        <v>6.1152899999999999</v>
      </c>
      <c r="AH100" s="8">
        <f t="shared" ref="AH100:AH131" si="56">ABS(X100-Y100)</f>
        <v>0.22470999999999997</v>
      </c>
      <c r="AS100" s="67">
        <v>42695.459027777775</v>
      </c>
      <c r="AT100" s="68">
        <v>218.79</v>
      </c>
      <c r="AU100" s="16">
        <v>54.3125</v>
      </c>
      <c r="AV100" s="16">
        <v>54.3125</v>
      </c>
      <c r="AW100" s="8">
        <f t="shared" si="47"/>
        <v>47869.064099999996</v>
      </c>
      <c r="AX100" s="8">
        <f t="shared" si="48"/>
        <v>217.63181818181818</v>
      </c>
      <c r="AY100" s="8">
        <f t="shared" si="49"/>
        <v>53.062167493506493</v>
      </c>
      <c r="AZ100" s="8">
        <f t="shared" si="50"/>
        <v>11548.015988279987</v>
      </c>
      <c r="BA100" s="8">
        <f t="shared" si="51"/>
        <v>47363.608285123963</v>
      </c>
      <c r="BB100" s="8">
        <f t="shared" si="52"/>
        <v>2815.5936191089372</v>
      </c>
      <c r="BC100" s="8">
        <f t="shared" si="53"/>
        <v>-164.47749999999999</v>
      </c>
      <c r="BD100" s="8">
        <f t="shared" si="54"/>
        <v>27052.848006249998</v>
      </c>
      <c r="BE100" s="8">
        <f t="shared" si="55"/>
        <v>164.47749999999999</v>
      </c>
    </row>
    <row r="101" spans="1:57" x14ac:dyDescent="0.25">
      <c r="A101" s="36">
        <v>42695.500694444447</v>
      </c>
      <c r="B101" s="17">
        <v>0.79</v>
      </c>
      <c r="C101" s="14">
        <v>1.0370600000000001</v>
      </c>
      <c r="D101" s="8">
        <f t="shared" si="29"/>
        <v>0.6241000000000001</v>
      </c>
      <c r="E101" s="8">
        <f t="shared" si="30"/>
        <v>-0.36818181818181794</v>
      </c>
      <c r="F101" s="8">
        <f t="shared" si="31"/>
        <v>-0.21327250649350571</v>
      </c>
      <c r="G101" s="8">
        <f t="shared" si="32"/>
        <v>7.8523059208972512E-2</v>
      </c>
      <c r="H101" s="8">
        <f t="shared" si="33"/>
        <v>0.13555785123966924</v>
      </c>
      <c r="I101" s="8">
        <f t="shared" si="34"/>
        <v>4.5485162026022437E-2</v>
      </c>
      <c r="J101" s="8">
        <f t="shared" si="35"/>
        <v>0.24706000000000006</v>
      </c>
      <c r="K101" s="8">
        <f t="shared" si="36"/>
        <v>6.1038643600000025E-2</v>
      </c>
      <c r="L101" s="8">
        <f t="shared" si="37"/>
        <v>0.24706000000000006</v>
      </c>
      <c r="W101" s="67">
        <v>42695.500694444447</v>
      </c>
      <c r="X101" s="68">
        <v>6.22</v>
      </c>
      <c r="Y101" s="16">
        <v>6.0725100000000003</v>
      </c>
      <c r="Z101" s="8">
        <f t="shared" si="38"/>
        <v>38.688399999999994</v>
      </c>
      <c r="AA101" s="8">
        <f t="shared" ref="AA101:AA131" si="57">X101 - $B$1</f>
        <v>5.0618181818181816</v>
      </c>
      <c r="AB101" s="8">
        <f t="shared" ref="AB101:AB131" si="58">Y101 - $C$1</f>
        <v>4.8221774935064943</v>
      </c>
      <c r="AC101" s="8">
        <f t="shared" ref="AC101:AC131" si="59">AA101*AB101</f>
        <v>24.408985712585597</v>
      </c>
      <c r="AD101" s="8">
        <f t="shared" ref="AD101:AD131" si="60">(X101-$B$1)^2</f>
        <v>25.622003305785121</v>
      </c>
      <c r="AE101" s="8">
        <f t="shared" ref="AE101:AE131" si="61">(Y101-$C$1)^2</f>
        <v>23.253395778880577</v>
      </c>
      <c r="AF101" s="8">
        <f t="shared" ref="AF101:AF131" si="62">Y101-X101</f>
        <v>-0.14748999999999945</v>
      </c>
      <c r="AG101" s="8">
        <f t="shared" ref="AG101:AG131" si="63">(Y101-X101)^2</f>
        <v>2.1753300099999838E-2</v>
      </c>
      <c r="AH101" s="8">
        <f t="shared" si="56"/>
        <v>0.14748999999999945</v>
      </c>
      <c r="AS101" s="67">
        <v>42695.500694444447</v>
      </c>
      <c r="AT101" s="68">
        <v>284.81</v>
      </c>
      <c r="AU101" s="16">
        <v>54.465200000000003</v>
      </c>
      <c r="AV101" s="16">
        <v>54.465200000000003</v>
      </c>
      <c r="AW101" s="8">
        <f t="shared" si="47"/>
        <v>81116.736099999995</v>
      </c>
      <c r="AX101" s="8">
        <f t="shared" si="48"/>
        <v>283.65181818181816</v>
      </c>
      <c r="AY101" s="8">
        <f t="shared" si="49"/>
        <v>53.214867493506496</v>
      </c>
      <c r="AZ101" s="8">
        <f t="shared" si="50"/>
        <v>15094.49391883765</v>
      </c>
      <c r="BA101" s="8">
        <f t="shared" si="51"/>
        <v>80458.353957851228</v>
      </c>
      <c r="BB101" s="8">
        <f t="shared" si="52"/>
        <v>2831.8221223514543</v>
      </c>
      <c r="BC101" s="8">
        <f t="shared" si="53"/>
        <v>-230.34479999999999</v>
      </c>
      <c r="BD101" s="8">
        <f t="shared" si="54"/>
        <v>53058.726887039993</v>
      </c>
      <c r="BE101" s="8">
        <f t="shared" si="55"/>
        <v>230.34479999999999</v>
      </c>
    </row>
    <row r="102" spans="1:57" x14ac:dyDescent="0.25">
      <c r="A102" s="36">
        <v>42695.542361111111</v>
      </c>
      <c r="B102" s="17">
        <v>0.86</v>
      </c>
      <c r="C102" s="14">
        <v>1.0286599999999999</v>
      </c>
      <c r="D102" s="8">
        <f t="shared" si="29"/>
        <v>0.73959999999999992</v>
      </c>
      <c r="E102" s="8">
        <f t="shared" si="30"/>
        <v>-0.29818181818181799</v>
      </c>
      <c r="F102" s="8">
        <f t="shared" si="31"/>
        <v>-0.22167250649350589</v>
      </c>
      <c r="G102" s="8">
        <f t="shared" si="32"/>
        <v>6.6098711027154436E-2</v>
      </c>
      <c r="H102" s="8">
        <f t="shared" si="33"/>
        <v>8.891239669421476E-2</v>
      </c>
      <c r="I102" s="8">
        <f t="shared" si="34"/>
        <v>4.9138700135113414E-2</v>
      </c>
      <c r="J102" s="8">
        <f t="shared" si="35"/>
        <v>0.16865999999999992</v>
      </c>
      <c r="K102" s="8">
        <f t="shared" si="36"/>
        <v>2.8446195599999974E-2</v>
      </c>
      <c r="L102" s="8">
        <f t="shared" si="37"/>
        <v>0.16865999999999992</v>
      </c>
      <c r="W102" s="67">
        <v>42695.542361111111</v>
      </c>
      <c r="X102" s="68">
        <v>5.88</v>
      </c>
      <c r="Y102" s="16">
        <v>6.0229400000000002</v>
      </c>
      <c r="Z102" s="8">
        <f t="shared" si="38"/>
        <v>34.574399999999997</v>
      </c>
      <c r="AA102" s="8">
        <f t="shared" si="57"/>
        <v>4.7218181818181817</v>
      </c>
      <c r="AB102" s="8">
        <f t="shared" si="58"/>
        <v>4.7726074935064942</v>
      </c>
      <c r="AC102" s="8">
        <f t="shared" si="59"/>
        <v>22.535384837520663</v>
      </c>
      <c r="AD102" s="8">
        <f t="shared" si="60"/>
        <v>22.29556694214876</v>
      </c>
      <c r="AE102" s="8">
        <f t="shared" si="61"/>
        <v>22.777782287074341</v>
      </c>
      <c r="AF102" s="8">
        <f t="shared" si="62"/>
        <v>0.14294000000000029</v>
      </c>
      <c r="AG102" s="8">
        <f t="shared" si="63"/>
        <v>2.0431843600000082E-2</v>
      </c>
      <c r="AH102" s="8">
        <f t="shared" si="56"/>
        <v>0.14294000000000029</v>
      </c>
      <c r="AS102" s="67">
        <v>42695.542361111111</v>
      </c>
      <c r="AT102" s="68">
        <v>354.5</v>
      </c>
      <c r="AU102" s="16">
        <v>54.909500000000001</v>
      </c>
      <c r="AV102" s="16">
        <v>54.909500000000001</v>
      </c>
      <c r="AW102" s="8">
        <f t="shared" si="47"/>
        <v>125670.25</v>
      </c>
      <c r="AX102" s="8">
        <f t="shared" si="48"/>
        <v>353.34181818181816</v>
      </c>
      <c r="AY102" s="8">
        <f t="shared" si="49"/>
        <v>53.659167493506494</v>
      </c>
      <c r="AZ102" s="8">
        <f t="shared" si="50"/>
        <v>18960.027804278299</v>
      </c>
      <c r="BA102" s="8">
        <f t="shared" si="51"/>
        <v>124850.44047603304</v>
      </c>
      <c r="BB102" s="8">
        <f t="shared" si="52"/>
        <v>2879.3062560961839</v>
      </c>
      <c r="BC102" s="8">
        <f t="shared" si="53"/>
        <v>-299.59050000000002</v>
      </c>
      <c r="BD102" s="8">
        <f t="shared" si="54"/>
        <v>89754.467690250007</v>
      </c>
      <c r="BE102" s="8">
        <f t="shared" si="55"/>
        <v>299.59050000000002</v>
      </c>
    </row>
    <row r="103" spans="1:57" x14ac:dyDescent="0.25">
      <c r="A103" s="36">
        <v>42695.584027777775</v>
      </c>
      <c r="B103" s="17">
        <v>0.85</v>
      </c>
      <c r="C103" s="14">
        <v>1.02589</v>
      </c>
      <c r="D103" s="8">
        <f t="shared" si="29"/>
        <v>0.72249999999999992</v>
      </c>
      <c r="E103" s="8">
        <f t="shared" si="30"/>
        <v>-0.308181818181818</v>
      </c>
      <c r="F103" s="8">
        <f t="shared" si="31"/>
        <v>-0.22444250649350583</v>
      </c>
      <c r="G103" s="8">
        <f t="shared" si="32"/>
        <v>6.9169099728453115E-2</v>
      </c>
      <c r="H103" s="8">
        <f t="shared" si="33"/>
        <v>9.4976033057851128E-2</v>
      </c>
      <c r="I103" s="8">
        <f t="shared" si="34"/>
        <v>5.0374438721087406E-2</v>
      </c>
      <c r="J103" s="8">
        <f t="shared" si="35"/>
        <v>0.17588999999999999</v>
      </c>
      <c r="K103" s="8">
        <f t="shared" si="36"/>
        <v>3.0937292099999996E-2</v>
      </c>
      <c r="L103" s="8">
        <f t="shared" si="37"/>
        <v>0.17588999999999999</v>
      </c>
      <c r="W103" s="67">
        <v>42695.584027777775</v>
      </c>
      <c r="X103" s="68">
        <v>6.27</v>
      </c>
      <c r="Y103" s="16">
        <v>5.9909400000000002</v>
      </c>
      <c r="Z103" s="8">
        <f t="shared" si="38"/>
        <v>39.312899999999992</v>
      </c>
      <c r="AA103" s="8">
        <f t="shared" si="57"/>
        <v>5.1118181818181814</v>
      </c>
      <c r="AB103" s="8">
        <f t="shared" si="58"/>
        <v>4.7406074935064941</v>
      </c>
      <c r="AC103" s="8">
        <f t="shared" si="59"/>
        <v>24.233123578170012</v>
      </c>
      <c r="AD103" s="8">
        <f t="shared" si="60"/>
        <v>26.130685123966938</v>
      </c>
      <c r="AE103" s="8">
        <f t="shared" si="61"/>
        <v>22.473359407489927</v>
      </c>
      <c r="AF103" s="8">
        <f t="shared" si="62"/>
        <v>-0.27905999999999942</v>
      </c>
      <c r="AG103" s="8">
        <f t="shared" si="63"/>
        <v>7.7874483599999669E-2</v>
      </c>
      <c r="AH103" s="8">
        <f t="shared" si="56"/>
        <v>0.27905999999999942</v>
      </c>
      <c r="AS103" s="67">
        <v>42695.584027777775</v>
      </c>
      <c r="AT103" s="68">
        <v>196.66</v>
      </c>
      <c r="AU103" s="16">
        <v>55.357799999999997</v>
      </c>
      <c r="AV103" s="16">
        <v>55.357799999999997</v>
      </c>
      <c r="AW103" s="8">
        <f t="shared" si="47"/>
        <v>38675.155599999998</v>
      </c>
      <c r="AX103" s="8">
        <f t="shared" si="48"/>
        <v>195.50181818181818</v>
      </c>
      <c r="AY103" s="8">
        <f t="shared" si="49"/>
        <v>54.107467493506491</v>
      </c>
      <c r="AZ103" s="8">
        <f t="shared" si="50"/>
        <v>10578.108272194144</v>
      </c>
      <c r="BA103" s="8">
        <f t="shared" si="51"/>
        <v>38220.960912396695</v>
      </c>
      <c r="BB103" s="8">
        <f t="shared" si="52"/>
        <v>2927.6180385608614</v>
      </c>
      <c r="BC103" s="8">
        <f t="shared" si="53"/>
        <v>-141.3022</v>
      </c>
      <c r="BD103" s="8">
        <f t="shared" si="54"/>
        <v>19966.311724840001</v>
      </c>
      <c r="BE103" s="8">
        <f t="shared" si="55"/>
        <v>141.3022</v>
      </c>
    </row>
    <row r="104" spans="1:57" x14ac:dyDescent="0.25">
      <c r="A104" s="36">
        <v>42695.625694444447</v>
      </c>
      <c r="B104" s="17">
        <v>0.67</v>
      </c>
      <c r="C104" s="14">
        <v>1.0227299999999999</v>
      </c>
      <c r="D104" s="8">
        <f t="shared" si="29"/>
        <v>0.44890000000000008</v>
      </c>
      <c r="E104" s="8">
        <f t="shared" si="30"/>
        <v>-0.48818181818181794</v>
      </c>
      <c r="F104" s="8">
        <f t="shared" si="31"/>
        <v>-0.22760250649350589</v>
      </c>
      <c r="G104" s="8">
        <f t="shared" si="32"/>
        <v>0.11111140544273873</v>
      </c>
      <c r="H104" s="8">
        <f t="shared" si="33"/>
        <v>0.23832148760330554</v>
      </c>
      <c r="I104" s="8">
        <f t="shared" si="34"/>
        <v>5.1802900962126391E-2</v>
      </c>
      <c r="J104" s="8">
        <f t="shared" si="35"/>
        <v>0.35272999999999988</v>
      </c>
      <c r="K104" s="8">
        <f t="shared" si="36"/>
        <v>0.12441845289999991</v>
      </c>
      <c r="L104" s="8">
        <f t="shared" si="37"/>
        <v>0.35272999999999988</v>
      </c>
      <c r="W104" s="67">
        <v>42695.625694444447</v>
      </c>
      <c r="X104" s="68">
        <v>6.74</v>
      </c>
      <c r="Y104" s="16">
        <v>5.9597499999999997</v>
      </c>
      <c r="Z104" s="8">
        <f t="shared" si="38"/>
        <v>45.427600000000005</v>
      </c>
      <c r="AA104" s="8">
        <f t="shared" si="57"/>
        <v>5.581818181818182</v>
      </c>
      <c r="AB104" s="8">
        <f t="shared" si="58"/>
        <v>4.7094174935064936</v>
      </c>
      <c r="AC104" s="8">
        <f t="shared" si="59"/>
        <v>26.287112191027155</v>
      </c>
      <c r="AD104" s="8">
        <f t="shared" si="60"/>
        <v>31.156694214876037</v>
      </c>
      <c r="AE104" s="8">
        <f t="shared" si="61"/>
        <v>22.178613128144985</v>
      </c>
      <c r="AF104" s="8">
        <f t="shared" si="62"/>
        <v>-0.78025000000000055</v>
      </c>
      <c r="AG104" s="8">
        <f t="shared" si="63"/>
        <v>0.60879006250000089</v>
      </c>
      <c r="AH104" s="8">
        <f t="shared" si="56"/>
        <v>0.78025000000000055</v>
      </c>
      <c r="AS104" s="67">
        <v>42695.625694444447</v>
      </c>
      <c r="AT104" s="68">
        <v>250.76</v>
      </c>
      <c r="AU104" s="16">
        <v>55.651200000000003</v>
      </c>
      <c r="AV104" s="16">
        <v>55.651200000000003</v>
      </c>
      <c r="AW104" s="8">
        <f t="shared" si="47"/>
        <v>62880.577599999997</v>
      </c>
      <c r="AX104" s="8">
        <f t="shared" si="48"/>
        <v>249.60181818181817</v>
      </c>
      <c r="AY104" s="8">
        <f t="shared" si="49"/>
        <v>54.400867493506496</v>
      </c>
      <c r="AZ104" s="8">
        <f t="shared" si="50"/>
        <v>13578.555437047391</v>
      </c>
      <c r="BA104" s="8">
        <f t="shared" si="51"/>
        <v>62301.067639669418</v>
      </c>
      <c r="BB104" s="8">
        <f t="shared" si="52"/>
        <v>2959.4543840460519</v>
      </c>
      <c r="BC104" s="8">
        <f t="shared" si="53"/>
        <v>-195.10879999999997</v>
      </c>
      <c r="BD104" s="8">
        <f t="shared" si="54"/>
        <v>38067.443837439991</v>
      </c>
      <c r="BE104" s="8">
        <f t="shared" si="55"/>
        <v>195.10879999999997</v>
      </c>
    </row>
    <row r="105" spans="1:57" x14ac:dyDescent="0.25">
      <c r="A105" s="36">
        <v>42695.667361111111</v>
      </c>
      <c r="B105" s="17">
        <v>0.68</v>
      </c>
      <c r="C105" s="14">
        <v>1.02576</v>
      </c>
      <c r="D105" s="8">
        <f t="shared" si="29"/>
        <v>0.46240000000000009</v>
      </c>
      <c r="E105" s="8">
        <f t="shared" si="30"/>
        <v>-0.47818181818181793</v>
      </c>
      <c r="F105" s="8">
        <f t="shared" si="31"/>
        <v>-0.2245725064935058</v>
      </c>
      <c r="G105" s="8">
        <f t="shared" si="32"/>
        <v>0.10738648946871271</v>
      </c>
      <c r="H105" s="8">
        <f t="shared" si="33"/>
        <v>0.22865785123966917</v>
      </c>
      <c r="I105" s="8">
        <f t="shared" si="34"/>
        <v>5.0432810672775705E-2</v>
      </c>
      <c r="J105" s="8">
        <f t="shared" si="35"/>
        <v>0.34575999999999996</v>
      </c>
      <c r="K105" s="8">
        <f t="shared" si="36"/>
        <v>0.11954997759999997</v>
      </c>
      <c r="L105" s="8">
        <f t="shared" si="37"/>
        <v>0.34575999999999996</v>
      </c>
      <c r="W105" s="67">
        <v>42695.667361111111</v>
      </c>
      <c r="X105" s="68">
        <v>6.31</v>
      </c>
      <c r="Y105" s="16">
        <v>5.9467299999999996</v>
      </c>
      <c r="Z105" s="8">
        <f t="shared" si="38"/>
        <v>39.816099999999992</v>
      </c>
      <c r="AA105" s="8">
        <f t="shared" si="57"/>
        <v>5.1518181818181814</v>
      </c>
      <c r="AB105" s="8">
        <f t="shared" si="58"/>
        <v>4.6963974935064936</v>
      </c>
      <c r="AC105" s="8">
        <f t="shared" si="59"/>
        <v>24.19498599609209</v>
      </c>
      <c r="AD105" s="8">
        <f t="shared" si="60"/>
        <v>26.541230578512394</v>
      </c>
      <c r="AE105" s="8">
        <f t="shared" si="61"/>
        <v>22.056149417014076</v>
      </c>
      <c r="AF105" s="8">
        <f t="shared" si="62"/>
        <v>-0.36326999999999998</v>
      </c>
      <c r="AG105" s="8">
        <f t="shared" si="63"/>
        <v>0.1319650929</v>
      </c>
      <c r="AH105" s="8">
        <f t="shared" si="56"/>
        <v>0.36326999999999998</v>
      </c>
      <c r="AS105" s="67">
        <v>42695.667361111111</v>
      </c>
      <c r="AT105" s="68">
        <v>144.47999999999999</v>
      </c>
      <c r="AU105" s="16">
        <v>55.929400000000001</v>
      </c>
      <c r="AV105" s="16">
        <v>55.929400000000001</v>
      </c>
      <c r="AW105" s="8">
        <f t="shared" si="47"/>
        <v>20874.470399999998</v>
      </c>
      <c r="AX105" s="8">
        <f t="shared" si="48"/>
        <v>143.32181818181817</v>
      </c>
      <c r="AY105" s="8">
        <f t="shared" si="49"/>
        <v>54.679067493506494</v>
      </c>
      <c r="AZ105" s="8">
        <f t="shared" si="50"/>
        <v>7836.7033696557019</v>
      </c>
      <c r="BA105" s="8">
        <f t="shared" si="51"/>
        <v>20541.143566942148</v>
      </c>
      <c r="BB105" s="8">
        <f t="shared" si="52"/>
        <v>2989.8004219594386</v>
      </c>
      <c r="BC105" s="8">
        <f t="shared" si="53"/>
        <v>-88.550599999999989</v>
      </c>
      <c r="BD105" s="8">
        <f t="shared" si="54"/>
        <v>7841.2087603599975</v>
      </c>
      <c r="BE105" s="8">
        <f t="shared" si="55"/>
        <v>88.550599999999989</v>
      </c>
    </row>
    <row r="106" spans="1:57" x14ac:dyDescent="0.25">
      <c r="A106" s="36">
        <v>42695.709027777775</v>
      </c>
      <c r="B106" s="17">
        <v>0.72</v>
      </c>
      <c r="C106" s="14">
        <v>1.02393</v>
      </c>
      <c r="D106" s="8">
        <f t="shared" si="29"/>
        <v>0.51839999999999997</v>
      </c>
      <c r="E106" s="8">
        <f t="shared" si="30"/>
        <v>-0.43818181818181801</v>
      </c>
      <c r="F106" s="8">
        <f t="shared" si="31"/>
        <v>-0.2264025064935058</v>
      </c>
      <c r="G106" s="8">
        <f t="shared" si="32"/>
        <v>9.9205461936245229E-2</v>
      </c>
      <c r="H106" s="8">
        <f t="shared" si="33"/>
        <v>0.19200330578512381</v>
      </c>
      <c r="I106" s="8">
        <f t="shared" si="34"/>
        <v>5.1258094946541932E-2</v>
      </c>
      <c r="J106" s="8">
        <f t="shared" si="35"/>
        <v>0.30393000000000003</v>
      </c>
      <c r="K106" s="8">
        <f t="shared" si="36"/>
        <v>9.2373444900000018E-2</v>
      </c>
      <c r="L106" s="8">
        <f t="shared" si="37"/>
        <v>0.30393000000000003</v>
      </c>
      <c r="W106" s="67">
        <v>42695.709027777775</v>
      </c>
      <c r="X106" s="68">
        <v>5.6</v>
      </c>
      <c r="Y106" s="16">
        <v>5.9290099999999999</v>
      </c>
      <c r="Z106" s="8">
        <f t="shared" si="38"/>
        <v>31.359999999999996</v>
      </c>
      <c r="AA106" s="8">
        <f t="shared" si="57"/>
        <v>4.4418181818181814</v>
      </c>
      <c r="AB106" s="8">
        <f t="shared" si="58"/>
        <v>4.6786774935064939</v>
      </c>
      <c r="AC106" s="8">
        <f t="shared" si="59"/>
        <v>20.781834757520659</v>
      </c>
      <c r="AD106" s="8">
        <f t="shared" si="60"/>
        <v>19.729748760330576</v>
      </c>
      <c r="AE106" s="8">
        <f t="shared" si="61"/>
        <v>21.89002308824421</v>
      </c>
      <c r="AF106" s="8">
        <f t="shared" si="62"/>
        <v>0.32901000000000025</v>
      </c>
      <c r="AG106" s="8">
        <f t="shared" si="63"/>
        <v>0.10824758010000016</v>
      </c>
      <c r="AH106" s="8">
        <f t="shared" si="56"/>
        <v>0.32901000000000025</v>
      </c>
      <c r="AS106" s="67">
        <v>42695.709027777775</v>
      </c>
      <c r="AT106" s="68">
        <v>219.62</v>
      </c>
      <c r="AU106" s="16">
        <v>56.07</v>
      </c>
      <c r="AV106" s="16">
        <v>56.07</v>
      </c>
      <c r="AW106" s="8">
        <f t="shared" si="47"/>
        <v>48232.9444</v>
      </c>
      <c r="AX106" s="8">
        <f t="shared" si="48"/>
        <v>218.46181818181819</v>
      </c>
      <c r="AY106" s="8">
        <f t="shared" si="49"/>
        <v>54.819667493506493</v>
      </c>
      <c r="AZ106" s="8">
        <f t="shared" si="50"/>
        <v>11976.004232754145</v>
      </c>
      <c r="BA106" s="8">
        <f t="shared" si="51"/>
        <v>47725.566003305787</v>
      </c>
      <c r="BB106" s="8">
        <f t="shared" si="52"/>
        <v>3005.1959440986125</v>
      </c>
      <c r="BC106" s="8">
        <f t="shared" si="53"/>
        <v>-163.55000000000001</v>
      </c>
      <c r="BD106" s="8">
        <f t="shared" si="54"/>
        <v>26748.602500000005</v>
      </c>
      <c r="BE106" s="8">
        <f t="shared" si="55"/>
        <v>163.55000000000001</v>
      </c>
    </row>
    <row r="107" spans="1:57" x14ac:dyDescent="0.25">
      <c r="A107" s="36">
        <v>42695.750694444447</v>
      </c>
      <c r="B107" s="17">
        <v>0.79</v>
      </c>
      <c r="C107" s="14">
        <v>1.0226200000000001</v>
      </c>
      <c r="D107" s="8">
        <f t="shared" si="29"/>
        <v>0.6241000000000001</v>
      </c>
      <c r="E107" s="8">
        <f t="shared" si="30"/>
        <v>-0.36818181818181794</v>
      </c>
      <c r="F107" s="8">
        <f t="shared" si="31"/>
        <v>-0.22771250649350572</v>
      </c>
      <c r="G107" s="8">
        <f t="shared" si="32"/>
        <v>8.3839604663517961E-2</v>
      </c>
      <c r="H107" s="8">
        <f t="shared" si="33"/>
        <v>0.13555785123966924</v>
      </c>
      <c r="I107" s="8">
        <f t="shared" si="34"/>
        <v>5.1852985613554885E-2</v>
      </c>
      <c r="J107" s="8">
        <f t="shared" si="35"/>
        <v>0.23262000000000005</v>
      </c>
      <c r="K107" s="8">
        <f t="shared" si="36"/>
        <v>5.4112064400000021E-2</v>
      </c>
      <c r="L107" s="8">
        <f t="shared" si="37"/>
        <v>0.23262000000000005</v>
      </c>
      <c r="W107" s="67">
        <v>42695.750694444447</v>
      </c>
      <c r="X107" s="68">
        <v>6.35</v>
      </c>
      <c r="Y107" s="16">
        <v>5.9105299999999996</v>
      </c>
      <c r="Z107" s="8">
        <f t="shared" si="38"/>
        <v>40.322499999999998</v>
      </c>
      <c r="AA107" s="8">
        <f t="shared" si="57"/>
        <v>5.1918181818181814</v>
      </c>
      <c r="AB107" s="8">
        <f t="shared" si="58"/>
        <v>4.6601974935064936</v>
      </c>
      <c r="AC107" s="8">
        <f t="shared" si="59"/>
        <v>24.194898077650532</v>
      </c>
      <c r="AD107" s="8">
        <f t="shared" si="60"/>
        <v>26.954976033057847</v>
      </c>
      <c r="AE107" s="8">
        <f t="shared" si="61"/>
        <v>21.717440678484206</v>
      </c>
      <c r="AF107" s="8">
        <f t="shared" si="62"/>
        <v>-0.43947000000000003</v>
      </c>
      <c r="AG107" s="8">
        <f t="shared" si="63"/>
        <v>0.19313388090000003</v>
      </c>
      <c r="AH107" s="8">
        <f t="shared" si="56"/>
        <v>0.43947000000000003</v>
      </c>
      <c r="AS107" s="67">
        <v>42695.750694444447</v>
      </c>
      <c r="AT107" s="68">
        <v>49.83</v>
      </c>
      <c r="AU107" s="16">
        <v>56.537199999999999</v>
      </c>
      <c r="AV107" s="16">
        <v>56.537199999999999</v>
      </c>
      <c r="AW107" s="8">
        <f t="shared" si="47"/>
        <v>2483.0288999999998</v>
      </c>
      <c r="AX107" s="8">
        <f t="shared" si="48"/>
        <v>48.671818181818182</v>
      </c>
      <c r="AY107" s="8">
        <f t="shared" si="49"/>
        <v>55.286867493506492</v>
      </c>
      <c r="AZ107" s="8">
        <f t="shared" si="50"/>
        <v>2690.9123624862218</v>
      </c>
      <c r="BA107" s="8">
        <f t="shared" si="51"/>
        <v>2368.9458851239669</v>
      </c>
      <c r="BB107" s="8">
        <f t="shared" si="52"/>
        <v>3056.637717244545</v>
      </c>
      <c r="BC107" s="8">
        <f t="shared" si="53"/>
        <v>6.7072000000000003</v>
      </c>
      <c r="BD107" s="8">
        <f t="shared" si="54"/>
        <v>44.986531840000005</v>
      </c>
      <c r="BE107" s="8">
        <f t="shared" si="55"/>
        <v>6.7072000000000003</v>
      </c>
    </row>
    <row r="108" spans="1:57" x14ac:dyDescent="0.25">
      <c r="A108" s="36">
        <v>42695.792361111111</v>
      </c>
      <c r="B108" s="17">
        <v>0.73</v>
      </c>
      <c r="C108" s="14">
        <v>1.0281199999999999</v>
      </c>
      <c r="D108" s="8">
        <f t="shared" si="29"/>
        <v>0.53289999999999993</v>
      </c>
      <c r="E108" s="8">
        <f t="shared" si="30"/>
        <v>-0.428181818181818</v>
      </c>
      <c r="F108" s="8">
        <f t="shared" si="31"/>
        <v>-0.22221250649350588</v>
      </c>
      <c r="G108" s="8">
        <f t="shared" si="32"/>
        <v>9.514735505312838E-2</v>
      </c>
      <c r="H108" s="8">
        <f t="shared" si="33"/>
        <v>0.18333966942148744</v>
      </c>
      <c r="I108" s="8">
        <f t="shared" si="34"/>
        <v>4.937839804212639E-2</v>
      </c>
      <c r="J108" s="8">
        <f t="shared" si="35"/>
        <v>0.29811999999999994</v>
      </c>
      <c r="K108" s="8">
        <f t="shared" si="36"/>
        <v>8.887553439999997E-2</v>
      </c>
      <c r="L108" s="8">
        <f t="shared" si="37"/>
        <v>0.29811999999999994</v>
      </c>
      <c r="W108" s="67">
        <v>42695.792361111111</v>
      </c>
      <c r="X108" s="68">
        <v>6.21</v>
      </c>
      <c r="Y108" s="16">
        <v>5.9065000000000003</v>
      </c>
      <c r="Z108" s="8">
        <f t="shared" si="38"/>
        <v>38.564099999999996</v>
      </c>
      <c r="AA108" s="8">
        <f t="shared" si="57"/>
        <v>5.0518181818181818</v>
      </c>
      <c r="AB108" s="8">
        <f t="shared" si="58"/>
        <v>4.6561674935064943</v>
      </c>
      <c r="AC108" s="8">
        <f t="shared" si="59"/>
        <v>23.522111601286898</v>
      </c>
      <c r="AD108" s="8">
        <f t="shared" si="60"/>
        <v>25.520866942148761</v>
      </c>
      <c r="AE108" s="8">
        <f t="shared" si="61"/>
        <v>21.679895727586551</v>
      </c>
      <c r="AF108" s="8">
        <f t="shared" si="62"/>
        <v>-0.30349999999999966</v>
      </c>
      <c r="AG108" s="8">
        <f t="shared" si="63"/>
        <v>9.2112249999999798E-2</v>
      </c>
      <c r="AH108" s="8">
        <f t="shared" si="56"/>
        <v>0.30349999999999966</v>
      </c>
      <c r="AS108" s="67">
        <v>42695.792361111111</v>
      </c>
      <c r="AT108" s="68">
        <v>25.1</v>
      </c>
      <c r="AU108" s="16">
        <v>57.516599999999997</v>
      </c>
      <c r="AV108" s="16">
        <v>57.516599999999997</v>
      </c>
      <c r="AW108" s="8">
        <f t="shared" si="47"/>
        <v>630.0100000000001</v>
      </c>
      <c r="AX108" s="8">
        <f t="shared" si="48"/>
        <v>23.941818181818185</v>
      </c>
      <c r="AY108" s="8">
        <f t="shared" si="49"/>
        <v>56.26626749350649</v>
      </c>
      <c r="AZ108" s="8">
        <f t="shared" si="50"/>
        <v>1347.1167460990791</v>
      </c>
      <c r="BA108" s="8">
        <f t="shared" si="51"/>
        <v>573.21065785123983</v>
      </c>
      <c r="BB108" s="8">
        <f t="shared" si="52"/>
        <v>3165.8928576508251</v>
      </c>
      <c r="BC108" s="8">
        <f t="shared" si="53"/>
        <v>32.416599999999995</v>
      </c>
      <c r="BD108" s="8">
        <f t="shared" si="54"/>
        <v>1050.8359555599998</v>
      </c>
      <c r="BE108" s="8">
        <f t="shared" si="55"/>
        <v>32.416599999999995</v>
      </c>
    </row>
    <row r="109" spans="1:57" x14ac:dyDescent="0.25">
      <c r="A109" s="36">
        <v>42695.834027777775</v>
      </c>
      <c r="B109" s="17">
        <v>0.67</v>
      </c>
      <c r="C109" s="14">
        <v>1.0261800000000001</v>
      </c>
      <c r="D109" s="8">
        <f t="shared" si="29"/>
        <v>0.44890000000000008</v>
      </c>
      <c r="E109" s="8">
        <f t="shared" si="30"/>
        <v>-0.48818181818181794</v>
      </c>
      <c r="F109" s="8">
        <f t="shared" si="31"/>
        <v>-0.22415250649350571</v>
      </c>
      <c r="G109" s="8">
        <f t="shared" si="32"/>
        <v>0.10942717817001137</v>
      </c>
      <c r="H109" s="8">
        <f t="shared" si="33"/>
        <v>0.23832148760330554</v>
      </c>
      <c r="I109" s="8">
        <f t="shared" si="34"/>
        <v>5.0244346167321118E-2</v>
      </c>
      <c r="J109" s="8">
        <f t="shared" si="35"/>
        <v>0.35618000000000005</v>
      </c>
      <c r="K109" s="8">
        <f t="shared" si="36"/>
        <v>0.12686419240000005</v>
      </c>
      <c r="L109" s="8">
        <f t="shared" si="37"/>
        <v>0.35618000000000005</v>
      </c>
      <c r="W109" s="67">
        <v>42695.834027777775</v>
      </c>
      <c r="X109" s="68">
        <v>5.98</v>
      </c>
      <c r="Y109" s="16">
        <v>5.8874300000000002</v>
      </c>
      <c r="Z109" s="8">
        <f t="shared" si="38"/>
        <v>35.760400000000004</v>
      </c>
      <c r="AA109" s="8">
        <f t="shared" si="57"/>
        <v>4.8218181818181822</v>
      </c>
      <c r="AB109" s="8">
        <f t="shared" si="58"/>
        <v>4.6370974935064941</v>
      </c>
      <c r="AC109" s="8">
        <f t="shared" si="59"/>
        <v>22.359241005053132</v>
      </c>
      <c r="AD109" s="8">
        <f t="shared" si="60"/>
        <v>23.249930578512402</v>
      </c>
      <c r="AE109" s="8">
        <f t="shared" si="61"/>
        <v>21.502673164284211</v>
      </c>
      <c r="AF109" s="8">
        <f t="shared" si="62"/>
        <v>-9.2570000000000263E-2</v>
      </c>
      <c r="AG109" s="8">
        <f t="shared" si="63"/>
        <v>8.5692049000000488E-3</v>
      </c>
      <c r="AH109" s="8">
        <f t="shared" si="56"/>
        <v>9.2570000000000263E-2</v>
      </c>
      <c r="AS109" s="67">
        <v>42695.834027777775</v>
      </c>
      <c r="AT109" s="68">
        <v>53.14</v>
      </c>
      <c r="AU109" s="16">
        <v>58.366700000000002</v>
      </c>
      <c r="AV109" s="16">
        <v>58.366700000000002</v>
      </c>
      <c r="AW109" s="8">
        <f t="shared" si="47"/>
        <v>2823.8596000000002</v>
      </c>
      <c r="AX109" s="8">
        <f t="shared" si="48"/>
        <v>51.981818181818184</v>
      </c>
      <c r="AY109" s="8">
        <f t="shared" si="49"/>
        <v>57.116367493506495</v>
      </c>
      <c r="AZ109" s="8">
        <f t="shared" si="50"/>
        <v>2969.0126302533649</v>
      </c>
      <c r="BA109" s="8">
        <f t="shared" si="51"/>
        <v>2702.1094214876034</v>
      </c>
      <c r="BB109" s="8">
        <f t="shared" si="52"/>
        <v>3262.2794356532854</v>
      </c>
      <c r="BC109" s="8">
        <f t="shared" si="53"/>
        <v>5.226700000000001</v>
      </c>
      <c r="BD109" s="8">
        <f t="shared" si="54"/>
        <v>27.318392890000009</v>
      </c>
      <c r="BE109" s="8">
        <f t="shared" si="55"/>
        <v>5.226700000000001</v>
      </c>
    </row>
    <row r="110" spans="1:57" x14ac:dyDescent="0.25">
      <c r="A110" s="36">
        <v>42695.875694444447</v>
      </c>
      <c r="B110" s="17">
        <v>0.79</v>
      </c>
      <c r="C110" s="14">
        <v>1.0226999999999999</v>
      </c>
      <c r="D110" s="8">
        <f t="shared" si="29"/>
        <v>0.6241000000000001</v>
      </c>
      <c r="E110" s="8">
        <f t="shared" si="30"/>
        <v>-0.36818181818181794</v>
      </c>
      <c r="F110" s="8">
        <f t="shared" si="31"/>
        <v>-0.22763250649350586</v>
      </c>
      <c r="G110" s="8">
        <f t="shared" si="32"/>
        <v>8.3810150118063462E-2</v>
      </c>
      <c r="H110" s="8">
        <f t="shared" si="33"/>
        <v>0.13555785123966924</v>
      </c>
      <c r="I110" s="8">
        <f t="shared" si="34"/>
        <v>5.1816558012515987E-2</v>
      </c>
      <c r="J110" s="8">
        <f t="shared" si="35"/>
        <v>0.23269999999999991</v>
      </c>
      <c r="K110" s="8">
        <f t="shared" si="36"/>
        <v>5.4149289999999954E-2</v>
      </c>
      <c r="L110" s="8">
        <f t="shared" si="37"/>
        <v>0.23269999999999991</v>
      </c>
      <c r="W110" s="67">
        <v>42695.875694444447</v>
      </c>
      <c r="X110" s="68">
        <v>5.92</v>
      </c>
      <c r="Y110" s="16">
        <v>5.8697299999999997</v>
      </c>
      <c r="Z110" s="8">
        <f t="shared" si="38"/>
        <v>35.046399999999998</v>
      </c>
      <c r="AA110" s="8">
        <f t="shared" si="57"/>
        <v>4.7618181818181817</v>
      </c>
      <c r="AB110" s="8">
        <f t="shared" si="58"/>
        <v>4.6193974935064936</v>
      </c>
      <c r="AC110" s="8">
        <f t="shared" si="59"/>
        <v>21.996730973624558</v>
      </c>
      <c r="AD110" s="8">
        <f t="shared" si="60"/>
        <v>22.674912396694214</v>
      </c>
      <c r="AE110" s="8">
        <f t="shared" si="61"/>
        <v>21.338833203014076</v>
      </c>
      <c r="AF110" s="8">
        <f t="shared" si="62"/>
        <v>-5.0270000000000259E-2</v>
      </c>
      <c r="AG110" s="8">
        <f t="shared" si="63"/>
        <v>2.5270729000000259E-3</v>
      </c>
      <c r="AH110" s="8">
        <f t="shared" si="56"/>
        <v>5.0270000000000259E-2</v>
      </c>
      <c r="AS110" s="67">
        <v>42695.875694444447</v>
      </c>
      <c r="AT110" s="68">
        <v>61.81</v>
      </c>
      <c r="AU110" s="16">
        <v>59.328800000000001</v>
      </c>
      <c r="AV110" s="16">
        <v>59.328800000000001</v>
      </c>
      <c r="AW110" s="8">
        <f t="shared" si="47"/>
        <v>3820.4761000000003</v>
      </c>
      <c r="AX110" s="8">
        <f t="shared" si="48"/>
        <v>60.651818181818186</v>
      </c>
      <c r="AY110" s="8">
        <f t="shared" si="49"/>
        <v>58.078467493506494</v>
      </c>
      <c r="AZ110" s="8">
        <f t="shared" si="50"/>
        <v>3522.5646506947937</v>
      </c>
      <c r="BA110" s="8">
        <f t="shared" si="51"/>
        <v>3678.6430487603311</v>
      </c>
      <c r="BB110" s="8">
        <f t="shared" si="52"/>
        <v>3373.1083863942904</v>
      </c>
      <c r="BC110" s="8">
        <f t="shared" si="53"/>
        <v>-2.4812000000000012</v>
      </c>
      <c r="BD110" s="8">
        <f t="shared" si="54"/>
        <v>6.1563534400000055</v>
      </c>
      <c r="BE110" s="8">
        <f t="shared" si="55"/>
        <v>2.4812000000000012</v>
      </c>
    </row>
    <row r="111" spans="1:57" x14ac:dyDescent="0.25">
      <c r="A111" s="36">
        <v>42695.917361111111</v>
      </c>
      <c r="B111" s="17">
        <v>0.81</v>
      </c>
      <c r="C111" s="14">
        <v>1.01698</v>
      </c>
      <c r="D111" s="8">
        <f t="shared" si="29"/>
        <v>0.65610000000000013</v>
      </c>
      <c r="E111" s="8">
        <f t="shared" si="30"/>
        <v>-0.34818181818181793</v>
      </c>
      <c r="F111" s="8">
        <f t="shared" si="31"/>
        <v>-0.23335250649350581</v>
      </c>
      <c r="G111" s="8">
        <f t="shared" si="32"/>
        <v>8.1249099988193324E-2</v>
      </c>
      <c r="H111" s="8">
        <f t="shared" si="33"/>
        <v>0.12123057851239652</v>
      </c>
      <c r="I111" s="8">
        <f t="shared" si="34"/>
        <v>5.4453392286801669E-2</v>
      </c>
      <c r="J111" s="8">
        <f t="shared" si="35"/>
        <v>0.20697999999999994</v>
      </c>
      <c r="K111" s="8">
        <f t="shared" si="36"/>
        <v>4.2840720399999976E-2</v>
      </c>
      <c r="L111" s="8">
        <f t="shared" si="37"/>
        <v>0.20697999999999994</v>
      </c>
      <c r="W111" s="67">
        <v>42695.917361111111</v>
      </c>
      <c r="X111" s="68">
        <v>6.27</v>
      </c>
      <c r="Y111" s="16">
        <v>5.8514900000000001</v>
      </c>
      <c r="Z111" s="8">
        <f t="shared" si="38"/>
        <v>39.312899999999992</v>
      </c>
      <c r="AA111" s="8">
        <f t="shared" si="57"/>
        <v>5.1118181818181814</v>
      </c>
      <c r="AB111" s="8">
        <f t="shared" si="58"/>
        <v>4.6011574935064941</v>
      </c>
      <c r="AC111" s="8">
        <f t="shared" si="59"/>
        <v>23.520280532715468</v>
      </c>
      <c r="AD111" s="8">
        <f t="shared" si="60"/>
        <v>26.130685123966938</v>
      </c>
      <c r="AE111" s="8">
        <f t="shared" si="61"/>
        <v>21.170650280050964</v>
      </c>
      <c r="AF111" s="8">
        <f t="shared" si="62"/>
        <v>-0.41850999999999949</v>
      </c>
      <c r="AG111" s="8">
        <f t="shared" si="63"/>
        <v>0.17515062009999957</v>
      </c>
      <c r="AH111" s="8">
        <f t="shared" si="56"/>
        <v>0.41850999999999949</v>
      </c>
      <c r="AS111" s="67">
        <v>42695.917361111111</v>
      </c>
      <c r="AT111" s="68">
        <v>13.19</v>
      </c>
      <c r="AU111" s="16">
        <v>60.332700000000003</v>
      </c>
      <c r="AV111" s="16">
        <v>60.332700000000003</v>
      </c>
      <c r="AW111" s="8">
        <f t="shared" si="47"/>
        <v>173.97609999999997</v>
      </c>
      <c r="AX111" s="8">
        <f t="shared" si="48"/>
        <v>12.031818181818181</v>
      </c>
      <c r="AY111" s="8">
        <f t="shared" si="49"/>
        <v>59.082367493506496</v>
      </c>
      <c r="AZ111" s="8">
        <f t="shared" si="50"/>
        <v>710.86830343323493</v>
      </c>
      <c r="BA111" s="8">
        <f t="shared" si="51"/>
        <v>144.76464876033057</v>
      </c>
      <c r="BB111" s="8">
        <f t="shared" si="52"/>
        <v>3490.7261486377529</v>
      </c>
      <c r="BC111" s="8">
        <f t="shared" si="53"/>
        <v>47.142700000000005</v>
      </c>
      <c r="BD111" s="8">
        <f t="shared" si="54"/>
        <v>2222.4341632900005</v>
      </c>
      <c r="BE111" s="8">
        <f t="shared" si="55"/>
        <v>47.142700000000005</v>
      </c>
    </row>
    <row r="112" spans="1:57" x14ac:dyDescent="0.25">
      <c r="A112" s="36">
        <v>42695.959027777775</v>
      </c>
      <c r="B112" s="17">
        <v>0.71</v>
      </c>
      <c r="C112" s="14">
        <v>1.0118</v>
      </c>
      <c r="D112" s="8">
        <f t="shared" si="29"/>
        <v>0.50409999999999999</v>
      </c>
      <c r="E112" s="8">
        <f t="shared" si="30"/>
        <v>-0.44818181818181801</v>
      </c>
      <c r="F112" s="8">
        <f t="shared" si="31"/>
        <v>-0.23853250649350577</v>
      </c>
      <c r="G112" s="8">
        <f t="shared" si="32"/>
        <v>0.10690593245572573</v>
      </c>
      <c r="H112" s="8">
        <f t="shared" si="33"/>
        <v>0.20086694214876019</v>
      </c>
      <c r="I112" s="8">
        <f t="shared" si="34"/>
        <v>5.6897756654074372E-2</v>
      </c>
      <c r="J112" s="8">
        <f t="shared" si="35"/>
        <v>0.30180000000000007</v>
      </c>
      <c r="K112" s="8">
        <f t="shared" si="36"/>
        <v>9.1083240000000038E-2</v>
      </c>
      <c r="L112" s="8">
        <f t="shared" si="37"/>
        <v>0.30180000000000007</v>
      </c>
      <c r="W112" s="67">
        <v>42695.959027777775</v>
      </c>
      <c r="X112" s="68">
        <v>6.69</v>
      </c>
      <c r="Y112" s="16">
        <v>5.8373200000000001</v>
      </c>
      <c r="Z112" s="8">
        <f t="shared" si="38"/>
        <v>44.756100000000004</v>
      </c>
      <c r="AA112" s="8">
        <f t="shared" si="57"/>
        <v>5.5318181818181822</v>
      </c>
      <c r="AB112" s="8">
        <f t="shared" si="58"/>
        <v>4.586987493506494</v>
      </c>
      <c r="AC112" s="8">
        <f t="shared" si="59"/>
        <v>25.374380816351835</v>
      </c>
      <c r="AD112" s="8">
        <f t="shared" si="60"/>
        <v>30.60101239669422</v>
      </c>
      <c r="AE112" s="8">
        <f t="shared" si="61"/>
        <v>21.040454265584987</v>
      </c>
      <c r="AF112" s="8">
        <f t="shared" si="62"/>
        <v>-0.85268000000000033</v>
      </c>
      <c r="AG112" s="8">
        <f t="shared" si="63"/>
        <v>0.72706318240000056</v>
      </c>
      <c r="AH112" s="8">
        <f t="shared" si="56"/>
        <v>0.85268000000000033</v>
      </c>
      <c r="AS112" s="67">
        <v>42695.959027777775</v>
      </c>
      <c r="AT112" s="68">
        <v>328.43</v>
      </c>
      <c r="AU112" s="16">
        <v>61.565100000000001</v>
      </c>
      <c r="AV112" s="16">
        <v>61.565100000000001</v>
      </c>
      <c r="AW112" s="8">
        <f t="shared" si="47"/>
        <v>107866.26490000001</v>
      </c>
      <c r="AX112" s="8">
        <f t="shared" si="48"/>
        <v>327.27181818181816</v>
      </c>
      <c r="AY112" s="8">
        <f t="shared" si="49"/>
        <v>60.314767493506494</v>
      </c>
      <c r="AZ112" s="8">
        <f t="shared" si="50"/>
        <v>19739.323620813495</v>
      </c>
      <c r="BA112" s="8">
        <f t="shared" si="51"/>
        <v>107106.84297603305</v>
      </c>
      <c r="BB112" s="8">
        <f t="shared" si="52"/>
        <v>3637.8711777957478</v>
      </c>
      <c r="BC112" s="8">
        <f t="shared" si="53"/>
        <v>-266.86490000000003</v>
      </c>
      <c r="BD112" s="8">
        <f t="shared" si="54"/>
        <v>71216.87485201002</v>
      </c>
      <c r="BE112" s="8">
        <f t="shared" si="55"/>
        <v>266.86490000000003</v>
      </c>
    </row>
    <row r="113" spans="1:57" x14ac:dyDescent="0.25">
      <c r="A113" s="36">
        <v>42696.000694444447</v>
      </c>
      <c r="B113" s="17">
        <v>0.84</v>
      </c>
      <c r="C113" s="14">
        <v>1.0017400000000001</v>
      </c>
      <c r="D113" s="8">
        <f t="shared" si="29"/>
        <v>0.70559999999999989</v>
      </c>
      <c r="E113" s="8">
        <f t="shared" si="30"/>
        <v>-0.31818181818181801</v>
      </c>
      <c r="F113" s="8">
        <f t="shared" si="31"/>
        <v>-0.24859250649350573</v>
      </c>
      <c r="G113" s="8">
        <f t="shared" si="32"/>
        <v>7.9097615702479057E-2</v>
      </c>
      <c r="H113" s="8">
        <f t="shared" si="33"/>
        <v>0.10123966942148749</v>
      </c>
      <c r="I113" s="8">
        <f t="shared" si="34"/>
        <v>6.179823428472369E-2</v>
      </c>
      <c r="J113" s="8">
        <f t="shared" si="35"/>
        <v>0.16174000000000011</v>
      </c>
      <c r="K113" s="8">
        <f t="shared" si="36"/>
        <v>2.6159827600000036E-2</v>
      </c>
      <c r="L113" s="8">
        <f t="shared" si="37"/>
        <v>0.16174000000000011</v>
      </c>
      <c r="W113" s="67">
        <v>42696.000694444447</v>
      </c>
      <c r="X113" s="68">
        <v>6.03</v>
      </c>
      <c r="Y113" s="16">
        <v>5.81393</v>
      </c>
      <c r="Z113" s="8">
        <f t="shared" si="38"/>
        <v>36.360900000000001</v>
      </c>
      <c r="AA113" s="8">
        <f t="shared" si="57"/>
        <v>4.871818181818182</v>
      </c>
      <c r="AB113" s="8">
        <f t="shared" si="58"/>
        <v>4.563597493506494</v>
      </c>
      <c r="AC113" s="8">
        <f t="shared" si="59"/>
        <v>22.23301724336482</v>
      </c>
      <c r="AD113" s="8">
        <f t="shared" si="60"/>
        <v>23.734612396694217</v>
      </c>
      <c r="AE113" s="8">
        <f t="shared" si="61"/>
        <v>20.826422082738755</v>
      </c>
      <c r="AF113" s="8">
        <f t="shared" si="62"/>
        <v>-0.21607000000000021</v>
      </c>
      <c r="AG113" s="8">
        <f t="shared" si="63"/>
        <v>4.668624490000009E-2</v>
      </c>
      <c r="AH113" s="8">
        <f t="shared" si="56"/>
        <v>0.21607000000000021</v>
      </c>
      <c r="AS113" s="67">
        <v>42696.000694444447</v>
      </c>
      <c r="AT113" s="68">
        <v>227.7</v>
      </c>
      <c r="AU113" s="16">
        <v>62.6374</v>
      </c>
      <c r="AV113" s="16">
        <v>62.6374</v>
      </c>
      <c r="AW113" s="8">
        <f t="shared" si="47"/>
        <v>51847.289999999994</v>
      </c>
      <c r="AX113" s="8">
        <f t="shared" si="48"/>
        <v>226.54181818181817</v>
      </c>
      <c r="AY113" s="8">
        <f t="shared" si="49"/>
        <v>61.387067493506493</v>
      </c>
      <c r="AZ113" s="8">
        <f t="shared" si="50"/>
        <v>13906.737882828949</v>
      </c>
      <c r="BA113" s="8">
        <f t="shared" si="51"/>
        <v>51321.19538512396</v>
      </c>
      <c r="BB113" s="8">
        <f t="shared" si="52"/>
        <v>3768.3720554523215</v>
      </c>
      <c r="BC113" s="8">
        <f t="shared" si="53"/>
        <v>-165.06259999999997</v>
      </c>
      <c r="BD113" s="8">
        <f t="shared" si="54"/>
        <v>27245.66191875999</v>
      </c>
      <c r="BE113" s="8">
        <f t="shared" si="55"/>
        <v>165.06259999999997</v>
      </c>
    </row>
    <row r="114" spans="1:57" x14ac:dyDescent="0.25">
      <c r="A114" s="36">
        <v>42696.042361111111</v>
      </c>
      <c r="B114" s="17">
        <v>0.80499999999999994</v>
      </c>
      <c r="C114" s="14">
        <v>0.99345600000000001</v>
      </c>
      <c r="D114" s="8">
        <f t="shared" si="29"/>
        <v>0.64802499999999985</v>
      </c>
      <c r="E114" s="8">
        <f t="shared" si="30"/>
        <v>-0.35318181818181804</v>
      </c>
      <c r="F114" s="8">
        <f t="shared" si="31"/>
        <v>-0.2568765064935058</v>
      </c>
      <c r="G114" s="8">
        <f t="shared" si="32"/>
        <v>9.0724111611569971E-2</v>
      </c>
      <c r="H114" s="8">
        <f t="shared" si="33"/>
        <v>0.12473739669421478</v>
      </c>
      <c r="I114" s="8">
        <f t="shared" si="34"/>
        <v>6.598553958830812E-2</v>
      </c>
      <c r="J114" s="8">
        <f t="shared" si="35"/>
        <v>0.18845600000000007</v>
      </c>
      <c r="K114" s="8">
        <f t="shared" si="36"/>
        <v>3.5515663936000023E-2</v>
      </c>
      <c r="L114" s="8">
        <f t="shared" si="37"/>
        <v>0.18845600000000007</v>
      </c>
      <c r="W114" s="67">
        <v>42696.042361111111</v>
      </c>
      <c r="X114" s="68">
        <v>6.36</v>
      </c>
      <c r="Y114" s="16">
        <v>5.7917100000000001</v>
      </c>
      <c r="Z114" s="8">
        <f t="shared" si="38"/>
        <v>40.449600000000004</v>
      </c>
      <c r="AA114" s="8">
        <f t="shared" si="57"/>
        <v>5.2018181818181821</v>
      </c>
      <c r="AB114" s="8">
        <f t="shared" si="58"/>
        <v>4.5413774935064941</v>
      </c>
      <c r="AC114" s="8">
        <f t="shared" si="59"/>
        <v>23.623420016221964</v>
      </c>
      <c r="AD114" s="8">
        <f t="shared" si="60"/>
        <v>27.058912396694218</v>
      </c>
      <c r="AE114" s="8">
        <f t="shared" si="61"/>
        <v>20.624109538527328</v>
      </c>
      <c r="AF114" s="8">
        <f t="shared" si="62"/>
        <v>-0.56829000000000018</v>
      </c>
      <c r="AG114" s="8">
        <f t="shared" si="63"/>
        <v>0.32295352410000022</v>
      </c>
      <c r="AH114" s="8">
        <f t="shared" si="56"/>
        <v>0.56829000000000018</v>
      </c>
      <c r="AS114" s="67">
        <v>42696.042361111111</v>
      </c>
      <c r="AT114" s="68">
        <v>257.22000000000003</v>
      </c>
      <c r="AU114" s="16">
        <v>63.83</v>
      </c>
      <c r="AV114" s="16">
        <v>63.83</v>
      </c>
      <c r="AW114" s="8">
        <f t="shared" si="47"/>
        <v>66162.128400000016</v>
      </c>
      <c r="AX114" s="8">
        <f t="shared" si="48"/>
        <v>256.06181818181818</v>
      </c>
      <c r="AY114" s="8">
        <f t="shared" si="49"/>
        <v>62.579667493506491</v>
      </c>
      <c r="AZ114" s="8">
        <f t="shared" si="50"/>
        <v>16024.263439600896</v>
      </c>
      <c r="BA114" s="8">
        <f t="shared" si="51"/>
        <v>65567.654730578506</v>
      </c>
      <c r="BB114" s="8">
        <f t="shared" si="52"/>
        <v>3916.214783597833</v>
      </c>
      <c r="BC114" s="8">
        <f t="shared" si="53"/>
        <v>-193.39000000000004</v>
      </c>
      <c r="BD114" s="8">
        <f t="shared" si="54"/>
        <v>37399.692100000015</v>
      </c>
      <c r="BE114" s="8">
        <f t="shared" si="55"/>
        <v>193.39000000000004</v>
      </c>
    </row>
    <row r="115" spans="1:57" x14ac:dyDescent="0.25">
      <c r="A115" s="36">
        <v>42696.084027777775</v>
      </c>
      <c r="B115" s="17">
        <v>0.77</v>
      </c>
      <c r="C115" s="14">
        <v>0.98419999999999996</v>
      </c>
      <c r="D115" s="8">
        <f t="shared" si="29"/>
        <v>0.59289999999999998</v>
      </c>
      <c r="E115" s="8">
        <f t="shared" si="30"/>
        <v>-0.38818181818181796</v>
      </c>
      <c r="F115" s="8">
        <f t="shared" si="31"/>
        <v>-0.26613250649350584</v>
      </c>
      <c r="G115" s="8">
        <f t="shared" si="32"/>
        <v>0.10330780024793357</v>
      </c>
      <c r="H115" s="8">
        <f t="shared" si="33"/>
        <v>0.15068512396694198</v>
      </c>
      <c r="I115" s="8">
        <f t="shared" si="34"/>
        <v>7.0826511012515928E-2</v>
      </c>
      <c r="J115" s="8">
        <f t="shared" si="35"/>
        <v>0.21419999999999995</v>
      </c>
      <c r="K115" s="8">
        <f t="shared" si="36"/>
        <v>4.5881639999999974E-2</v>
      </c>
      <c r="L115" s="8">
        <f t="shared" si="37"/>
        <v>0.21419999999999995</v>
      </c>
      <c r="W115" s="67">
        <v>42696.084027777775</v>
      </c>
      <c r="X115" s="68">
        <v>6.69</v>
      </c>
      <c r="Y115" s="16">
        <v>5.7671799999999998</v>
      </c>
      <c r="Z115" s="8">
        <f t="shared" si="38"/>
        <v>44.756100000000004</v>
      </c>
      <c r="AA115" s="8">
        <f t="shared" si="57"/>
        <v>5.5318181818181822</v>
      </c>
      <c r="AB115" s="8">
        <f t="shared" si="58"/>
        <v>4.5168474935064937</v>
      </c>
      <c r="AC115" s="8">
        <f t="shared" si="59"/>
        <v>24.986379089079104</v>
      </c>
      <c r="AD115" s="8">
        <f t="shared" si="60"/>
        <v>30.60101239669422</v>
      </c>
      <c r="AE115" s="8">
        <f t="shared" si="61"/>
        <v>20.401911279595893</v>
      </c>
      <c r="AF115" s="8">
        <f t="shared" si="62"/>
        <v>-0.92282000000000064</v>
      </c>
      <c r="AG115" s="8">
        <f t="shared" si="63"/>
        <v>0.85159675240000121</v>
      </c>
      <c r="AH115" s="8">
        <f t="shared" si="56"/>
        <v>0.92282000000000064</v>
      </c>
      <c r="AS115" s="67">
        <v>42696.084027777775</v>
      </c>
      <c r="AT115" s="68">
        <v>286.74</v>
      </c>
      <c r="AU115" s="16">
        <v>64.870699999999999</v>
      </c>
      <c r="AV115" s="16">
        <v>64.870699999999999</v>
      </c>
      <c r="AW115" s="8">
        <f t="shared" si="47"/>
        <v>82219.827600000004</v>
      </c>
      <c r="AX115" s="8">
        <f t="shared" si="48"/>
        <v>285.58181818181816</v>
      </c>
      <c r="AY115" s="8">
        <f t="shared" si="49"/>
        <v>63.620367493506492</v>
      </c>
      <c r="AZ115" s="8">
        <f t="shared" si="50"/>
        <v>18168.820222191025</v>
      </c>
      <c r="BA115" s="8">
        <f t="shared" si="51"/>
        <v>81556.974876033055</v>
      </c>
      <c r="BB115" s="8">
        <f t="shared" si="52"/>
        <v>4047.5511600088175</v>
      </c>
      <c r="BC115" s="8">
        <f t="shared" si="53"/>
        <v>-221.86930000000001</v>
      </c>
      <c r="BD115" s="8">
        <f t="shared" si="54"/>
        <v>49225.986282490005</v>
      </c>
      <c r="BE115" s="8">
        <f t="shared" si="55"/>
        <v>221.86930000000001</v>
      </c>
    </row>
    <row r="116" spans="1:57" x14ac:dyDescent="0.25">
      <c r="A116" s="36">
        <v>42696.125694444447</v>
      </c>
      <c r="B116" s="17">
        <v>0.94</v>
      </c>
      <c r="C116" s="14">
        <v>0.96969700000000003</v>
      </c>
      <c r="D116" s="8">
        <f t="shared" si="29"/>
        <v>0.88359999999999994</v>
      </c>
      <c r="E116" s="8">
        <f t="shared" si="30"/>
        <v>-0.21818181818181803</v>
      </c>
      <c r="F116" s="8">
        <f t="shared" si="31"/>
        <v>-0.28063550649350577</v>
      </c>
      <c r="G116" s="8">
        <f t="shared" si="32"/>
        <v>6.1229565053128487E-2</v>
      </c>
      <c r="H116" s="8">
        <f t="shared" si="33"/>
        <v>4.7603305785123902E-2</v>
      </c>
      <c r="I116" s="8">
        <f t="shared" si="34"/>
        <v>7.8756287504866518E-2</v>
      </c>
      <c r="J116" s="8">
        <f t="shared" si="35"/>
        <v>2.9697000000000084E-2</v>
      </c>
      <c r="K116" s="8">
        <f t="shared" si="36"/>
        <v>8.8191180900000499E-4</v>
      </c>
      <c r="L116" s="8">
        <f t="shared" si="37"/>
        <v>2.9697000000000084E-2</v>
      </c>
      <c r="W116" s="67">
        <v>42696.125694444447</v>
      </c>
      <c r="X116" s="67"/>
      <c r="Y116" s="16">
        <v>5.7295499999999997</v>
      </c>
      <c r="Z116" s="8">
        <f t="shared" si="38"/>
        <v>0</v>
      </c>
      <c r="AA116" s="8">
        <f t="shared" si="57"/>
        <v>-1.158181818181818</v>
      </c>
      <c r="AB116" s="8">
        <f t="shared" si="58"/>
        <v>4.4792174935064937</v>
      </c>
      <c r="AC116" s="8">
        <f t="shared" si="59"/>
        <v>-5.1877482606611567</v>
      </c>
      <c r="AD116" s="8">
        <f t="shared" si="60"/>
        <v>1.3413851239669417</v>
      </c>
      <c r="AE116" s="8">
        <f t="shared" si="61"/>
        <v>20.063389354134596</v>
      </c>
      <c r="AF116" s="8">
        <f t="shared" si="62"/>
        <v>5.7295499999999997</v>
      </c>
      <c r="AG116" s="8">
        <f t="shared" si="63"/>
        <v>32.827743202499995</v>
      </c>
      <c r="AH116" s="8">
        <f t="shared" si="56"/>
        <v>5.7295499999999997</v>
      </c>
      <c r="AS116" s="67">
        <v>42696.125694444447</v>
      </c>
      <c r="AT116" s="68">
        <v>192.28</v>
      </c>
      <c r="AU116" s="16">
        <v>65.615300000000005</v>
      </c>
      <c r="AV116" s="16">
        <v>65.615300000000005</v>
      </c>
      <c r="AW116" s="8">
        <f t="shared" si="47"/>
        <v>36971.598400000003</v>
      </c>
      <c r="AX116" s="8">
        <f t="shared" si="48"/>
        <v>191.12181818181818</v>
      </c>
      <c r="AY116" s="8">
        <f t="shared" si="49"/>
        <v>64.364967493506498</v>
      </c>
      <c r="AZ116" s="8">
        <f t="shared" si="50"/>
        <v>12301.549614572587</v>
      </c>
      <c r="BA116" s="8">
        <f t="shared" si="51"/>
        <v>36527.549385123966</v>
      </c>
      <c r="BB116" s="8">
        <f t="shared" si="52"/>
        <v>4142.8490404401482</v>
      </c>
      <c r="BC116" s="8">
        <f t="shared" si="53"/>
        <v>-126.6647</v>
      </c>
      <c r="BD116" s="8">
        <f t="shared" si="54"/>
        <v>16043.946226089998</v>
      </c>
      <c r="BE116" s="8">
        <f t="shared" si="55"/>
        <v>126.6647</v>
      </c>
    </row>
    <row r="117" spans="1:57" x14ac:dyDescent="0.25">
      <c r="A117" s="36">
        <v>42696.167361111111</v>
      </c>
      <c r="B117" s="17">
        <v>0.83</v>
      </c>
      <c r="C117" s="14">
        <v>0.95716699999999999</v>
      </c>
      <c r="D117" s="8">
        <f t="shared" si="29"/>
        <v>0.68889999999999996</v>
      </c>
      <c r="E117" s="8">
        <f t="shared" si="30"/>
        <v>-0.32818181818181802</v>
      </c>
      <c r="F117" s="8">
        <f t="shared" si="31"/>
        <v>-0.29316550649350581</v>
      </c>
      <c r="G117" s="8">
        <f t="shared" si="32"/>
        <v>9.6211588949232318E-2</v>
      </c>
      <c r="H117" s="8">
        <f t="shared" si="33"/>
        <v>0.10770330578512385</v>
      </c>
      <c r="I117" s="8">
        <f t="shared" si="34"/>
        <v>8.5946014197593804E-2</v>
      </c>
      <c r="J117" s="8">
        <f t="shared" si="35"/>
        <v>0.12716700000000003</v>
      </c>
      <c r="K117" s="8">
        <f t="shared" si="36"/>
        <v>1.6171445889000009E-2</v>
      </c>
      <c r="L117" s="8">
        <f t="shared" si="37"/>
        <v>0.12716700000000003</v>
      </c>
      <c r="W117" s="67">
        <v>42696.167361111111</v>
      </c>
      <c r="X117" s="68">
        <v>7.06</v>
      </c>
      <c r="Y117" s="16">
        <v>5.7015000000000002</v>
      </c>
      <c r="Z117" s="8">
        <f t="shared" si="38"/>
        <v>49.843599999999995</v>
      </c>
      <c r="AA117" s="8">
        <f t="shared" si="57"/>
        <v>5.9018181818181814</v>
      </c>
      <c r="AB117" s="8">
        <f t="shared" si="58"/>
        <v>4.4511674935064942</v>
      </c>
      <c r="AC117" s="8">
        <f t="shared" si="59"/>
        <v>26.269981243494691</v>
      </c>
      <c r="AD117" s="8">
        <f t="shared" si="60"/>
        <v>34.831457851239662</v>
      </c>
      <c r="AE117" s="8">
        <f t="shared" si="61"/>
        <v>19.812892055248888</v>
      </c>
      <c r="AF117" s="8">
        <f t="shared" si="62"/>
        <v>-1.3584999999999994</v>
      </c>
      <c r="AG117" s="8">
        <f t="shared" si="63"/>
        <v>1.8455222499999984</v>
      </c>
      <c r="AH117" s="8">
        <f t="shared" si="56"/>
        <v>1.3584999999999994</v>
      </c>
      <c r="AS117" s="67">
        <v>42696.167361111111</v>
      </c>
      <c r="AT117" s="68">
        <v>259.58999999999997</v>
      </c>
      <c r="AU117" s="16">
        <v>66.254599999999996</v>
      </c>
      <c r="AV117" s="16">
        <v>66.254599999999996</v>
      </c>
      <c r="AW117" s="8">
        <f t="shared" si="47"/>
        <v>67386.968099999984</v>
      </c>
      <c r="AX117" s="8">
        <f t="shared" si="48"/>
        <v>258.43181818181813</v>
      </c>
      <c r="AY117" s="8">
        <f t="shared" si="49"/>
        <v>65.004267493506489</v>
      </c>
      <c r="AZ117" s="8">
        <f t="shared" si="50"/>
        <v>16799.171037924141</v>
      </c>
      <c r="BA117" s="8">
        <f t="shared" si="51"/>
        <v>66787.00464876031</v>
      </c>
      <c r="BB117" s="8">
        <f t="shared" si="52"/>
        <v>4225.5547923673448</v>
      </c>
      <c r="BC117" s="8">
        <f t="shared" si="53"/>
        <v>-193.33539999999999</v>
      </c>
      <c r="BD117" s="8">
        <f t="shared" si="54"/>
        <v>37378.576893159996</v>
      </c>
      <c r="BE117" s="8">
        <f t="shared" si="55"/>
        <v>193.33539999999999</v>
      </c>
    </row>
    <row r="118" spans="1:57" x14ac:dyDescent="0.25">
      <c r="A118" s="36">
        <v>42696.209027777775</v>
      </c>
      <c r="B118" s="17">
        <v>0.97</v>
      </c>
      <c r="C118" s="14">
        <v>0.94142000000000003</v>
      </c>
      <c r="D118" s="8">
        <f t="shared" si="29"/>
        <v>0.94089999999999996</v>
      </c>
      <c r="E118" s="8">
        <f t="shared" si="30"/>
        <v>-0.18818181818181801</v>
      </c>
      <c r="F118" s="8">
        <f t="shared" si="31"/>
        <v>-0.30891250649350577</v>
      </c>
      <c r="G118" s="8">
        <f t="shared" si="32"/>
        <v>5.813171713105058E-2</v>
      </c>
      <c r="H118" s="8">
        <f t="shared" si="33"/>
        <v>3.5412396694214809E-2</v>
      </c>
      <c r="I118" s="8">
        <f t="shared" si="34"/>
        <v>9.5426936668100246E-2</v>
      </c>
      <c r="J118" s="8">
        <f t="shared" si="35"/>
        <v>-2.8579999999999939E-2</v>
      </c>
      <c r="K118" s="8">
        <f t="shared" si="36"/>
        <v>8.168163999999965E-4</v>
      </c>
      <c r="L118" s="8">
        <f t="shared" si="37"/>
        <v>2.8579999999999939E-2</v>
      </c>
      <c r="W118" s="67">
        <v>42696.209027777775</v>
      </c>
      <c r="X118" s="67"/>
      <c r="Y118" s="16">
        <v>5.6658999999999997</v>
      </c>
      <c r="Z118" s="8">
        <f t="shared" si="38"/>
        <v>0</v>
      </c>
      <c r="AA118" s="8">
        <f t="shared" si="57"/>
        <v>-1.158181818181818</v>
      </c>
      <c r="AB118" s="8">
        <f t="shared" si="58"/>
        <v>4.4155674935064937</v>
      </c>
      <c r="AC118" s="8">
        <f t="shared" si="59"/>
        <v>-5.1140299879338835</v>
      </c>
      <c r="AD118" s="8">
        <f t="shared" si="60"/>
        <v>1.3413851239669417</v>
      </c>
      <c r="AE118" s="8">
        <f t="shared" si="61"/>
        <v>19.497236289711218</v>
      </c>
      <c r="AF118" s="8">
        <f t="shared" si="62"/>
        <v>5.6658999999999997</v>
      </c>
      <c r="AG118" s="8">
        <f t="shared" si="63"/>
        <v>32.10242281</v>
      </c>
      <c r="AH118" s="8">
        <f t="shared" si="56"/>
        <v>5.6658999999999997</v>
      </c>
      <c r="AS118" s="67">
        <v>42696.209027777775</v>
      </c>
      <c r="AT118" s="68">
        <v>50.93</v>
      </c>
      <c r="AU118" s="16">
        <v>66.8142</v>
      </c>
      <c r="AV118" s="16">
        <v>66.8142</v>
      </c>
      <c r="AW118" s="8">
        <f t="shared" si="47"/>
        <v>2593.8649</v>
      </c>
      <c r="AX118" s="8">
        <f t="shared" si="48"/>
        <v>49.771818181818183</v>
      </c>
      <c r="AY118" s="8">
        <f t="shared" si="49"/>
        <v>65.563867493506493</v>
      </c>
      <c r="AZ118" s="8">
        <f t="shared" si="50"/>
        <v>3263.2328921836247</v>
      </c>
      <c r="BA118" s="8">
        <f t="shared" si="51"/>
        <v>2477.233885123967</v>
      </c>
      <c r="BB118" s="8">
        <f t="shared" si="52"/>
        <v>4298.620720706077</v>
      </c>
      <c r="BC118" s="8">
        <f t="shared" si="53"/>
        <v>15.8842</v>
      </c>
      <c r="BD118" s="8">
        <f t="shared" si="54"/>
        <v>252.30780963999999</v>
      </c>
      <c r="BE118" s="8">
        <f t="shared" si="55"/>
        <v>15.8842</v>
      </c>
    </row>
    <row r="119" spans="1:57" x14ac:dyDescent="0.25">
      <c r="A119" s="36">
        <v>42696.250694444447</v>
      </c>
      <c r="B119" s="17">
        <v>1.0899999999999999</v>
      </c>
      <c r="C119" s="14">
        <v>0.92971499999999996</v>
      </c>
      <c r="D119" s="8">
        <f t="shared" si="29"/>
        <v>1.1880999999999997</v>
      </c>
      <c r="E119" s="8">
        <f t="shared" si="30"/>
        <v>-6.8181818181818121E-2</v>
      </c>
      <c r="F119" s="8">
        <f t="shared" si="31"/>
        <v>-0.32061750649350584</v>
      </c>
      <c r="G119" s="8">
        <f t="shared" si="32"/>
        <v>2.1860284533648106E-2</v>
      </c>
      <c r="H119" s="8">
        <f t="shared" si="33"/>
        <v>4.6487603305785039E-3</v>
      </c>
      <c r="I119" s="8">
        <f t="shared" si="34"/>
        <v>0.10279558547011326</v>
      </c>
      <c r="J119" s="8">
        <f t="shared" si="35"/>
        <v>-0.1602849999999999</v>
      </c>
      <c r="K119" s="8">
        <f t="shared" si="36"/>
        <v>2.5691281224999966E-2</v>
      </c>
      <c r="L119" s="8">
        <f t="shared" si="37"/>
        <v>0.1602849999999999</v>
      </c>
      <c r="W119" s="67">
        <v>42696.250694444447</v>
      </c>
      <c r="X119" s="68">
        <v>6.24</v>
      </c>
      <c r="Y119" s="16">
        <v>5.6355700000000004</v>
      </c>
      <c r="Z119" s="8">
        <f t="shared" si="38"/>
        <v>38.937600000000003</v>
      </c>
      <c r="AA119" s="8">
        <f t="shared" si="57"/>
        <v>5.081818181818182</v>
      </c>
      <c r="AB119" s="8">
        <f t="shared" si="58"/>
        <v>4.3852374935064944</v>
      </c>
      <c r="AC119" s="8">
        <f t="shared" si="59"/>
        <v>22.284979626092095</v>
      </c>
      <c r="AD119" s="8">
        <f t="shared" si="60"/>
        <v>25.824876033057855</v>
      </c>
      <c r="AE119" s="8">
        <f t="shared" si="61"/>
        <v>19.230307874455121</v>
      </c>
      <c r="AF119" s="8">
        <f t="shared" si="62"/>
        <v>-0.6044299999999998</v>
      </c>
      <c r="AG119" s="8">
        <f t="shared" si="63"/>
        <v>0.36533562489999977</v>
      </c>
      <c r="AH119" s="8">
        <f t="shared" si="56"/>
        <v>0.6044299999999998</v>
      </c>
      <c r="AS119" s="67">
        <v>42696.250694444447</v>
      </c>
      <c r="AT119" s="68">
        <v>62.47</v>
      </c>
      <c r="AU119" s="16">
        <v>67.668599999999998</v>
      </c>
      <c r="AV119" s="16">
        <v>67.668599999999998</v>
      </c>
      <c r="AW119" s="8">
        <f t="shared" si="47"/>
        <v>3902.5009</v>
      </c>
      <c r="AX119" s="8">
        <f t="shared" si="48"/>
        <v>61.311818181818182</v>
      </c>
      <c r="AY119" s="8">
        <f t="shared" si="49"/>
        <v>66.418267493506491</v>
      </c>
      <c r="AZ119" s="8">
        <f t="shared" si="50"/>
        <v>4072.2247405132348</v>
      </c>
      <c r="BA119" s="8">
        <f t="shared" si="51"/>
        <v>3759.1390487603308</v>
      </c>
      <c r="BB119" s="8">
        <f t="shared" si="52"/>
        <v>4411.3862568389814</v>
      </c>
      <c r="BC119" s="8">
        <f t="shared" si="53"/>
        <v>5.198599999999999</v>
      </c>
      <c r="BD119" s="8">
        <f t="shared" si="54"/>
        <v>27.025441959999991</v>
      </c>
      <c r="BE119" s="8">
        <f t="shared" si="55"/>
        <v>5.198599999999999</v>
      </c>
    </row>
    <row r="120" spans="1:57" x14ac:dyDescent="0.25">
      <c r="A120" s="36">
        <v>42696.292361111111</v>
      </c>
      <c r="B120" s="17">
        <v>1.21</v>
      </c>
      <c r="C120" s="14">
        <v>0.91598100000000005</v>
      </c>
      <c r="D120" s="8">
        <f t="shared" si="29"/>
        <v>1.4641</v>
      </c>
      <c r="E120" s="8">
        <f t="shared" si="30"/>
        <v>5.1818181818181985E-2</v>
      </c>
      <c r="F120" s="8">
        <f t="shared" si="31"/>
        <v>-0.33435150649350576</v>
      </c>
      <c r="G120" s="8">
        <f t="shared" si="32"/>
        <v>-1.7325487154663536E-2</v>
      </c>
      <c r="H120" s="8">
        <f t="shared" si="33"/>
        <v>2.6851239669421663E-3</v>
      </c>
      <c r="I120" s="8">
        <f t="shared" si="34"/>
        <v>0.11179092989447682</v>
      </c>
      <c r="J120" s="8">
        <f t="shared" si="35"/>
        <v>-0.29401899999999992</v>
      </c>
      <c r="K120" s="8">
        <f t="shared" si="36"/>
        <v>8.6447172360999955E-2</v>
      </c>
      <c r="L120" s="8">
        <f t="shared" si="37"/>
        <v>0.29401899999999992</v>
      </c>
      <c r="W120" s="67">
        <v>42696.292361111111</v>
      </c>
      <c r="X120" s="67"/>
      <c r="Y120" s="16">
        <v>5.59999</v>
      </c>
      <c r="Z120" s="8">
        <f t="shared" si="38"/>
        <v>0</v>
      </c>
      <c r="AA120" s="8">
        <f t="shared" si="57"/>
        <v>-1.158181818181818</v>
      </c>
      <c r="AB120" s="8">
        <f t="shared" si="58"/>
        <v>4.349657493506494</v>
      </c>
      <c r="AC120" s="8">
        <f t="shared" si="59"/>
        <v>-5.0376942242975202</v>
      </c>
      <c r="AD120" s="8">
        <f t="shared" si="60"/>
        <v>1.3413851239669417</v>
      </c>
      <c r="AE120" s="8">
        <f t="shared" si="61"/>
        <v>18.919520310817195</v>
      </c>
      <c r="AF120" s="8">
        <f t="shared" si="62"/>
        <v>5.59999</v>
      </c>
      <c r="AG120" s="8">
        <f t="shared" si="63"/>
        <v>31.3598880001</v>
      </c>
      <c r="AH120" s="8">
        <f t="shared" si="56"/>
        <v>5.59999</v>
      </c>
      <c r="AS120" s="67">
        <v>42696.292361111111</v>
      </c>
      <c r="AT120" s="68">
        <v>90.07</v>
      </c>
      <c r="AU120" s="16">
        <v>68.439400000000006</v>
      </c>
      <c r="AV120" s="16">
        <v>68.439400000000006</v>
      </c>
      <c r="AW120" s="8">
        <f t="shared" si="47"/>
        <v>8112.6048999999985</v>
      </c>
      <c r="AX120" s="8">
        <f t="shared" si="48"/>
        <v>88.911818181818177</v>
      </c>
      <c r="AY120" s="8">
        <f t="shared" si="49"/>
        <v>67.189067493506499</v>
      </c>
      <c r="AZ120" s="8">
        <f t="shared" si="50"/>
        <v>5973.9021527885598</v>
      </c>
      <c r="BA120" s="8">
        <f t="shared" si="51"/>
        <v>7905.3114123966934</v>
      </c>
      <c r="BB120" s="8">
        <f t="shared" si="52"/>
        <v>4514.3707906469717</v>
      </c>
      <c r="BC120" s="8">
        <f t="shared" si="53"/>
        <v>-21.630599999999987</v>
      </c>
      <c r="BD120" s="8">
        <f t="shared" si="54"/>
        <v>467.88285635999944</v>
      </c>
      <c r="BE120" s="8">
        <f t="shared" si="55"/>
        <v>21.630599999999987</v>
      </c>
    </row>
    <row r="121" spans="1:57" x14ac:dyDescent="0.25">
      <c r="A121" s="36">
        <v>42696.334027777775</v>
      </c>
      <c r="B121" s="17">
        <v>1.1200000000000001</v>
      </c>
      <c r="C121" s="14">
        <v>0.90258099999999997</v>
      </c>
      <c r="D121" s="8">
        <f t="shared" si="29"/>
        <v>1.2544000000000002</v>
      </c>
      <c r="E121" s="8">
        <f t="shared" si="30"/>
        <v>-3.8181818181817873E-2</v>
      </c>
      <c r="F121" s="8">
        <f t="shared" si="31"/>
        <v>-0.34775150649350584</v>
      </c>
      <c r="G121" s="8">
        <f t="shared" si="32"/>
        <v>1.3277784793388297E-2</v>
      </c>
      <c r="H121" s="8">
        <f t="shared" si="33"/>
        <v>1.4578512396693979E-3</v>
      </c>
      <c r="I121" s="8">
        <f t="shared" si="34"/>
        <v>0.12093111026850283</v>
      </c>
      <c r="J121" s="8">
        <f t="shared" si="35"/>
        <v>-0.21741900000000014</v>
      </c>
      <c r="K121" s="8">
        <f t="shared" si="36"/>
        <v>4.7271021561000062E-2</v>
      </c>
      <c r="L121" s="8">
        <f t="shared" si="37"/>
        <v>0.21741900000000014</v>
      </c>
      <c r="W121" s="67">
        <v>42696.334027777775</v>
      </c>
      <c r="X121" s="68">
        <v>3.55</v>
      </c>
      <c r="Y121" s="16">
        <v>5.5694299999999997</v>
      </c>
      <c r="Z121" s="8">
        <f t="shared" si="38"/>
        <v>12.602499999999999</v>
      </c>
      <c r="AA121" s="8">
        <f t="shared" si="57"/>
        <v>2.3918181818181816</v>
      </c>
      <c r="AB121" s="8">
        <f t="shared" si="58"/>
        <v>4.3190974935064936</v>
      </c>
      <c r="AC121" s="8">
        <f t="shared" si="59"/>
        <v>10.330495914014167</v>
      </c>
      <c r="AD121" s="8">
        <f t="shared" si="60"/>
        <v>5.7207942148760322</v>
      </c>
      <c r="AE121" s="8">
        <f t="shared" si="61"/>
        <v>18.654603158414076</v>
      </c>
      <c r="AF121" s="8">
        <f t="shared" si="62"/>
        <v>2.0194299999999998</v>
      </c>
      <c r="AG121" s="8">
        <f t="shared" si="63"/>
        <v>4.0780975248999995</v>
      </c>
      <c r="AH121" s="8">
        <f t="shared" si="56"/>
        <v>2.0194299999999998</v>
      </c>
      <c r="AS121" s="67">
        <v>42696.334027777775</v>
      </c>
      <c r="AT121" s="68">
        <v>112</v>
      </c>
      <c r="AU121" s="16">
        <v>69.051299999999998</v>
      </c>
      <c r="AV121" s="16">
        <v>69.051299999999998</v>
      </c>
      <c r="AW121" s="8">
        <f t="shared" si="47"/>
        <v>12544</v>
      </c>
      <c r="AX121" s="8">
        <f t="shared" si="48"/>
        <v>110.84181818181818</v>
      </c>
      <c r="AY121" s="8">
        <f t="shared" si="49"/>
        <v>67.800967493506491</v>
      </c>
      <c r="AZ121" s="8">
        <f t="shared" si="50"/>
        <v>7515.1825114666117</v>
      </c>
      <c r="BA121" s="8">
        <f t="shared" si="51"/>
        <v>12285.90865785124</v>
      </c>
      <c r="BB121" s="8">
        <f t="shared" si="52"/>
        <v>4596.9711930555241</v>
      </c>
      <c r="BC121" s="8">
        <f t="shared" si="53"/>
        <v>-42.948700000000002</v>
      </c>
      <c r="BD121" s="8">
        <f t="shared" si="54"/>
        <v>1844.5908316900002</v>
      </c>
      <c r="BE121" s="8">
        <f t="shared" si="55"/>
        <v>42.948700000000002</v>
      </c>
    </row>
    <row r="122" spans="1:57" x14ac:dyDescent="0.25">
      <c r="A122" s="36">
        <v>42696.375694444447</v>
      </c>
      <c r="B122" s="17">
        <v>1.03</v>
      </c>
      <c r="C122" s="14">
        <v>0.88117900000000005</v>
      </c>
      <c r="D122" s="8">
        <f t="shared" si="29"/>
        <v>1.0609</v>
      </c>
      <c r="E122" s="8">
        <f t="shared" si="30"/>
        <v>-0.12818181818181795</v>
      </c>
      <c r="F122" s="8">
        <f t="shared" si="31"/>
        <v>-0.36915350649350576</v>
      </c>
      <c r="G122" s="8">
        <f t="shared" si="32"/>
        <v>4.7318767650531106E-2</v>
      </c>
      <c r="H122" s="8">
        <f t="shared" si="33"/>
        <v>1.6430578512396637E-2</v>
      </c>
      <c r="I122" s="8">
        <f t="shared" si="34"/>
        <v>0.13627431135645079</v>
      </c>
      <c r="J122" s="8">
        <f t="shared" si="35"/>
        <v>-0.14882099999999998</v>
      </c>
      <c r="K122" s="8">
        <f t="shared" si="36"/>
        <v>2.2147690040999993E-2</v>
      </c>
      <c r="L122" s="8">
        <f t="shared" si="37"/>
        <v>0.14882099999999998</v>
      </c>
      <c r="W122" s="67">
        <v>42696.375694444447</v>
      </c>
      <c r="X122" s="68">
        <v>7.1</v>
      </c>
      <c r="Y122" s="16">
        <v>5.5191499999999998</v>
      </c>
      <c r="Z122" s="8">
        <f t="shared" si="38"/>
        <v>50.41</v>
      </c>
      <c r="AA122" s="8">
        <f t="shared" si="57"/>
        <v>5.9418181818181814</v>
      </c>
      <c r="AB122" s="8">
        <f t="shared" si="58"/>
        <v>4.2688174935064938</v>
      </c>
      <c r="AC122" s="8">
        <f t="shared" si="59"/>
        <v>25.364537397780403</v>
      </c>
      <c r="AD122" s="8">
        <f t="shared" si="60"/>
        <v>35.30520330578512</v>
      </c>
      <c r="AE122" s="8">
        <f t="shared" si="61"/>
        <v>18.222802792867064</v>
      </c>
      <c r="AF122" s="8">
        <f t="shared" si="62"/>
        <v>-1.5808499999999999</v>
      </c>
      <c r="AG122" s="8">
        <f t="shared" si="63"/>
        <v>2.4990867224999995</v>
      </c>
      <c r="AH122" s="8">
        <f t="shared" si="56"/>
        <v>1.5808499999999999</v>
      </c>
      <c r="AS122" s="67">
        <v>42696.375694444447</v>
      </c>
      <c r="AT122" s="68">
        <v>133.93</v>
      </c>
      <c r="AU122" s="16">
        <v>69.509</v>
      </c>
      <c r="AV122" s="16">
        <v>69.509</v>
      </c>
      <c r="AW122" s="8">
        <f t="shared" si="47"/>
        <v>17937.244900000002</v>
      </c>
      <c r="AX122" s="8">
        <f t="shared" si="48"/>
        <v>132.77181818181819</v>
      </c>
      <c r="AY122" s="8">
        <f t="shared" si="49"/>
        <v>68.258667493506493</v>
      </c>
      <c r="AZ122" s="8">
        <f t="shared" si="50"/>
        <v>9062.8273897810286</v>
      </c>
      <c r="BA122" s="8">
        <f t="shared" si="51"/>
        <v>17628.355703305788</v>
      </c>
      <c r="BB122" s="8">
        <f t="shared" si="52"/>
        <v>4659.2456879890797</v>
      </c>
      <c r="BC122" s="8">
        <f t="shared" si="53"/>
        <v>-64.421000000000006</v>
      </c>
      <c r="BD122" s="8">
        <f t="shared" si="54"/>
        <v>4150.0652410000012</v>
      </c>
      <c r="BE122" s="8">
        <f t="shared" si="55"/>
        <v>64.421000000000006</v>
      </c>
    </row>
    <row r="123" spans="1:57" x14ac:dyDescent="0.25">
      <c r="A123" s="36">
        <v>42696.417361111111</v>
      </c>
      <c r="B123" s="17">
        <v>0.81</v>
      </c>
      <c r="C123" s="14">
        <v>0.86135600000000001</v>
      </c>
      <c r="D123" s="8">
        <f t="shared" si="29"/>
        <v>0.65610000000000013</v>
      </c>
      <c r="E123" s="8">
        <f t="shared" si="30"/>
        <v>-0.34818181818181793</v>
      </c>
      <c r="F123" s="8">
        <f t="shared" si="31"/>
        <v>-0.38897650649350579</v>
      </c>
      <c r="G123" s="8">
        <f t="shared" si="32"/>
        <v>0.13543454726092055</v>
      </c>
      <c r="H123" s="8">
        <f t="shared" si="33"/>
        <v>0.12123057851239652</v>
      </c>
      <c r="I123" s="8">
        <f t="shared" si="34"/>
        <v>0.15130272260389235</v>
      </c>
      <c r="J123" s="8">
        <f t="shared" si="35"/>
        <v>5.1355999999999957E-2</v>
      </c>
      <c r="K123" s="8">
        <f t="shared" si="36"/>
        <v>2.6374387359999955E-3</v>
      </c>
      <c r="L123" s="8">
        <f t="shared" si="37"/>
        <v>5.1355999999999957E-2</v>
      </c>
      <c r="W123" s="67">
        <v>42696.417361111111</v>
      </c>
      <c r="X123" s="68">
        <v>7.17</v>
      </c>
      <c r="Y123" s="16">
        <v>5.4742800000000003</v>
      </c>
      <c r="Z123" s="8">
        <f t="shared" si="38"/>
        <v>51.408899999999996</v>
      </c>
      <c r="AA123" s="8">
        <f t="shared" si="57"/>
        <v>6.0118181818181817</v>
      </c>
      <c r="AB123" s="8">
        <f t="shared" si="58"/>
        <v>4.2239474935064942</v>
      </c>
      <c r="AC123" s="8">
        <f t="shared" si="59"/>
        <v>25.393604340507679</v>
      </c>
      <c r="AD123" s="8">
        <f t="shared" si="60"/>
        <v>36.141957851239667</v>
      </c>
      <c r="AE123" s="8">
        <f t="shared" si="61"/>
        <v>17.841732427899796</v>
      </c>
      <c r="AF123" s="8">
        <f t="shared" si="62"/>
        <v>-1.6957199999999997</v>
      </c>
      <c r="AG123" s="8">
        <f t="shared" si="63"/>
        <v>2.8754663183999987</v>
      </c>
      <c r="AH123" s="8">
        <f t="shared" si="56"/>
        <v>1.6957199999999997</v>
      </c>
      <c r="AS123" s="67">
        <v>42696.417361111111</v>
      </c>
      <c r="AT123" s="68">
        <v>174.65</v>
      </c>
      <c r="AU123" s="16">
        <v>69.7697</v>
      </c>
      <c r="AV123" s="16">
        <v>69.7697</v>
      </c>
      <c r="AW123" s="8">
        <f t="shared" si="47"/>
        <v>30502.622500000001</v>
      </c>
      <c r="AX123" s="8">
        <f t="shared" si="48"/>
        <v>173.49181818181819</v>
      </c>
      <c r="AY123" s="8">
        <f t="shared" si="49"/>
        <v>68.519367493506493</v>
      </c>
      <c r="AZ123" s="8">
        <f t="shared" si="50"/>
        <v>11887.549647116612</v>
      </c>
      <c r="BA123" s="8">
        <f t="shared" si="51"/>
        <v>30099.410976033061</v>
      </c>
      <c r="BB123" s="8">
        <f t="shared" si="52"/>
        <v>4694.9037217101941</v>
      </c>
      <c r="BC123" s="8">
        <f t="shared" si="53"/>
        <v>-104.88030000000001</v>
      </c>
      <c r="BD123" s="8">
        <f t="shared" si="54"/>
        <v>10999.87732809</v>
      </c>
      <c r="BE123" s="8">
        <f t="shared" si="55"/>
        <v>104.88030000000001</v>
      </c>
    </row>
    <row r="124" spans="1:57" x14ac:dyDescent="0.25">
      <c r="A124" s="36">
        <v>42696.459027777775</v>
      </c>
      <c r="B124" s="17">
        <v>0.84</v>
      </c>
      <c r="C124" s="14">
        <v>0.84233000000000002</v>
      </c>
      <c r="D124" s="8">
        <f t="shared" si="29"/>
        <v>0.70559999999999989</v>
      </c>
      <c r="E124" s="8">
        <f t="shared" si="30"/>
        <v>-0.31818181818181801</v>
      </c>
      <c r="F124" s="8">
        <f t="shared" si="31"/>
        <v>-0.40800250649350578</v>
      </c>
      <c r="G124" s="8">
        <f t="shared" si="32"/>
        <v>0.12981897933884268</v>
      </c>
      <c r="H124" s="8">
        <f t="shared" si="33"/>
        <v>0.10123966942148749</v>
      </c>
      <c r="I124" s="8">
        <f t="shared" si="34"/>
        <v>0.16646604530498321</v>
      </c>
      <c r="J124" s="8">
        <f t="shared" si="35"/>
        <v>2.3300000000000542E-3</v>
      </c>
      <c r="K124" s="8">
        <f t="shared" si="36"/>
        <v>5.4289000000002531E-6</v>
      </c>
      <c r="L124" s="8">
        <f t="shared" si="37"/>
        <v>2.3300000000000542E-3</v>
      </c>
      <c r="W124" s="67">
        <v>42696.459027777775</v>
      </c>
      <c r="X124" s="68">
        <v>7.17</v>
      </c>
      <c r="Y124" s="16">
        <v>5.4329200000000002</v>
      </c>
      <c r="AH124" s="8">
        <f t="shared" si="56"/>
        <v>1.7370799999999997</v>
      </c>
      <c r="AS124" s="67">
        <v>42696.459027777775</v>
      </c>
      <c r="AT124" s="68">
        <v>273.58</v>
      </c>
      <c r="AU124" s="16">
        <v>69.950800000000001</v>
      </c>
      <c r="AV124" s="16">
        <v>69.950800000000001</v>
      </c>
      <c r="AW124" s="8">
        <f t="shared" si="47"/>
        <v>74846.016399999993</v>
      </c>
      <c r="AX124" s="8">
        <f t="shared" si="48"/>
        <v>272.42181818181814</v>
      </c>
      <c r="AY124" s="8">
        <f t="shared" si="49"/>
        <v>68.700467493506494</v>
      </c>
      <c r="AZ124" s="8">
        <f t="shared" si="50"/>
        <v>18715.506264521933</v>
      </c>
      <c r="BA124" s="8">
        <f t="shared" si="51"/>
        <v>74213.647021487574</v>
      </c>
      <c r="BB124" s="8">
        <f t="shared" si="52"/>
        <v>4719.7542338263429</v>
      </c>
      <c r="BC124" s="8">
        <f t="shared" si="53"/>
        <v>-203.62919999999997</v>
      </c>
      <c r="BD124" s="8">
        <f t="shared" si="54"/>
        <v>41464.85109263999</v>
      </c>
      <c r="BE124" s="8">
        <f t="shared" si="55"/>
        <v>203.62919999999997</v>
      </c>
    </row>
    <row r="125" spans="1:57" x14ac:dyDescent="0.25">
      <c r="A125" s="36">
        <v>42696.500694444447</v>
      </c>
      <c r="B125" s="17">
        <v>1.02</v>
      </c>
      <c r="C125" s="14">
        <v>0.82359099999999996</v>
      </c>
      <c r="D125" s="8">
        <f t="shared" si="29"/>
        <v>1.0404</v>
      </c>
      <c r="E125" s="8">
        <f t="shared" si="30"/>
        <v>-0.13818181818181796</v>
      </c>
      <c r="F125" s="8">
        <f t="shared" si="31"/>
        <v>-0.42674150649350584</v>
      </c>
      <c r="G125" s="8">
        <f t="shared" si="32"/>
        <v>5.896791726092071E-2</v>
      </c>
      <c r="H125" s="8">
        <f t="shared" si="33"/>
        <v>1.9094214876032998E-2</v>
      </c>
      <c r="I125" s="8">
        <f t="shared" si="34"/>
        <v>0.18210831336434688</v>
      </c>
      <c r="J125" s="8">
        <f t="shared" si="35"/>
        <v>-0.19640900000000006</v>
      </c>
      <c r="K125" s="8">
        <f t="shared" si="36"/>
        <v>3.8576495281000024E-2</v>
      </c>
      <c r="L125" s="8">
        <f t="shared" si="37"/>
        <v>0.19640900000000006</v>
      </c>
      <c r="W125" s="67">
        <v>42696.500694444447</v>
      </c>
      <c r="X125" s="68">
        <v>7.17</v>
      </c>
      <c r="Y125" s="16">
        <v>5.3925000000000001</v>
      </c>
      <c r="Z125" s="8">
        <f t="shared" si="38"/>
        <v>51.408899999999996</v>
      </c>
      <c r="AA125" s="8">
        <f t="shared" si="57"/>
        <v>6.0118181818181817</v>
      </c>
      <c r="AB125" s="8">
        <f t="shared" si="58"/>
        <v>4.142167493506494</v>
      </c>
      <c r="AC125" s="8">
        <f t="shared" si="59"/>
        <v>24.901957849598585</v>
      </c>
      <c r="AD125" s="8">
        <f t="shared" si="60"/>
        <v>36.141957851239667</v>
      </c>
      <c r="AE125" s="8">
        <f t="shared" si="61"/>
        <v>17.157551544261871</v>
      </c>
      <c r="AF125" s="8">
        <f t="shared" si="62"/>
        <v>-1.7774999999999999</v>
      </c>
      <c r="AG125" s="8">
        <f t="shared" si="63"/>
        <v>3.1595062499999993</v>
      </c>
      <c r="AH125" s="8">
        <f t="shared" si="56"/>
        <v>1.7774999999999999</v>
      </c>
      <c r="AS125" s="67">
        <v>42696.500694444447</v>
      </c>
      <c r="AT125" s="68">
        <v>233.19</v>
      </c>
      <c r="AU125" s="16">
        <v>70.083500000000001</v>
      </c>
      <c r="AV125" s="16">
        <v>70.083500000000001</v>
      </c>
      <c r="AW125" s="8">
        <f t="shared" si="47"/>
        <v>54377.576099999998</v>
      </c>
      <c r="AX125" s="8">
        <f t="shared" si="48"/>
        <v>232.03181818181818</v>
      </c>
      <c r="AY125" s="8">
        <f t="shared" si="49"/>
        <v>68.833167493506494</v>
      </c>
      <c r="AZ125" s="8">
        <f t="shared" si="50"/>
        <v>15971.485004731936</v>
      </c>
      <c r="BA125" s="8">
        <f t="shared" si="51"/>
        <v>53838.764648760327</v>
      </c>
      <c r="BB125" s="8">
        <f t="shared" si="52"/>
        <v>4738.0049471891189</v>
      </c>
      <c r="BC125" s="8">
        <f t="shared" si="53"/>
        <v>-163.10649999999998</v>
      </c>
      <c r="BD125" s="8">
        <f t="shared" si="54"/>
        <v>26603.730342249994</v>
      </c>
      <c r="BE125" s="8">
        <f t="shared" si="55"/>
        <v>163.10649999999998</v>
      </c>
    </row>
    <row r="126" spans="1:57" x14ac:dyDescent="0.25">
      <c r="A126" s="36">
        <v>42696.542361111111</v>
      </c>
      <c r="B126" s="17">
        <v>1.01</v>
      </c>
      <c r="C126" s="14">
        <v>0.80316799999999999</v>
      </c>
      <c r="D126" s="8">
        <f t="shared" si="29"/>
        <v>1.0201</v>
      </c>
      <c r="E126" s="8">
        <f t="shared" si="30"/>
        <v>-0.14818181818181797</v>
      </c>
      <c r="F126" s="8">
        <f t="shared" si="31"/>
        <v>-0.44716450649350581</v>
      </c>
      <c r="G126" s="8">
        <f t="shared" si="32"/>
        <v>6.6261649598583036E-2</v>
      </c>
      <c r="H126" s="8">
        <f t="shared" si="33"/>
        <v>2.1957851239669358E-2</v>
      </c>
      <c r="I126" s="8">
        <f t="shared" si="34"/>
        <v>0.19995609586758059</v>
      </c>
      <c r="J126" s="8">
        <f t="shared" si="35"/>
        <v>-0.20683200000000002</v>
      </c>
      <c r="K126" s="8">
        <f t="shared" si="36"/>
        <v>4.277947622400001E-2</v>
      </c>
      <c r="L126" s="8">
        <f t="shared" si="37"/>
        <v>0.20683200000000002</v>
      </c>
      <c r="W126" s="67">
        <v>42696.542361111111</v>
      </c>
      <c r="X126" s="68">
        <v>7.13</v>
      </c>
      <c r="Y126" s="16">
        <v>5.3523199999999997</v>
      </c>
      <c r="Z126" s="8">
        <f t="shared" si="38"/>
        <v>50.8369</v>
      </c>
      <c r="AA126" s="8">
        <f t="shared" si="57"/>
        <v>5.9718181818181817</v>
      </c>
      <c r="AB126" s="8">
        <f t="shared" si="58"/>
        <v>4.1019874935064937</v>
      </c>
      <c r="AC126" s="8">
        <f t="shared" si="59"/>
        <v>24.496323495312868</v>
      </c>
      <c r="AD126" s="8">
        <f t="shared" si="60"/>
        <v>35.662612396694215</v>
      </c>
      <c r="AE126" s="8">
        <f t="shared" si="61"/>
        <v>16.826301396883686</v>
      </c>
      <c r="AF126" s="8">
        <f t="shared" si="62"/>
        <v>-1.7776800000000001</v>
      </c>
      <c r="AG126" s="8">
        <f t="shared" si="63"/>
        <v>3.1601461824000006</v>
      </c>
      <c r="AH126" s="8">
        <f t="shared" si="56"/>
        <v>1.7776800000000001</v>
      </c>
      <c r="AS126" s="67">
        <v>42696.542361111111</v>
      </c>
      <c r="AT126" s="68">
        <v>73.489999999999995</v>
      </c>
      <c r="AU126" s="16">
        <v>70.049300000000002</v>
      </c>
      <c r="AV126" s="16">
        <v>70.049300000000002</v>
      </c>
      <c r="AW126" s="8">
        <f t="shared" si="47"/>
        <v>5400.780099999999</v>
      </c>
      <c r="AX126" s="8">
        <f t="shared" si="48"/>
        <v>72.331818181818178</v>
      </c>
      <c r="AY126" s="8">
        <f t="shared" si="49"/>
        <v>68.798967493506495</v>
      </c>
      <c r="AZ126" s="8">
        <f t="shared" si="50"/>
        <v>4976.3544078371306</v>
      </c>
      <c r="BA126" s="8">
        <f t="shared" si="51"/>
        <v>5231.8919214876032</v>
      </c>
      <c r="BB126" s="8">
        <f t="shared" si="52"/>
        <v>4733.2979281725638</v>
      </c>
      <c r="BC126" s="8">
        <f t="shared" si="53"/>
        <v>-3.4406999999999925</v>
      </c>
      <c r="BD126" s="8">
        <f t="shared" si="54"/>
        <v>11.838416489999949</v>
      </c>
      <c r="BE126" s="8">
        <f t="shared" si="55"/>
        <v>3.4406999999999925</v>
      </c>
    </row>
    <row r="127" spans="1:57" x14ac:dyDescent="0.25">
      <c r="A127" s="36">
        <v>42696.584027777775</v>
      </c>
      <c r="B127" s="17">
        <v>0.88</v>
      </c>
      <c r="C127" s="14">
        <v>0.78036099999999997</v>
      </c>
      <c r="D127" s="8">
        <f t="shared" si="29"/>
        <v>0.77439999999999998</v>
      </c>
      <c r="E127" s="8">
        <f t="shared" si="30"/>
        <v>-0.27818181818181797</v>
      </c>
      <c r="F127" s="8">
        <f t="shared" si="31"/>
        <v>-0.46997150649350583</v>
      </c>
      <c r="G127" s="8">
        <f t="shared" si="32"/>
        <v>0.13073752817001152</v>
      </c>
      <c r="H127" s="8">
        <f t="shared" si="33"/>
        <v>7.738512396694204E-2</v>
      </c>
      <c r="I127" s="8">
        <f t="shared" si="34"/>
        <v>0.22087321691577538</v>
      </c>
      <c r="J127" s="8">
        <f t="shared" si="35"/>
        <v>-9.9639000000000033E-2</v>
      </c>
      <c r="K127" s="8">
        <f t="shared" si="36"/>
        <v>9.9279303210000058E-3</v>
      </c>
      <c r="L127" s="8">
        <f t="shared" si="37"/>
        <v>9.9639000000000033E-2</v>
      </c>
      <c r="W127" s="67">
        <v>42696.584027777775</v>
      </c>
      <c r="X127" s="68">
        <v>7.02</v>
      </c>
      <c r="Y127" s="16">
        <v>5.3066000000000004</v>
      </c>
      <c r="Z127" s="8">
        <f t="shared" si="38"/>
        <v>49.280399999999993</v>
      </c>
      <c r="AA127" s="8">
        <f t="shared" si="57"/>
        <v>5.8618181818181814</v>
      </c>
      <c r="AB127" s="8">
        <f t="shared" si="58"/>
        <v>4.0562674935064944</v>
      </c>
      <c r="AC127" s="8">
        <f t="shared" si="59"/>
        <v>23.777102543754431</v>
      </c>
      <c r="AD127" s="8">
        <f t="shared" si="60"/>
        <v>34.360912396694211</v>
      </c>
      <c r="AE127" s="8">
        <f t="shared" si="61"/>
        <v>16.453305978877459</v>
      </c>
      <c r="AF127" s="8">
        <f t="shared" si="62"/>
        <v>-1.7133999999999991</v>
      </c>
      <c r="AG127" s="8">
        <f t="shared" si="63"/>
        <v>2.9357395599999969</v>
      </c>
      <c r="AH127" s="8">
        <f t="shared" si="56"/>
        <v>1.7133999999999991</v>
      </c>
      <c r="AS127" s="67">
        <v>42696.584027777775</v>
      </c>
      <c r="AT127" s="68">
        <v>158.31</v>
      </c>
      <c r="AU127" s="16">
        <v>70.009699999999995</v>
      </c>
      <c r="AV127" s="16">
        <v>70.009699999999995</v>
      </c>
      <c r="AW127" s="8">
        <f t="shared" si="47"/>
        <v>25062.056100000002</v>
      </c>
      <c r="AX127" s="8">
        <f t="shared" si="48"/>
        <v>157.15181818181819</v>
      </c>
      <c r="AY127" s="8">
        <f t="shared" si="49"/>
        <v>68.759367493506488</v>
      </c>
      <c r="AZ127" s="8">
        <f t="shared" si="50"/>
        <v>10805.659618636351</v>
      </c>
      <c r="BA127" s="8">
        <f t="shared" si="51"/>
        <v>24696.693957851239</v>
      </c>
      <c r="BB127" s="8">
        <f t="shared" si="52"/>
        <v>4727.850618107077</v>
      </c>
      <c r="BC127" s="8">
        <f t="shared" si="53"/>
        <v>-88.300300000000007</v>
      </c>
      <c r="BD127" s="8">
        <f t="shared" si="54"/>
        <v>7796.9429800900016</v>
      </c>
      <c r="BE127" s="8">
        <f t="shared" si="55"/>
        <v>88.300300000000007</v>
      </c>
    </row>
    <row r="128" spans="1:57" x14ac:dyDescent="0.25">
      <c r="A128" s="36">
        <v>42696.625694444447</v>
      </c>
      <c r="B128" s="17">
        <v>0.97</v>
      </c>
      <c r="C128" s="14">
        <v>0.75833300000000003</v>
      </c>
      <c r="D128" s="8">
        <f t="shared" si="29"/>
        <v>0.94089999999999996</v>
      </c>
      <c r="E128" s="8">
        <f t="shared" si="30"/>
        <v>-0.18818181818181801</v>
      </c>
      <c r="F128" s="8">
        <f t="shared" si="31"/>
        <v>-0.49199950649350577</v>
      </c>
      <c r="G128" s="8">
        <f t="shared" si="32"/>
        <v>9.2585361676505093E-2</v>
      </c>
      <c r="H128" s="8">
        <f t="shared" si="33"/>
        <v>3.5412396694214809E-2</v>
      </c>
      <c r="I128" s="8">
        <f t="shared" si="34"/>
        <v>0.24206351438985321</v>
      </c>
      <c r="J128" s="8">
        <f t="shared" si="35"/>
        <v>-0.21166699999999994</v>
      </c>
      <c r="K128" s="8">
        <f t="shared" si="36"/>
        <v>4.4802918888999975E-2</v>
      </c>
      <c r="L128" s="8">
        <f t="shared" si="37"/>
        <v>0.21166699999999994</v>
      </c>
      <c r="W128" s="67">
        <v>42696.625694444447</v>
      </c>
      <c r="X128" s="68">
        <v>7.01</v>
      </c>
      <c r="Y128" s="16">
        <v>5.2610400000000004</v>
      </c>
      <c r="Z128" s="8">
        <f t="shared" si="38"/>
        <v>49.140099999999997</v>
      </c>
      <c r="AA128" s="8">
        <f t="shared" si="57"/>
        <v>5.8518181818181816</v>
      </c>
      <c r="AB128" s="8">
        <f t="shared" si="58"/>
        <v>4.0107074935064944</v>
      </c>
      <c r="AC128" s="8">
        <f t="shared" si="59"/>
        <v>23.46993103245573</v>
      </c>
      <c r="AD128" s="8">
        <f t="shared" si="60"/>
        <v>34.243776033057848</v>
      </c>
      <c r="AE128" s="8">
        <f t="shared" si="61"/>
        <v>16.085774598469147</v>
      </c>
      <c r="AF128" s="8">
        <f t="shared" si="62"/>
        <v>-1.7489599999999994</v>
      </c>
      <c r="AG128" s="8">
        <f t="shared" si="63"/>
        <v>3.0588610815999977</v>
      </c>
      <c r="AH128" s="8">
        <f t="shared" si="56"/>
        <v>1.7489599999999994</v>
      </c>
      <c r="AS128" s="67">
        <v>42696.625694444447</v>
      </c>
      <c r="AT128" s="68">
        <v>40.659999999999997</v>
      </c>
      <c r="AU128" s="16">
        <v>69.745599999999996</v>
      </c>
      <c r="AV128" s="16">
        <v>69.745599999999996</v>
      </c>
      <c r="AW128" s="8">
        <f t="shared" si="47"/>
        <v>1653.2355999999997</v>
      </c>
      <c r="AX128" s="8">
        <f t="shared" si="48"/>
        <v>39.50181818181818</v>
      </c>
      <c r="AY128" s="8">
        <f t="shared" si="49"/>
        <v>68.495267493506489</v>
      </c>
      <c r="AZ128" s="8">
        <f t="shared" si="50"/>
        <v>2705.6876028434945</v>
      </c>
      <c r="BA128" s="8">
        <f t="shared" si="51"/>
        <v>1560.3936396694214</v>
      </c>
      <c r="BB128" s="8">
        <f t="shared" si="52"/>
        <v>4691.6016690070064</v>
      </c>
      <c r="BC128" s="8">
        <f t="shared" si="53"/>
        <v>29.085599999999999</v>
      </c>
      <c r="BD128" s="8">
        <f t="shared" si="54"/>
        <v>845.97212735999994</v>
      </c>
      <c r="BE128" s="8">
        <f t="shared" si="55"/>
        <v>29.085599999999999</v>
      </c>
    </row>
    <row r="129" spans="1:57" x14ac:dyDescent="0.25">
      <c r="A129" s="36">
        <v>42696.667361111111</v>
      </c>
      <c r="B129" s="17">
        <v>1.1000000000000001</v>
      </c>
      <c r="C129" s="14">
        <v>0.73790199999999995</v>
      </c>
      <c r="D129" s="8">
        <f t="shared" si="29"/>
        <v>1.2100000000000002</v>
      </c>
      <c r="E129" s="8">
        <f t="shared" si="30"/>
        <v>-5.818181818181789E-2</v>
      </c>
      <c r="F129" s="8">
        <f t="shared" si="31"/>
        <v>-0.51243050649350586</v>
      </c>
      <c r="G129" s="8">
        <f t="shared" si="32"/>
        <v>2.9814138559622009E-2</v>
      </c>
      <c r="H129" s="8">
        <f t="shared" si="33"/>
        <v>3.3851239669421148E-3</v>
      </c>
      <c r="I129" s="8">
        <f t="shared" si="34"/>
        <v>0.26258502398519096</v>
      </c>
      <c r="J129" s="8">
        <f t="shared" si="35"/>
        <v>-0.36209800000000014</v>
      </c>
      <c r="K129" s="8">
        <f t="shared" si="36"/>
        <v>0.1311149616040001</v>
      </c>
      <c r="L129" s="8">
        <f t="shared" si="37"/>
        <v>0.36209800000000014</v>
      </c>
      <c r="W129" s="67">
        <v>42696.667361111111</v>
      </c>
      <c r="X129" s="68">
        <v>6.77</v>
      </c>
      <c r="Y129" s="16">
        <v>5.2132300000000003</v>
      </c>
      <c r="Z129" s="8">
        <f t="shared" si="38"/>
        <v>45.832899999999995</v>
      </c>
      <c r="AA129" s="8">
        <f t="shared" si="57"/>
        <v>5.6118181818181814</v>
      </c>
      <c r="AB129" s="8">
        <f t="shared" si="58"/>
        <v>3.9628974935064942</v>
      </c>
      <c r="AC129" s="8">
        <f t="shared" si="59"/>
        <v>22.239060206741442</v>
      </c>
      <c r="AD129" s="8">
        <f t="shared" si="60"/>
        <v>31.492503305785117</v>
      </c>
      <c r="AE129" s="8">
        <f t="shared" si="61"/>
        <v>15.704556544040054</v>
      </c>
      <c r="AF129" s="8">
        <f t="shared" si="62"/>
        <v>-1.5567699999999993</v>
      </c>
      <c r="AG129" s="8">
        <f t="shared" si="63"/>
        <v>2.4235328328999981</v>
      </c>
      <c r="AH129" s="8">
        <f t="shared" si="56"/>
        <v>1.5567699999999993</v>
      </c>
      <c r="AS129" s="67">
        <v>42696.667361111111</v>
      </c>
      <c r="AT129" s="68">
        <v>91.61</v>
      </c>
      <c r="AU129" s="16">
        <v>69.553600000000003</v>
      </c>
      <c r="AV129" s="16">
        <v>69.553600000000003</v>
      </c>
      <c r="AW129" s="8">
        <f t="shared" si="47"/>
        <v>8392.3920999999991</v>
      </c>
      <c r="AX129" s="8">
        <f t="shared" si="48"/>
        <v>90.451818181818183</v>
      </c>
      <c r="AY129" s="8">
        <f t="shared" si="49"/>
        <v>68.303267493506496</v>
      </c>
      <c r="AZ129" s="8">
        <f t="shared" si="50"/>
        <v>6178.1547325467418</v>
      </c>
      <c r="BA129" s="8">
        <f t="shared" si="51"/>
        <v>8181.5314123966946</v>
      </c>
      <c r="BB129" s="8">
        <f t="shared" si="52"/>
        <v>4665.3363502895008</v>
      </c>
      <c r="BC129" s="8">
        <f t="shared" si="53"/>
        <v>-22.056399999999996</v>
      </c>
      <c r="BD129" s="8">
        <f t="shared" si="54"/>
        <v>486.48478095999985</v>
      </c>
      <c r="BE129" s="8">
        <f t="shared" si="55"/>
        <v>22.056399999999996</v>
      </c>
    </row>
    <row r="130" spans="1:57" x14ac:dyDescent="0.25">
      <c r="A130" s="36">
        <v>42696.709027777775</v>
      </c>
      <c r="B130" s="17">
        <v>0.99</v>
      </c>
      <c r="C130" s="14">
        <v>0.72356299999999996</v>
      </c>
      <c r="D130" s="8">
        <f t="shared" si="29"/>
        <v>0.98009999999999997</v>
      </c>
      <c r="E130" s="8">
        <f t="shared" si="30"/>
        <v>-0.16818181818181799</v>
      </c>
      <c r="F130" s="8">
        <f t="shared" si="31"/>
        <v>-0.52676950649350585</v>
      </c>
      <c r="G130" s="8">
        <f t="shared" si="32"/>
        <v>8.8593053364816793E-2</v>
      </c>
      <c r="H130" s="8">
        <f t="shared" si="33"/>
        <v>2.8285123966942084E-2</v>
      </c>
      <c r="I130" s="8">
        <f t="shared" si="34"/>
        <v>0.27748611297141168</v>
      </c>
      <c r="J130" s="8">
        <f t="shared" si="35"/>
        <v>-0.26643700000000003</v>
      </c>
      <c r="K130" s="8">
        <f t="shared" si="36"/>
        <v>7.0988674969000021E-2</v>
      </c>
      <c r="L130" s="8">
        <f t="shared" si="37"/>
        <v>0.26643700000000003</v>
      </c>
      <c r="W130" s="67">
        <v>42696.709027777775</v>
      </c>
      <c r="X130" s="68">
        <v>6.94</v>
      </c>
      <c r="Y130" s="16">
        <v>5.1730400000000003</v>
      </c>
      <c r="AH130" s="8">
        <f t="shared" si="56"/>
        <v>1.7669600000000001</v>
      </c>
      <c r="AS130" s="67">
        <v>42696.709027777775</v>
      </c>
      <c r="AT130" s="68">
        <v>33.11</v>
      </c>
      <c r="AU130" s="16">
        <v>70.089699999999993</v>
      </c>
      <c r="AV130" s="16">
        <v>70.089699999999993</v>
      </c>
      <c r="AW130" s="8">
        <f t="shared" si="47"/>
        <v>1096.2720999999999</v>
      </c>
      <c r="AX130" s="8">
        <f t="shared" si="48"/>
        <v>31.951818181818183</v>
      </c>
      <c r="AY130" s="8">
        <f t="shared" si="49"/>
        <v>68.839367493506487</v>
      </c>
      <c r="AZ130" s="8">
        <f t="shared" si="50"/>
        <v>2199.5429539038842</v>
      </c>
      <c r="BA130" s="8">
        <f t="shared" si="51"/>
        <v>1020.9186851239671</v>
      </c>
      <c r="BB130" s="8">
        <f t="shared" si="52"/>
        <v>4738.8585169060379</v>
      </c>
      <c r="BC130" s="8">
        <f t="shared" si="53"/>
        <v>36.979699999999994</v>
      </c>
      <c r="BD130" s="8">
        <f t="shared" si="54"/>
        <v>1367.4982120899995</v>
      </c>
      <c r="BE130" s="8">
        <f t="shared" si="55"/>
        <v>36.979699999999994</v>
      </c>
    </row>
    <row r="131" spans="1:57" x14ac:dyDescent="0.25">
      <c r="A131" s="36">
        <v>42696.750694444447</v>
      </c>
      <c r="B131" s="17">
        <v>0.95</v>
      </c>
      <c r="C131" s="14">
        <v>0.70767500000000005</v>
      </c>
      <c r="D131" s="8">
        <f t="shared" si="29"/>
        <v>0.90249999999999997</v>
      </c>
      <c r="E131" s="8">
        <f t="shared" si="30"/>
        <v>-0.20818181818181802</v>
      </c>
      <c r="F131" s="8">
        <f t="shared" si="31"/>
        <v>-0.54265750649350575</v>
      </c>
      <c r="G131" s="8">
        <f t="shared" si="32"/>
        <v>0.11297142635182975</v>
      </c>
      <c r="H131" s="8">
        <f t="shared" si="33"/>
        <v>4.3339669421487537E-2</v>
      </c>
      <c r="I131" s="8">
        <f t="shared" si="34"/>
        <v>0.29447716935374924</v>
      </c>
      <c r="J131" s="8">
        <f t="shared" si="35"/>
        <v>-0.2423249999999999</v>
      </c>
      <c r="K131" s="8">
        <f t="shared" si="36"/>
        <v>5.8721405624999952E-2</v>
      </c>
      <c r="L131" s="8">
        <f t="shared" si="37"/>
        <v>0.2423249999999999</v>
      </c>
      <c r="W131" s="67">
        <v>42696.750694444447</v>
      </c>
      <c r="X131" s="68">
        <v>6.76</v>
      </c>
      <c r="Y131" s="16">
        <v>5.1247100000000003</v>
      </c>
      <c r="Z131" s="8">
        <f t="shared" si="38"/>
        <v>45.697599999999994</v>
      </c>
      <c r="AA131" s="8">
        <f t="shared" si="57"/>
        <v>5.6018181818181816</v>
      </c>
      <c r="AB131" s="8">
        <f t="shared" si="58"/>
        <v>3.8743774935064943</v>
      </c>
      <c r="AC131" s="8">
        <f t="shared" si="59"/>
        <v>21.703558286351832</v>
      </c>
      <c r="AD131" s="8">
        <f t="shared" si="60"/>
        <v>31.380366942148758</v>
      </c>
      <c r="AE131" s="8">
        <f t="shared" si="61"/>
        <v>15.010800962189665</v>
      </c>
      <c r="AF131" s="8">
        <f t="shared" si="62"/>
        <v>-1.6352899999999995</v>
      </c>
      <c r="AG131" s="8">
        <f t="shared" si="63"/>
        <v>2.6741733840999982</v>
      </c>
      <c r="AH131" s="8">
        <f t="shared" si="56"/>
        <v>1.6352899999999995</v>
      </c>
      <c r="AS131" s="67">
        <v>42696.750694444447</v>
      </c>
      <c r="AT131" s="68">
        <v>33.22</v>
      </c>
      <c r="AU131" s="16">
        <v>70.575999999999993</v>
      </c>
      <c r="AV131" s="16">
        <v>70.575999999999993</v>
      </c>
      <c r="AW131" s="8">
        <f t="shared" si="47"/>
        <v>1103.5683999999999</v>
      </c>
      <c r="AX131" s="8">
        <f t="shared" si="48"/>
        <v>32.061818181818182</v>
      </c>
      <c r="AY131" s="8">
        <f t="shared" si="49"/>
        <v>69.325667493506486</v>
      </c>
      <c r="AZ131" s="8">
        <f t="shared" si="50"/>
        <v>2222.706946509988</v>
      </c>
      <c r="BA131" s="8">
        <f t="shared" si="51"/>
        <v>1027.960185123967</v>
      </c>
      <c r="BB131" s="8">
        <f t="shared" si="52"/>
        <v>4806.0481734202222</v>
      </c>
      <c r="BC131" s="8">
        <f t="shared" si="53"/>
        <v>37.355999999999995</v>
      </c>
      <c r="BD131" s="8">
        <f t="shared" si="54"/>
        <v>1395.4707359999995</v>
      </c>
      <c r="BE131" s="8">
        <f t="shared" si="55"/>
        <v>37.355999999999995</v>
      </c>
    </row>
    <row r="132" spans="1:57" x14ac:dyDescent="0.25">
      <c r="A132" s="36">
        <v>42696.792361111111</v>
      </c>
      <c r="B132" s="17">
        <v>0.89</v>
      </c>
      <c r="C132" s="14">
        <v>0.68808999999999998</v>
      </c>
      <c r="D132" s="8">
        <f t="shared" ref="D132:D170" si="64">B132^2</f>
        <v>0.79210000000000003</v>
      </c>
      <c r="E132" s="8">
        <f t="shared" ref="E132:E170" si="65">B132 - $B$1</f>
        <v>-0.26818181818181797</v>
      </c>
      <c r="F132" s="8">
        <f t="shared" ref="F132:F170" si="66">C132 - $C$1</f>
        <v>-0.56224250649350582</v>
      </c>
      <c r="G132" s="8">
        <f t="shared" ref="G132:G170" si="67">E132*F132</f>
        <v>0.15078321765053099</v>
      </c>
      <c r="H132" s="8">
        <f t="shared" ref="H132:H170" si="68">(B132-$B$1)^2</f>
        <v>7.1921487603305675E-2</v>
      </c>
      <c r="I132" s="8">
        <f t="shared" ref="I132:I170" si="69">(C132-$C$1)^2</f>
        <v>0.31611663610809992</v>
      </c>
      <c r="J132" s="8">
        <f t="shared" ref="J132:J170" si="70">C132-B132</f>
        <v>-0.20191000000000003</v>
      </c>
      <c r="K132" s="8">
        <f t="shared" ref="K132:K170" si="71">(C132-B132)^2</f>
        <v>4.0767648100000012E-2</v>
      </c>
      <c r="L132" s="8">
        <f t="shared" ref="L132:L195" si="72">ABS(B132-C132)</f>
        <v>0.20191000000000003</v>
      </c>
      <c r="W132" s="67">
        <v>42696.792361111111</v>
      </c>
      <c r="X132" s="68">
        <v>6.69</v>
      </c>
      <c r="Y132" s="16">
        <v>5.0634300000000003</v>
      </c>
      <c r="Z132" s="8">
        <f t="shared" ref="Z132:Z170" si="73">X132^2</f>
        <v>44.756100000000004</v>
      </c>
      <c r="AA132" s="8">
        <f t="shared" ref="AA132:AA170" si="74">X132 - $B$1</f>
        <v>5.5318181818181822</v>
      </c>
      <c r="AB132" s="8">
        <f t="shared" ref="AB132:AB170" si="75">Y132 - $C$1</f>
        <v>3.8130974935064943</v>
      </c>
      <c r="AC132" s="8">
        <f t="shared" ref="AC132:AC170" si="76">AA132*AB132</f>
        <v>21.093362043624563</v>
      </c>
      <c r="AD132" s="8">
        <f t="shared" ref="AD132:AD170" si="77">(X132-$B$1)^2</f>
        <v>30.60101239669422</v>
      </c>
      <c r="AE132" s="8">
        <f t="shared" ref="AE132:AE170" si="78">(Y132-$C$1)^2</f>
        <v>14.53971249498551</v>
      </c>
      <c r="AF132" s="8">
        <f t="shared" ref="AF132:AF170" si="79">Y132-X132</f>
        <v>-1.6265700000000001</v>
      </c>
      <c r="AG132" s="8">
        <f t="shared" ref="AG132:AG170" si="80">(Y132-X132)^2</f>
        <v>2.6457299649000001</v>
      </c>
      <c r="AH132" s="8">
        <f t="shared" ref="AH132:AH195" si="81">ABS(X132-Y132)</f>
        <v>1.6265700000000001</v>
      </c>
      <c r="AS132" s="67">
        <v>42696.792361111111</v>
      </c>
      <c r="AT132" s="68">
        <v>236.65</v>
      </c>
      <c r="AU132" s="16">
        <v>70.770099999999999</v>
      </c>
      <c r="AV132" s="16">
        <v>70.770099999999999</v>
      </c>
      <c r="AW132" s="8">
        <f t="shared" ref="AW132:AW195" si="82">AT132^2</f>
        <v>56003.222500000003</v>
      </c>
      <c r="AX132" s="8">
        <f t="shared" ref="AX132:AX195" si="83">AT132 - $B$1</f>
        <v>235.49181818181819</v>
      </c>
      <c r="AY132" s="8">
        <f t="shared" ref="AY132:AY195" si="84">AV132 - $C$1</f>
        <v>69.519767493506492</v>
      </c>
      <c r="AZ132" s="8">
        <f t="shared" ref="AZ132:AZ195" si="85">AX132*AY132</f>
        <v>16371.336446623105</v>
      </c>
      <c r="BA132" s="8">
        <f t="shared" ref="BA132:BA195" si="86">(AT132-$B$1)^2</f>
        <v>55456.396430578519</v>
      </c>
      <c r="BB132" s="8">
        <f t="shared" ref="BB132:BB195" si="87">(AV132-$C$1)^2</f>
        <v>4832.9980723512017</v>
      </c>
      <c r="BC132" s="8">
        <f t="shared" ref="BC132:BC195" si="88">AV132-AT132</f>
        <v>-165.87990000000002</v>
      </c>
      <c r="BD132" s="8">
        <f t="shared" ref="BD132:BD195" si="89">(AV132-AT132)^2</f>
        <v>27516.141224010007</v>
      </c>
      <c r="BE132" s="8">
        <f t="shared" ref="BE132:BE195" si="90">ABS(AT132-AV132)</f>
        <v>165.87990000000002</v>
      </c>
    </row>
    <row r="133" spans="1:57" x14ac:dyDescent="0.25">
      <c r="A133" s="36">
        <v>42696.834027777775</v>
      </c>
      <c r="B133" s="17">
        <v>0.8</v>
      </c>
      <c r="C133" s="14">
        <v>0.67107099999999997</v>
      </c>
      <c r="D133" s="8">
        <f t="shared" si="64"/>
        <v>0.64000000000000012</v>
      </c>
      <c r="E133" s="8">
        <f t="shared" si="65"/>
        <v>-0.35818181818181793</v>
      </c>
      <c r="F133" s="8">
        <f t="shared" si="66"/>
        <v>-0.57926150649350583</v>
      </c>
      <c r="G133" s="8">
        <f t="shared" si="67"/>
        <v>0.20748093959858285</v>
      </c>
      <c r="H133" s="8">
        <f t="shared" si="68"/>
        <v>0.12829421487603287</v>
      </c>
      <c r="I133" s="8">
        <f t="shared" si="69"/>
        <v>0.33554389290512587</v>
      </c>
      <c r="J133" s="8">
        <f t="shared" si="70"/>
        <v>-0.12892900000000007</v>
      </c>
      <c r="K133" s="8">
        <f t="shared" si="71"/>
        <v>1.662268704100002E-2</v>
      </c>
      <c r="L133" s="8">
        <f t="shared" si="72"/>
        <v>0.12892900000000007</v>
      </c>
      <c r="W133" s="67">
        <v>42696.834027777775</v>
      </c>
      <c r="X133" s="68">
        <v>6.7</v>
      </c>
      <c r="Y133" s="16">
        <v>5.0122299999999997</v>
      </c>
      <c r="Z133" s="8">
        <f t="shared" si="73"/>
        <v>44.89</v>
      </c>
      <c r="AA133" s="8">
        <f t="shared" si="74"/>
        <v>5.541818181818182</v>
      </c>
      <c r="AB133" s="8">
        <f t="shared" si="75"/>
        <v>3.7618974935064937</v>
      </c>
      <c r="AC133" s="8">
        <f t="shared" si="76"/>
        <v>20.847751927650535</v>
      </c>
      <c r="AD133" s="8">
        <f t="shared" si="77"/>
        <v>30.711748760330579</v>
      </c>
      <c r="AE133" s="8">
        <f t="shared" si="78"/>
        <v>14.151872751650441</v>
      </c>
      <c r="AF133" s="8">
        <f t="shared" si="79"/>
        <v>-1.6877700000000004</v>
      </c>
      <c r="AG133" s="8">
        <f t="shared" si="80"/>
        <v>2.8485675729000013</v>
      </c>
      <c r="AH133" s="8">
        <f t="shared" si="81"/>
        <v>1.6877700000000004</v>
      </c>
      <c r="AS133" s="67">
        <v>42696.834027777775</v>
      </c>
      <c r="AT133" s="68">
        <v>297.99</v>
      </c>
      <c r="AU133" s="16">
        <v>71.015000000000001</v>
      </c>
      <c r="AV133" s="16">
        <v>71.015000000000001</v>
      </c>
      <c r="AW133" s="8">
        <f t="shared" si="82"/>
        <v>88798.040099999998</v>
      </c>
      <c r="AX133" s="8">
        <f t="shared" si="83"/>
        <v>296.83181818181816</v>
      </c>
      <c r="AY133" s="8">
        <f t="shared" si="84"/>
        <v>69.764667493506494</v>
      </c>
      <c r="AZ133" s="8">
        <f t="shared" si="85"/>
        <v>20708.373096947518</v>
      </c>
      <c r="BA133" s="8">
        <f t="shared" si="86"/>
        <v>88109.128285123952</v>
      </c>
      <c r="BB133" s="8">
        <f t="shared" si="87"/>
        <v>4867.1088304795212</v>
      </c>
      <c r="BC133" s="8">
        <f t="shared" si="88"/>
        <v>-226.97500000000002</v>
      </c>
      <c r="BD133" s="8">
        <f t="shared" si="89"/>
        <v>51517.650625000009</v>
      </c>
      <c r="BE133" s="8">
        <f t="shared" si="90"/>
        <v>226.97500000000002</v>
      </c>
    </row>
    <row r="134" spans="1:57" x14ac:dyDescent="0.25">
      <c r="A134" s="36">
        <v>42696.875694444447</v>
      </c>
      <c r="B134" s="17">
        <v>0.85</v>
      </c>
      <c r="C134" s="14">
        <v>0.65569699999999997</v>
      </c>
      <c r="D134" s="8">
        <f t="shared" si="64"/>
        <v>0.72249999999999992</v>
      </c>
      <c r="E134" s="8">
        <f t="shared" si="65"/>
        <v>-0.308181818181818</v>
      </c>
      <c r="F134" s="8">
        <f t="shared" si="66"/>
        <v>-0.59463550649350583</v>
      </c>
      <c r="G134" s="8">
        <f t="shared" si="67"/>
        <v>0.18325585154663487</v>
      </c>
      <c r="H134" s="8">
        <f t="shared" si="68"/>
        <v>9.4976033057851128E-2</v>
      </c>
      <c r="I134" s="8">
        <f t="shared" si="69"/>
        <v>0.35359138558278819</v>
      </c>
      <c r="J134" s="8">
        <f t="shared" si="70"/>
        <v>-0.194303</v>
      </c>
      <c r="K134" s="8">
        <f t="shared" si="71"/>
        <v>3.7753655809000003E-2</v>
      </c>
      <c r="L134" s="8">
        <f t="shared" si="72"/>
        <v>0.194303</v>
      </c>
      <c r="W134" s="67">
        <v>42696.875694444447</v>
      </c>
      <c r="X134" s="68">
        <v>6.39</v>
      </c>
      <c r="Y134" s="16">
        <v>4.97105</v>
      </c>
      <c r="Z134" s="8">
        <f t="shared" si="73"/>
        <v>40.832099999999997</v>
      </c>
      <c r="AA134" s="8">
        <f t="shared" si="74"/>
        <v>5.2318181818181815</v>
      </c>
      <c r="AB134" s="8">
        <f t="shared" si="75"/>
        <v>3.7207174935064939</v>
      </c>
      <c r="AC134" s="8">
        <f t="shared" si="76"/>
        <v>19.466117431936247</v>
      </c>
      <c r="AD134" s="8">
        <f t="shared" si="77"/>
        <v>27.371921487603302</v>
      </c>
      <c r="AE134" s="8">
        <f t="shared" si="78"/>
        <v>13.843738666485248</v>
      </c>
      <c r="AF134" s="8">
        <f t="shared" si="79"/>
        <v>-1.4189499999999997</v>
      </c>
      <c r="AG134" s="8">
        <f t="shared" si="80"/>
        <v>2.013419102499999</v>
      </c>
      <c r="AH134" s="8">
        <f t="shared" si="81"/>
        <v>1.4189499999999997</v>
      </c>
      <c r="AS134" s="67">
        <v>42696.875694444447</v>
      </c>
      <c r="AT134" s="68">
        <v>13.79</v>
      </c>
      <c r="AU134" s="16">
        <v>70.984800000000007</v>
      </c>
      <c r="AV134" s="16">
        <v>70.984800000000007</v>
      </c>
      <c r="AW134" s="8">
        <f t="shared" si="82"/>
        <v>190.16409999999999</v>
      </c>
      <c r="AX134" s="8">
        <f t="shared" si="83"/>
        <v>12.631818181818181</v>
      </c>
      <c r="AY134" s="8">
        <f t="shared" si="84"/>
        <v>69.7344674935065</v>
      </c>
      <c r="AZ134" s="8">
        <f t="shared" si="85"/>
        <v>880.87311438388429</v>
      </c>
      <c r="BA134" s="8">
        <f t="shared" si="86"/>
        <v>159.56283057851238</v>
      </c>
      <c r="BB134" s="8">
        <f t="shared" si="87"/>
        <v>4862.8959566029143</v>
      </c>
      <c r="BC134" s="8">
        <f t="shared" si="88"/>
        <v>57.194800000000008</v>
      </c>
      <c r="BD134" s="8">
        <f t="shared" si="89"/>
        <v>3271.245147040001</v>
      </c>
      <c r="BE134" s="8">
        <f t="shared" si="90"/>
        <v>57.194800000000008</v>
      </c>
    </row>
    <row r="135" spans="1:57" x14ac:dyDescent="0.25">
      <c r="A135" s="36">
        <v>42696.917361111111</v>
      </c>
      <c r="B135" s="17">
        <v>0.69</v>
      </c>
      <c r="C135" s="14">
        <v>0.64444100000000004</v>
      </c>
      <c r="D135" s="8">
        <f t="shared" si="64"/>
        <v>0.47609999999999991</v>
      </c>
      <c r="E135" s="8">
        <f t="shared" si="65"/>
        <v>-0.46818181818181803</v>
      </c>
      <c r="F135" s="8">
        <f t="shared" si="66"/>
        <v>-0.60589150649350576</v>
      </c>
      <c r="G135" s="8">
        <f t="shared" si="67"/>
        <v>0.28366738713105033</v>
      </c>
      <c r="H135" s="8">
        <f t="shared" si="68"/>
        <v>0.21919421487603291</v>
      </c>
      <c r="I135" s="8">
        <f t="shared" si="69"/>
        <v>0.36710451764096991</v>
      </c>
      <c r="J135" s="8">
        <f t="shared" si="70"/>
        <v>-4.5558999999999905E-2</v>
      </c>
      <c r="K135" s="8">
        <f t="shared" si="71"/>
        <v>2.0756224809999912E-3</v>
      </c>
      <c r="L135" s="8">
        <f t="shared" si="72"/>
        <v>4.5558999999999905E-2</v>
      </c>
      <c r="W135" s="67">
        <v>42696.917361111111</v>
      </c>
      <c r="X135" s="68">
        <v>6.33</v>
      </c>
      <c r="Y135" s="16">
        <v>4.9485099999999997</v>
      </c>
      <c r="Z135" s="8">
        <f t="shared" si="73"/>
        <v>40.068899999999999</v>
      </c>
      <c r="AA135" s="8">
        <f t="shared" si="74"/>
        <v>5.1718181818181819</v>
      </c>
      <c r="AB135" s="8">
        <f t="shared" si="75"/>
        <v>3.6981774935064937</v>
      </c>
      <c r="AC135" s="8">
        <f t="shared" si="76"/>
        <v>19.126301600507677</v>
      </c>
      <c r="AD135" s="8">
        <f t="shared" si="77"/>
        <v>26.747703305785123</v>
      </c>
      <c r="AE135" s="8">
        <f t="shared" si="78"/>
        <v>13.676516773477973</v>
      </c>
      <c r="AF135" s="8">
        <f t="shared" si="79"/>
        <v>-1.3814900000000003</v>
      </c>
      <c r="AG135" s="8">
        <f t="shared" si="80"/>
        <v>1.9085146201000009</v>
      </c>
      <c r="AH135" s="8">
        <f t="shared" si="81"/>
        <v>1.3814900000000003</v>
      </c>
      <c r="AS135" s="67">
        <v>42696.917361111111</v>
      </c>
      <c r="AT135" s="68">
        <v>226.35</v>
      </c>
      <c r="AU135" s="16">
        <v>70.630399999999995</v>
      </c>
      <c r="AV135" s="16">
        <v>70.630399999999995</v>
      </c>
      <c r="AW135" s="8">
        <f t="shared" si="82"/>
        <v>51234.322499999995</v>
      </c>
      <c r="AX135" s="8">
        <f t="shared" si="83"/>
        <v>225.19181818181818</v>
      </c>
      <c r="AY135" s="8">
        <f t="shared" si="84"/>
        <v>69.380067493506488</v>
      </c>
      <c r="AZ135" s="8">
        <f t="shared" si="85"/>
        <v>15623.823544439987</v>
      </c>
      <c r="BA135" s="8">
        <f t="shared" si="86"/>
        <v>50711.354976033057</v>
      </c>
      <c r="BB135" s="8">
        <f t="shared" si="87"/>
        <v>4813.593765403516</v>
      </c>
      <c r="BC135" s="8">
        <f t="shared" si="88"/>
        <v>-155.71960000000001</v>
      </c>
      <c r="BD135" s="8">
        <f t="shared" si="89"/>
        <v>24248.593824160005</v>
      </c>
      <c r="BE135" s="8">
        <f t="shared" si="90"/>
        <v>155.71960000000001</v>
      </c>
    </row>
    <row r="136" spans="1:57" x14ac:dyDescent="0.25">
      <c r="A136" s="36">
        <v>42696.959027777775</v>
      </c>
      <c r="B136" s="17">
        <v>0.71</v>
      </c>
      <c r="C136" s="14">
        <v>0.63369200000000003</v>
      </c>
      <c r="D136" s="8">
        <f t="shared" si="64"/>
        <v>0.50409999999999999</v>
      </c>
      <c r="E136" s="8">
        <f t="shared" si="65"/>
        <v>-0.44818181818181801</v>
      </c>
      <c r="F136" s="8">
        <f t="shared" si="66"/>
        <v>-0.61664050649350577</v>
      </c>
      <c r="G136" s="8">
        <f t="shared" si="67"/>
        <v>0.27636706336481659</v>
      </c>
      <c r="H136" s="8">
        <f t="shared" si="68"/>
        <v>0.20086694214876019</v>
      </c>
      <c r="I136" s="8">
        <f t="shared" si="69"/>
        <v>0.38024551424856734</v>
      </c>
      <c r="J136" s="8">
        <f t="shared" si="70"/>
        <v>-7.6307999999999931E-2</v>
      </c>
      <c r="K136" s="8">
        <f t="shared" si="71"/>
        <v>5.8229108639999893E-3</v>
      </c>
      <c r="L136" s="8">
        <f t="shared" si="72"/>
        <v>7.6307999999999931E-2</v>
      </c>
      <c r="W136" s="67">
        <v>42696.959027777775</v>
      </c>
      <c r="X136" s="68">
        <v>6.38</v>
      </c>
      <c r="Y136" s="16">
        <v>4.9274899999999997</v>
      </c>
      <c r="Z136" s="8">
        <f t="shared" si="73"/>
        <v>40.7044</v>
      </c>
      <c r="AA136" s="8">
        <f t="shared" si="74"/>
        <v>5.2218181818181817</v>
      </c>
      <c r="AB136" s="8">
        <f t="shared" si="75"/>
        <v>3.6771574935064937</v>
      </c>
      <c r="AC136" s="8">
        <f t="shared" si="76"/>
        <v>19.201447857001181</v>
      </c>
      <c r="AD136" s="8">
        <f t="shared" si="77"/>
        <v>27.267385123966942</v>
      </c>
      <c r="AE136" s="8">
        <f t="shared" si="78"/>
        <v>13.521487232050958</v>
      </c>
      <c r="AF136" s="8">
        <f t="shared" si="79"/>
        <v>-1.4525100000000002</v>
      </c>
      <c r="AG136" s="8">
        <f t="shared" si="80"/>
        <v>2.1097853001000004</v>
      </c>
      <c r="AH136" s="8">
        <f t="shared" si="81"/>
        <v>1.4525100000000002</v>
      </c>
      <c r="AS136" s="67">
        <v>42696.959027777775</v>
      </c>
      <c r="AT136" s="68">
        <v>261.17</v>
      </c>
      <c r="AU136" s="16">
        <v>70.239599999999996</v>
      </c>
      <c r="AV136" s="16">
        <v>70.239599999999996</v>
      </c>
      <c r="AW136" s="8">
        <f t="shared" si="82"/>
        <v>68209.76890000001</v>
      </c>
      <c r="AX136" s="8">
        <f t="shared" si="83"/>
        <v>260.01181818181817</v>
      </c>
      <c r="AY136" s="8">
        <f t="shared" si="84"/>
        <v>68.989267493506489</v>
      </c>
      <c r="AZ136" s="8">
        <f t="shared" si="85"/>
        <v>17938.024876018429</v>
      </c>
      <c r="BA136" s="8">
        <f t="shared" si="86"/>
        <v>67606.145594214875</v>
      </c>
      <c r="BB136" s="8">
        <f t="shared" si="87"/>
        <v>4759.5190292905909</v>
      </c>
      <c r="BC136" s="8">
        <f t="shared" si="88"/>
        <v>-190.93040000000002</v>
      </c>
      <c r="BD136" s="8">
        <f t="shared" si="89"/>
        <v>36454.417644160007</v>
      </c>
      <c r="BE136" s="8">
        <f t="shared" si="90"/>
        <v>190.93040000000002</v>
      </c>
    </row>
    <row r="137" spans="1:57" x14ac:dyDescent="0.25">
      <c r="A137" s="36">
        <v>42697.000694444447</v>
      </c>
      <c r="B137" s="17">
        <v>0.71</v>
      </c>
      <c r="C137" s="14">
        <v>0.62329299999999999</v>
      </c>
      <c r="D137" s="8">
        <f t="shared" si="64"/>
        <v>0.50409999999999999</v>
      </c>
      <c r="E137" s="8">
        <f t="shared" si="65"/>
        <v>-0.44818181818181801</v>
      </c>
      <c r="F137" s="8">
        <f t="shared" si="66"/>
        <v>-0.62703950649350582</v>
      </c>
      <c r="G137" s="8">
        <f t="shared" si="67"/>
        <v>0.28102770609208932</v>
      </c>
      <c r="H137" s="8">
        <f t="shared" si="68"/>
        <v>0.20086694214876019</v>
      </c>
      <c r="I137" s="8">
        <f t="shared" si="69"/>
        <v>0.39317854270361935</v>
      </c>
      <c r="J137" s="8">
        <f t="shared" si="70"/>
        <v>-8.6706999999999979E-2</v>
      </c>
      <c r="K137" s="8">
        <f t="shared" si="71"/>
        <v>7.5181038489999961E-3</v>
      </c>
      <c r="L137" s="8">
        <f t="shared" si="72"/>
        <v>8.6706999999999979E-2</v>
      </c>
      <c r="W137" s="67">
        <v>42697.000694444447</v>
      </c>
      <c r="X137" s="68">
        <v>6.29</v>
      </c>
      <c r="Y137" s="16">
        <v>4.9046700000000003</v>
      </c>
      <c r="Z137" s="8">
        <f t="shared" si="73"/>
        <v>39.564100000000003</v>
      </c>
      <c r="AA137" s="8">
        <f t="shared" si="74"/>
        <v>5.1318181818181818</v>
      </c>
      <c r="AB137" s="8">
        <f t="shared" si="75"/>
        <v>3.6543374935064943</v>
      </c>
      <c r="AC137" s="8">
        <f t="shared" si="76"/>
        <v>18.753395591676508</v>
      </c>
      <c r="AD137" s="8">
        <f t="shared" si="77"/>
        <v>26.33555785123967</v>
      </c>
      <c r="AE137" s="8">
        <f t="shared" si="78"/>
        <v>13.354182516447327</v>
      </c>
      <c r="AF137" s="8">
        <f t="shared" si="79"/>
        <v>-1.3853299999999997</v>
      </c>
      <c r="AG137" s="8">
        <f t="shared" si="80"/>
        <v>1.9191392088999992</v>
      </c>
      <c r="AH137" s="8">
        <f t="shared" si="81"/>
        <v>1.3853299999999997</v>
      </c>
      <c r="AS137" s="67">
        <v>42697.000694444447</v>
      </c>
      <c r="AT137" s="68">
        <v>265.86</v>
      </c>
      <c r="AU137" s="16">
        <v>69.887</v>
      </c>
      <c r="AV137" s="16">
        <v>69.887</v>
      </c>
      <c r="AW137" s="8">
        <f t="shared" si="82"/>
        <v>70681.539600000004</v>
      </c>
      <c r="AX137" s="8">
        <f t="shared" si="83"/>
        <v>264.70181818181817</v>
      </c>
      <c r="AY137" s="8">
        <f t="shared" si="84"/>
        <v>68.636667493506494</v>
      </c>
      <c r="AZ137" s="8">
        <f t="shared" si="85"/>
        <v>18168.250679472065</v>
      </c>
      <c r="BA137" s="8">
        <f t="shared" si="86"/>
        <v>70067.05254876033</v>
      </c>
      <c r="BB137" s="8">
        <f t="shared" si="87"/>
        <v>4710.9921246141712</v>
      </c>
      <c r="BC137" s="8">
        <f t="shared" si="88"/>
        <v>-195.97300000000001</v>
      </c>
      <c r="BD137" s="8">
        <f t="shared" si="89"/>
        <v>38405.416729000004</v>
      </c>
      <c r="BE137" s="8">
        <f t="shared" si="90"/>
        <v>195.97300000000001</v>
      </c>
    </row>
    <row r="138" spans="1:57" x14ac:dyDescent="0.25">
      <c r="A138" s="36">
        <v>42697.042361111111</v>
      </c>
      <c r="B138" s="17">
        <v>0.6</v>
      </c>
      <c r="C138" s="14">
        <v>0.62284799999999996</v>
      </c>
      <c r="D138" s="8">
        <f t="shared" si="64"/>
        <v>0.36</v>
      </c>
      <c r="E138" s="8">
        <f t="shared" si="65"/>
        <v>-0.558181818181818</v>
      </c>
      <c r="F138" s="8">
        <f t="shared" si="66"/>
        <v>-0.62748450649350584</v>
      </c>
      <c r="G138" s="8">
        <f t="shared" si="67"/>
        <v>0.3502504427154659</v>
      </c>
      <c r="H138" s="8">
        <f t="shared" si="68"/>
        <v>0.31156694214876013</v>
      </c>
      <c r="I138" s="8">
        <f t="shared" si="69"/>
        <v>0.39373680588939858</v>
      </c>
      <c r="J138" s="8">
        <f t="shared" si="70"/>
        <v>2.2847999999999979E-2</v>
      </c>
      <c r="K138" s="8">
        <f t="shared" si="71"/>
        <v>5.220311039999991E-4</v>
      </c>
      <c r="L138" s="8">
        <f t="shared" si="72"/>
        <v>2.2847999999999979E-2</v>
      </c>
      <c r="W138" s="67">
        <v>42697.042361111111</v>
      </c>
      <c r="X138" s="68">
        <v>6.43</v>
      </c>
      <c r="Y138" s="16">
        <v>4.9056600000000001</v>
      </c>
      <c r="Z138" s="8">
        <f t="shared" si="73"/>
        <v>41.344899999999996</v>
      </c>
      <c r="AA138" s="8">
        <f t="shared" si="74"/>
        <v>5.2718181818181815</v>
      </c>
      <c r="AB138" s="8">
        <f t="shared" si="75"/>
        <v>3.6553274935064941</v>
      </c>
      <c r="AC138" s="8">
        <f t="shared" si="76"/>
        <v>19.270221940767417</v>
      </c>
      <c r="AD138" s="8">
        <f t="shared" si="77"/>
        <v>27.792066942148757</v>
      </c>
      <c r="AE138" s="8">
        <f t="shared" si="78"/>
        <v>13.361419084784469</v>
      </c>
      <c r="AF138" s="8">
        <f t="shared" si="79"/>
        <v>-1.5243399999999996</v>
      </c>
      <c r="AG138" s="8">
        <f t="shared" si="80"/>
        <v>2.3236124355999985</v>
      </c>
      <c r="AH138" s="8">
        <f t="shared" si="81"/>
        <v>1.5243399999999996</v>
      </c>
      <c r="AS138" s="67">
        <v>42697.042361111111</v>
      </c>
      <c r="AT138" s="68">
        <v>20.170000000000002</v>
      </c>
      <c r="AU138" s="16">
        <v>70.509600000000006</v>
      </c>
      <c r="AV138" s="16">
        <v>70.509600000000006</v>
      </c>
      <c r="AW138" s="8">
        <f t="shared" si="82"/>
        <v>406.82890000000009</v>
      </c>
      <c r="AX138" s="8">
        <f t="shared" si="83"/>
        <v>19.011818181818185</v>
      </c>
      <c r="AY138" s="8">
        <f t="shared" si="84"/>
        <v>69.259267493506499</v>
      </c>
      <c r="AZ138" s="8">
        <f t="shared" si="85"/>
        <v>1316.7446009924561</v>
      </c>
      <c r="BA138" s="8">
        <f t="shared" si="86"/>
        <v>361.44923057851253</v>
      </c>
      <c r="BB138" s="8">
        <f t="shared" si="87"/>
        <v>4796.8461337370863</v>
      </c>
      <c r="BC138" s="8">
        <f t="shared" si="88"/>
        <v>50.339600000000004</v>
      </c>
      <c r="BD138" s="8">
        <f t="shared" si="89"/>
        <v>2534.0753281600005</v>
      </c>
      <c r="BE138" s="8">
        <f t="shared" si="90"/>
        <v>50.339600000000004</v>
      </c>
    </row>
    <row r="139" spans="1:57" x14ac:dyDescent="0.25">
      <c r="A139" s="36">
        <v>42697.084027777775</v>
      </c>
      <c r="B139" s="17">
        <v>0.64</v>
      </c>
      <c r="C139" s="14">
        <v>0.62611899999999998</v>
      </c>
      <c r="D139" s="8">
        <f t="shared" si="64"/>
        <v>0.40960000000000002</v>
      </c>
      <c r="E139" s="8">
        <f t="shared" si="65"/>
        <v>-0.51818181818181797</v>
      </c>
      <c r="F139" s="8">
        <f t="shared" si="66"/>
        <v>-0.62421350649350582</v>
      </c>
      <c r="G139" s="8">
        <f t="shared" si="67"/>
        <v>0.32345608972845286</v>
      </c>
      <c r="H139" s="8">
        <f t="shared" si="68"/>
        <v>0.26851239669421467</v>
      </c>
      <c r="I139" s="8">
        <f t="shared" si="69"/>
        <v>0.38964250168891801</v>
      </c>
      <c r="J139" s="8">
        <f t="shared" si="70"/>
        <v>-1.3881000000000032E-2</v>
      </c>
      <c r="K139" s="8">
        <f t="shared" si="71"/>
        <v>1.9268216100000088E-4</v>
      </c>
      <c r="L139" s="8">
        <f t="shared" si="72"/>
        <v>1.3881000000000032E-2</v>
      </c>
      <c r="W139" s="67">
        <v>42697.084027777775</v>
      </c>
      <c r="X139" s="68">
        <v>6.23</v>
      </c>
      <c r="Y139" s="16">
        <v>4.9015300000000002</v>
      </c>
      <c r="Z139" s="8">
        <f t="shared" si="73"/>
        <v>38.812900000000006</v>
      </c>
      <c r="AA139" s="8">
        <f t="shared" si="74"/>
        <v>5.0718181818181822</v>
      </c>
      <c r="AB139" s="8">
        <f t="shared" si="75"/>
        <v>3.6511974935064941</v>
      </c>
      <c r="AC139" s="8">
        <f t="shared" si="76"/>
        <v>18.518209832975213</v>
      </c>
      <c r="AD139" s="8">
        <f t="shared" si="77"/>
        <v>25.723339669421492</v>
      </c>
      <c r="AE139" s="8">
        <f t="shared" si="78"/>
        <v>13.331243136588105</v>
      </c>
      <c r="AF139" s="8">
        <f t="shared" si="79"/>
        <v>-1.3284700000000003</v>
      </c>
      <c r="AG139" s="8">
        <f t="shared" si="80"/>
        <v>1.7648325409000007</v>
      </c>
      <c r="AH139" s="8">
        <f t="shared" si="81"/>
        <v>1.3284700000000003</v>
      </c>
      <c r="AS139" s="67">
        <v>42697.084027777775</v>
      </c>
      <c r="AT139" s="68">
        <v>197.64</v>
      </c>
      <c r="AU139" s="16">
        <v>71.734899999999996</v>
      </c>
      <c r="AV139" s="16">
        <v>71.734899999999996</v>
      </c>
      <c r="AW139" s="8">
        <f t="shared" si="82"/>
        <v>39061.569599999995</v>
      </c>
      <c r="AX139" s="8">
        <f t="shared" si="83"/>
        <v>196.48181818181817</v>
      </c>
      <c r="AY139" s="8">
        <f t="shared" si="84"/>
        <v>70.484567493506489</v>
      </c>
      <c r="AZ139" s="8">
        <f t="shared" si="85"/>
        <v>13848.935974883234</v>
      </c>
      <c r="BA139" s="8">
        <f t="shared" si="86"/>
        <v>38605.104876033052</v>
      </c>
      <c r="BB139" s="8">
        <f t="shared" si="87"/>
        <v>4968.0742547466716</v>
      </c>
      <c r="BC139" s="8">
        <f t="shared" si="88"/>
        <v>-125.90509999999999</v>
      </c>
      <c r="BD139" s="8">
        <f t="shared" si="89"/>
        <v>15852.094206009997</v>
      </c>
      <c r="BE139" s="8">
        <f t="shared" si="90"/>
        <v>125.90509999999999</v>
      </c>
    </row>
    <row r="140" spans="1:57" x14ac:dyDescent="0.25">
      <c r="A140" s="36">
        <v>42697.125694444447</v>
      </c>
      <c r="B140" s="17">
        <v>0.65</v>
      </c>
      <c r="C140" s="14">
        <v>0.62838499999999997</v>
      </c>
      <c r="D140" s="8">
        <f t="shared" si="64"/>
        <v>0.42250000000000004</v>
      </c>
      <c r="E140" s="8">
        <f t="shared" si="65"/>
        <v>-0.50818181818181796</v>
      </c>
      <c r="F140" s="8">
        <f t="shared" si="66"/>
        <v>-0.62194750649350583</v>
      </c>
      <c r="G140" s="8">
        <f t="shared" si="67"/>
        <v>0.31606241466351781</v>
      </c>
      <c r="H140" s="8">
        <f t="shared" si="68"/>
        <v>0.25824876033057831</v>
      </c>
      <c r="I140" s="8">
        <f t="shared" si="69"/>
        <v>0.38681870083348946</v>
      </c>
      <c r="J140" s="8">
        <f t="shared" si="70"/>
        <v>-2.1615000000000051E-2</v>
      </c>
      <c r="K140" s="8">
        <f t="shared" si="71"/>
        <v>4.6720822500000218E-4</v>
      </c>
      <c r="L140" s="8">
        <f t="shared" si="72"/>
        <v>2.1615000000000051E-2</v>
      </c>
      <c r="W140" s="67">
        <v>42697.125694444447</v>
      </c>
      <c r="X140" s="68">
        <v>6.25</v>
      </c>
      <c r="Y140" s="16">
        <v>4.8870100000000001</v>
      </c>
      <c r="Z140" s="8">
        <f t="shared" si="73"/>
        <v>39.0625</v>
      </c>
      <c r="AA140" s="8">
        <f t="shared" si="74"/>
        <v>5.0918181818181818</v>
      </c>
      <c r="AB140" s="8">
        <f t="shared" si="75"/>
        <v>3.6366774935064941</v>
      </c>
      <c r="AC140" s="8">
        <f t="shared" si="76"/>
        <v>18.517300582845341</v>
      </c>
      <c r="AD140" s="8">
        <f t="shared" si="77"/>
        <v>25.926612396694214</v>
      </c>
      <c r="AE140" s="8">
        <f t="shared" si="78"/>
        <v>13.225423191776676</v>
      </c>
      <c r="AF140" s="8">
        <f t="shared" si="79"/>
        <v>-1.3629899999999999</v>
      </c>
      <c r="AG140" s="8">
        <f t="shared" si="80"/>
        <v>1.8577417400999998</v>
      </c>
      <c r="AH140" s="8">
        <f t="shared" si="81"/>
        <v>1.3629899999999999</v>
      </c>
      <c r="AS140" s="67">
        <v>42697.125694444447</v>
      </c>
      <c r="AT140" s="68">
        <v>234.98</v>
      </c>
      <c r="AU140" s="16">
        <v>72.287400000000005</v>
      </c>
      <c r="AV140" s="16">
        <v>72.287400000000005</v>
      </c>
      <c r="AW140" s="8">
        <f t="shared" si="82"/>
        <v>55215.600399999996</v>
      </c>
      <c r="AX140" s="8">
        <f t="shared" si="83"/>
        <v>233.82181818181817</v>
      </c>
      <c r="AY140" s="8">
        <f t="shared" si="84"/>
        <v>71.037067493506498</v>
      </c>
      <c r="AZ140" s="8">
        <f t="shared" si="85"/>
        <v>16610.016279636224</v>
      </c>
      <c r="BA140" s="8">
        <f t="shared" si="86"/>
        <v>54672.642657851233</v>
      </c>
      <c r="BB140" s="8">
        <f t="shared" si="87"/>
        <v>5046.2649580769976</v>
      </c>
      <c r="BC140" s="8">
        <f t="shared" si="88"/>
        <v>-162.69259999999997</v>
      </c>
      <c r="BD140" s="8">
        <f t="shared" si="89"/>
        <v>26468.882094759989</v>
      </c>
      <c r="BE140" s="8">
        <f t="shared" si="90"/>
        <v>162.69259999999997</v>
      </c>
    </row>
    <row r="141" spans="1:57" x14ac:dyDescent="0.25">
      <c r="A141" s="36">
        <v>42697.167361111111</v>
      </c>
      <c r="B141" s="17">
        <v>0.7</v>
      </c>
      <c r="C141" s="14">
        <v>0.63650200000000001</v>
      </c>
      <c r="D141" s="8">
        <f t="shared" si="64"/>
        <v>0.48999999999999994</v>
      </c>
      <c r="E141" s="8">
        <f t="shared" si="65"/>
        <v>-0.45818181818181802</v>
      </c>
      <c r="F141" s="8">
        <f t="shared" si="66"/>
        <v>-0.61383050649350579</v>
      </c>
      <c r="G141" s="8">
        <f t="shared" si="67"/>
        <v>0.28124597752066072</v>
      </c>
      <c r="H141" s="8">
        <f t="shared" si="68"/>
        <v>0.20993057851239655</v>
      </c>
      <c r="I141" s="8">
        <f t="shared" si="69"/>
        <v>0.37678789070207386</v>
      </c>
      <c r="J141" s="8">
        <f t="shared" si="70"/>
        <v>-6.3497999999999943E-2</v>
      </c>
      <c r="K141" s="8">
        <f t="shared" si="71"/>
        <v>4.0319960039999925E-3</v>
      </c>
      <c r="L141" s="8">
        <f t="shared" si="72"/>
        <v>6.3497999999999943E-2</v>
      </c>
      <c r="W141" s="67">
        <v>42697.167361111111</v>
      </c>
      <c r="X141" s="68">
        <v>5.99</v>
      </c>
      <c r="Y141" s="16">
        <v>4.88971</v>
      </c>
      <c r="Z141" s="8">
        <f t="shared" si="73"/>
        <v>35.880100000000006</v>
      </c>
      <c r="AA141" s="8">
        <f t="shared" si="74"/>
        <v>4.831818181818182</v>
      </c>
      <c r="AB141" s="8">
        <f t="shared" si="75"/>
        <v>3.639377493506494</v>
      </c>
      <c r="AC141" s="8">
        <f t="shared" si="76"/>
        <v>17.584810343624561</v>
      </c>
      <c r="AD141" s="8">
        <f t="shared" si="77"/>
        <v>23.346466942148762</v>
      </c>
      <c r="AE141" s="8">
        <f t="shared" si="78"/>
        <v>13.245068540241611</v>
      </c>
      <c r="AF141" s="8">
        <f t="shared" si="79"/>
        <v>-1.1002900000000002</v>
      </c>
      <c r="AG141" s="8">
        <f t="shared" si="80"/>
        <v>1.2106380841000004</v>
      </c>
      <c r="AH141" s="8">
        <f t="shared" si="81"/>
        <v>1.1002900000000002</v>
      </c>
      <c r="AS141" s="67">
        <v>42697.167361111111</v>
      </c>
      <c r="AT141" s="68">
        <v>26.82</v>
      </c>
      <c r="AU141" s="16">
        <v>72.869299999999996</v>
      </c>
      <c r="AV141" s="16">
        <v>72.869299999999996</v>
      </c>
      <c r="AW141" s="8">
        <f t="shared" si="82"/>
        <v>719.31240000000003</v>
      </c>
      <c r="AX141" s="8">
        <f t="shared" si="83"/>
        <v>25.661818181818184</v>
      </c>
      <c r="AY141" s="8">
        <f t="shared" si="84"/>
        <v>71.618967493506489</v>
      </c>
      <c r="AZ141" s="8">
        <f t="shared" si="85"/>
        <v>1837.8729221879103</v>
      </c>
      <c r="BA141" s="8">
        <f t="shared" si="86"/>
        <v>658.5289123966943</v>
      </c>
      <c r="BB141" s="8">
        <f t="shared" si="87"/>
        <v>5129.2765048359388</v>
      </c>
      <c r="BC141" s="8">
        <f t="shared" si="88"/>
        <v>46.049299999999995</v>
      </c>
      <c r="BD141" s="8">
        <f t="shared" si="89"/>
        <v>2120.5380304899995</v>
      </c>
      <c r="BE141" s="8">
        <f t="shared" si="90"/>
        <v>46.049299999999995</v>
      </c>
    </row>
    <row r="142" spans="1:57" x14ac:dyDescent="0.25">
      <c r="A142" s="36">
        <v>42697.209027777775</v>
      </c>
      <c r="B142" s="17">
        <v>0.66</v>
      </c>
      <c r="C142" s="14">
        <v>0.64554500000000004</v>
      </c>
      <c r="D142" s="8">
        <f t="shared" si="64"/>
        <v>0.43560000000000004</v>
      </c>
      <c r="E142" s="8">
        <f t="shared" si="65"/>
        <v>-0.49818181818181795</v>
      </c>
      <c r="F142" s="8">
        <f t="shared" si="66"/>
        <v>-0.60478750649350577</v>
      </c>
      <c r="G142" s="8">
        <f t="shared" si="67"/>
        <v>0.30129413959858276</v>
      </c>
      <c r="H142" s="8">
        <f t="shared" si="68"/>
        <v>0.24818512396694192</v>
      </c>
      <c r="I142" s="8">
        <f t="shared" si="69"/>
        <v>0.36576792801063229</v>
      </c>
      <c r="J142" s="8">
        <f t="shared" si="70"/>
        <v>-1.4454999999999996E-2</v>
      </c>
      <c r="K142" s="8">
        <f t="shared" si="71"/>
        <v>2.0894702499999986E-4</v>
      </c>
      <c r="L142" s="8">
        <f t="shared" si="72"/>
        <v>1.4454999999999996E-2</v>
      </c>
      <c r="W142" s="67">
        <v>42697.209027777775</v>
      </c>
      <c r="X142" s="68">
        <v>6</v>
      </c>
      <c r="Y142" s="16">
        <v>4.8886799999999999</v>
      </c>
      <c r="Z142" s="8">
        <f t="shared" si="73"/>
        <v>36</v>
      </c>
      <c r="AA142" s="8">
        <f t="shared" si="74"/>
        <v>4.8418181818181818</v>
      </c>
      <c r="AB142" s="8">
        <f t="shared" si="75"/>
        <v>3.6383474935064939</v>
      </c>
      <c r="AC142" s="8">
        <f t="shared" si="76"/>
        <v>17.61621704583235</v>
      </c>
      <c r="AD142" s="8">
        <f t="shared" si="77"/>
        <v>23.443203305785122</v>
      </c>
      <c r="AE142" s="8">
        <f t="shared" si="78"/>
        <v>13.237572483504987</v>
      </c>
      <c r="AF142" s="8">
        <f t="shared" si="79"/>
        <v>-1.1113200000000001</v>
      </c>
      <c r="AG142" s="8">
        <f t="shared" si="80"/>
        <v>1.2350321424000001</v>
      </c>
      <c r="AH142" s="8">
        <f t="shared" si="81"/>
        <v>1.1113200000000001</v>
      </c>
      <c r="AS142" s="67">
        <v>42697.209027777775</v>
      </c>
      <c r="AT142" s="68">
        <v>95.27</v>
      </c>
      <c r="AU142" s="16">
        <v>73.247900000000001</v>
      </c>
      <c r="AV142" s="16">
        <v>73.247900000000001</v>
      </c>
      <c r="AW142" s="8">
        <f t="shared" si="82"/>
        <v>9076.3728999999985</v>
      </c>
      <c r="AX142" s="8">
        <f t="shared" si="83"/>
        <v>94.11181818181818</v>
      </c>
      <c r="AY142" s="8">
        <f t="shared" si="84"/>
        <v>71.997567493506494</v>
      </c>
      <c r="AZ142" s="8">
        <f t="shared" si="85"/>
        <v>6775.8219814820659</v>
      </c>
      <c r="BA142" s="8">
        <f t="shared" si="86"/>
        <v>8857.0343214876029</v>
      </c>
      <c r="BB142" s="8">
        <f t="shared" si="87"/>
        <v>5183.6497249820231</v>
      </c>
      <c r="BC142" s="8">
        <f t="shared" si="88"/>
        <v>-22.022099999999995</v>
      </c>
      <c r="BD142" s="8">
        <f t="shared" si="89"/>
        <v>484.97288840999977</v>
      </c>
      <c r="BE142" s="8">
        <f t="shared" si="90"/>
        <v>22.022099999999995</v>
      </c>
    </row>
    <row r="143" spans="1:57" x14ac:dyDescent="0.25">
      <c r="A143" s="36">
        <v>42697.250694444447</v>
      </c>
      <c r="B143" s="17">
        <v>0.72</v>
      </c>
      <c r="C143" s="14">
        <v>0.660555</v>
      </c>
      <c r="D143" s="8">
        <f t="shared" si="64"/>
        <v>0.51839999999999997</v>
      </c>
      <c r="E143" s="8">
        <f t="shared" si="65"/>
        <v>-0.43818181818181801</v>
      </c>
      <c r="F143" s="8">
        <f t="shared" si="66"/>
        <v>-0.5897775064935058</v>
      </c>
      <c r="G143" s="8">
        <f t="shared" si="67"/>
        <v>0.25842978011806333</v>
      </c>
      <c r="H143" s="8">
        <f t="shared" si="68"/>
        <v>0.19200330578512381</v>
      </c>
      <c r="I143" s="8">
        <f t="shared" si="69"/>
        <v>0.34783750716569728</v>
      </c>
      <c r="J143" s="8">
        <f t="shared" si="70"/>
        <v>-5.944499999999997E-2</v>
      </c>
      <c r="K143" s="8">
        <f t="shared" si="71"/>
        <v>3.5337080249999964E-3</v>
      </c>
      <c r="L143" s="8">
        <f t="shared" si="72"/>
        <v>5.944499999999997E-2</v>
      </c>
      <c r="W143" s="67">
        <v>42697.250694444447</v>
      </c>
      <c r="X143" s="68">
        <v>6.02</v>
      </c>
      <c r="Y143" s="16">
        <v>4.9022199999999998</v>
      </c>
      <c r="Z143" s="8">
        <f t="shared" si="73"/>
        <v>36.240399999999994</v>
      </c>
      <c r="AA143" s="8">
        <f t="shared" si="74"/>
        <v>4.8618181818181814</v>
      </c>
      <c r="AB143" s="8">
        <f t="shared" si="75"/>
        <v>3.6518874935064938</v>
      </c>
      <c r="AC143" s="8">
        <f t="shared" si="76"/>
        <v>17.754813013884299</v>
      </c>
      <c r="AD143" s="8">
        <f t="shared" si="77"/>
        <v>23.637276033057848</v>
      </c>
      <c r="AE143" s="8">
        <f t="shared" si="78"/>
        <v>13.336282265229142</v>
      </c>
      <c r="AF143" s="8">
        <f t="shared" si="79"/>
        <v>-1.1177799999999998</v>
      </c>
      <c r="AG143" s="8">
        <f t="shared" si="80"/>
        <v>1.2494321283999994</v>
      </c>
      <c r="AH143" s="8">
        <f t="shared" si="81"/>
        <v>1.1177799999999998</v>
      </c>
      <c r="AS143" s="67">
        <v>42697.250694444447</v>
      </c>
      <c r="AT143" s="68">
        <v>33.21</v>
      </c>
      <c r="AU143" s="16">
        <v>73.7851</v>
      </c>
      <c r="AV143" s="16">
        <v>73.7851</v>
      </c>
      <c r="AW143" s="8">
        <f t="shared" si="82"/>
        <v>1102.9041</v>
      </c>
      <c r="AX143" s="8">
        <f t="shared" si="83"/>
        <v>32.051818181818184</v>
      </c>
      <c r="AY143" s="8">
        <f t="shared" si="84"/>
        <v>72.534767493506493</v>
      </c>
      <c r="AZ143" s="8">
        <f t="shared" si="85"/>
        <v>2324.8711795623262</v>
      </c>
      <c r="BA143" s="8">
        <f t="shared" si="86"/>
        <v>1027.3190487603308</v>
      </c>
      <c r="BB143" s="8">
        <f t="shared" si="87"/>
        <v>5261.2924953370466</v>
      </c>
      <c r="BC143" s="8">
        <f t="shared" si="88"/>
        <v>40.575099999999999</v>
      </c>
      <c r="BD143" s="8">
        <f t="shared" si="89"/>
        <v>1646.3387400099998</v>
      </c>
      <c r="BE143" s="8">
        <f t="shared" si="90"/>
        <v>40.575099999999999</v>
      </c>
    </row>
    <row r="144" spans="1:57" x14ac:dyDescent="0.25">
      <c r="A144" s="36">
        <v>42697.292361111111</v>
      </c>
      <c r="B144" s="17">
        <v>0.78</v>
      </c>
      <c r="C144" s="14">
        <v>0.67732700000000001</v>
      </c>
      <c r="D144" s="8">
        <f t="shared" si="64"/>
        <v>0.60840000000000005</v>
      </c>
      <c r="E144" s="8">
        <f t="shared" si="65"/>
        <v>-0.37818181818181795</v>
      </c>
      <c r="F144" s="8">
        <f t="shared" si="66"/>
        <v>-0.57300550649350579</v>
      </c>
      <c r="G144" s="8">
        <f t="shared" si="67"/>
        <v>0.21670026427390751</v>
      </c>
      <c r="H144" s="8">
        <f t="shared" si="68"/>
        <v>0.1430214876033056</v>
      </c>
      <c r="I144" s="8">
        <f t="shared" si="69"/>
        <v>0.32833531047187908</v>
      </c>
      <c r="J144" s="8">
        <f t="shared" si="70"/>
        <v>-0.10267300000000001</v>
      </c>
      <c r="K144" s="8">
        <f t="shared" si="71"/>
        <v>1.0541744929000002E-2</v>
      </c>
      <c r="L144" s="8">
        <f t="shared" si="72"/>
        <v>0.10267300000000001</v>
      </c>
      <c r="W144" s="67">
        <v>42697.292361111111</v>
      </c>
      <c r="X144" s="68">
        <v>5.92</v>
      </c>
      <c r="Y144" s="16">
        <v>4.9176500000000001</v>
      </c>
      <c r="Z144" s="8">
        <f t="shared" si="73"/>
        <v>35.046399999999998</v>
      </c>
      <c r="AA144" s="8">
        <f t="shared" si="74"/>
        <v>4.7618181818181817</v>
      </c>
      <c r="AB144" s="8">
        <f t="shared" si="75"/>
        <v>3.6673174935064941</v>
      </c>
      <c r="AC144" s="8">
        <f t="shared" si="76"/>
        <v>17.463099119079104</v>
      </c>
      <c r="AD144" s="8">
        <f t="shared" si="77"/>
        <v>22.674912396694214</v>
      </c>
      <c r="AE144" s="8">
        <f t="shared" si="78"/>
        <v>13.449217598178754</v>
      </c>
      <c r="AF144" s="8">
        <f t="shared" si="79"/>
        <v>-1.0023499999999999</v>
      </c>
      <c r="AG144" s="8">
        <f t="shared" si="80"/>
        <v>1.0047055224999997</v>
      </c>
      <c r="AH144" s="8">
        <f t="shared" si="81"/>
        <v>1.0023499999999999</v>
      </c>
      <c r="AS144" s="67">
        <v>42697.292361111111</v>
      </c>
      <c r="AT144" s="68">
        <v>33.130000000000003</v>
      </c>
      <c r="AU144" s="16">
        <v>74.246700000000004</v>
      </c>
      <c r="AV144" s="16">
        <v>74.246700000000004</v>
      </c>
      <c r="AW144" s="8">
        <f t="shared" si="82"/>
        <v>1097.5969000000002</v>
      </c>
      <c r="AX144" s="8">
        <f t="shared" si="83"/>
        <v>31.971818181818186</v>
      </c>
      <c r="AY144" s="8">
        <f t="shared" si="84"/>
        <v>72.996367493506497</v>
      </c>
      <c r="AZ144" s="8">
        <f t="shared" si="85"/>
        <v>2333.8265894355732</v>
      </c>
      <c r="BA144" s="8">
        <f t="shared" si="86"/>
        <v>1022.1971578512399</v>
      </c>
      <c r="BB144" s="8">
        <f t="shared" si="87"/>
        <v>5328.4696672470518</v>
      </c>
      <c r="BC144" s="8">
        <f t="shared" si="88"/>
        <v>41.116700000000002</v>
      </c>
      <c r="BD144" s="8">
        <f t="shared" si="89"/>
        <v>1690.5830188900002</v>
      </c>
      <c r="BE144" s="8">
        <f t="shared" si="90"/>
        <v>41.116700000000002</v>
      </c>
    </row>
    <row r="145" spans="1:57" x14ac:dyDescent="0.25">
      <c r="A145" s="36">
        <v>42697.334027777775</v>
      </c>
      <c r="B145" s="17">
        <v>0.76</v>
      </c>
      <c r="C145" s="14">
        <v>0.69383399999999995</v>
      </c>
      <c r="D145" s="8">
        <f t="shared" si="64"/>
        <v>0.5776</v>
      </c>
      <c r="E145" s="8">
        <f t="shared" si="65"/>
        <v>-0.39818181818181797</v>
      </c>
      <c r="F145" s="8">
        <f t="shared" si="66"/>
        <v>-0.55649850649350585</v>
      </c>
      <c r="G145" s="8">
        <f t="shared" si="67"/>
        <v>0.2215875871310504</v>
      </c>
      <c r="H145" s="8">
        <f t="shared" si="68"/>
        <v>0.15854876033057835</v>
      </c>
      <c r="I145" s="8">
        <f t="shared" si="69"/>
        <v>0.30969058772950259</v>
      </c>
      <c r="J145" s="8">
        <f t="shared" si="70"/>
        <v>-6.6166000000000058E-2</v>
      </c>
      <c r="K145" s="8">
        <f t="shared" si="71"/>
        <v>4.3779395560000073E-3</v>
      </c>
      <c r="L145" s="8">
        <f t="shared" si="72"/>
        <v>6.6166000000000058E-2</v>
      </c>
      <c r="W145" s="67">
        <v>42697.334027777775</v>
      </c>
      <c r="X145" s="68">
        <v>5.87</v>
      </c>
      <c r="Y145" s="16">
        <v>4.9303299999999997</v>
      </c>
      <c r="Z145" s="8">
        <f t="shared" si="73"/>
        <v>34.456900000000005</v>
      </c>
      <c r="AA145" s="8">
        <f t="shared" si="74"/>
        <v>4.7118181818181819</v>
      </c>
      <c r="AB145" s="8">
        <f t="shared" si="75"/>
        <v>3.6799974935064936</v>
      </c>
      <c r="AC145" s="8">
        <f t="shared" si="76"/>
        <v>17.339479098949234</v>
      </c>
      <c r="AD145" s="8">
        <f t="shared" si="77"/>
        <v>22.201230578512398</v>
      </c>
      <c r="AE145" s="8">
        <f t="shared" si="78"/>
        <v>13.542381552214076</v>
      </c>
      <c r="AF145" s="8">
        <f t="shared" si="79"/>
        <v>-0.93967000000000045</v>
      </c>
      <c r="AG145" s="8">
        <f t="shared" si="80"/>
        <v>0.88297970890000088</v>
      </c>
      <c r="AH145" s="8">
        <f t="shared" si="81"/>
        <v>0.93967000000000045</v>
      </c>
      <c r="AS145" s="67">
        <v>42697.334027777775</v>
      </c>
      <c r="AT145" s="68">
        <v>25.82</v>
      </c>
      <c r="AU145" s="16">
        <v>74.462199999999996</v>
      </c>
      <c r="AV145" s="16">
        <v>74.462199999999996</v>
      </c>
      <c r="AW145" s="8">
        <f t="shared" si="82"/>
        <v>666.67240000000004</v>
      </c>
      <c r="AX145" s="8">
        <f t="shared" si="83"/>
        <v>24.661818181818184</v>
      </c>
      <c r="AY145" s="8">
        <f t="shared" si="84"/>
        <v>73.211867493506489</v>
      </c>
      <c r="AZ145" s="8">
        <f t="shared" si="85"/>
        <v>1805.5377648762219</v>
      </c>
      <c r="BA145" s="8">
        <f t="shared" si="86"/>
        <v>608.205276033058</v>
      </c>
      <c r="BB145" s="8">
        <f t="shared" si="87"/>
        <v>5359.9775418867521</v>
      </c>
      <c r="BC145" s="8">
        <f t="shared" si="88"/>
        <v>48.642199999999995</v>
      </c>
      <c r="BD145" s="8">
        <f t="shared" si="89"/>
        <v>2366.0636208399997</v>
      </c>
      <c r="BE145" s="8">
        <f t="shared" si="90"/>
        <v>48.642199999999995</v>
      </c>
    </row>
    <row r="146" spans="1:57" x14ac:dyDescent="0.25">
      <c r="A146" s="36">
        <v>42697.375694444447</v>
      </c>
      <c r="B146" s="17">
        <v>0.84</v>
      </c>
      <c r="C146" s="14">
        <v>0.70749899999999999</v>
      </c>
      <c r="D146" s="8">
        <f t="shared" si="64"/>
        <v>0.70559999999999989</v>
      </c>
      <c r="E146" s="8">
        <f t="shared" si="65"/>
        <v>-0.31818181818181801</v>
      </c>
      <c r="F146" s="8">
        <f t="shared" si="66"/>
        <v>-0.54283350649350581</v>
      </c>
      <c r="G146" s="8">
        <f t="shared" si="67"/>
        <v>0.1727197520661154</v>
      </c>
      <c r="H146" s="8">
        <f t="shared" si="68"/>
        <v>0.10123966942148749</v>
      </c>
      <c r="I146" s="8">
        <f t="shared" si="69"/>
        <v>0.294668215772035</v>
      </c>
      <c r="J146" s="8">
        <f t="shared" si="70"/>
        <v>-0.13250099999999998</v>
      </c>
      <c r="K146" s="8">
        <f t="shared" si="71"/>
        <v>1.7556515000999993E-2</v>
      </c>
      <c r="L146" s="8">
        <f t="shared" si="72"/>
        <v>0.13250099999999998</v>
      </c>
      <c r="W146" s="67">
        <v>42697.375694444447</v>
      </c>
      <c r="X146" s="68">
        <v>5.82</v>
      </c>
      <c r="Y146" s="16">
        <v>4.9344799999999998</v>
      </c>
      <c r="Z146" s="8">
        <f t="shared" si="73"/>
        <v>33.872400000000006</v>
      </c>
      <c r="AA146" s="8">
        <f t="shared" si="74"/>
        <v>4.6618181818181821</v>
      </c>
      <c r="AB146" s="8">
        <f t="shared" si="75"/>
        <v>3.6841474935064937</v>
      </c>
      <c r="AC146" s="8">
        <f t="shared" si="76"/>
        <v>17.174825769728454</v>
      </c>
      <c r="AD146" s="8">
        <f t="shared" si="77"/>
        <v>21.73254876033058</v>
      </c>
      <c r="AE146" s="8">
        <f t="shared" si="78"/>
        <v>13.57294275391018</v>
      </c>
      <c r="AF146" s="8">
        <f t="shared" si="79"/>
        <v>-0.88552000000000053</v>
      </c>
      <c r="AG146" s="8">
        <f t="shared" si="80"/>
        <v>0.78414567040000094</v>
      </c>
      <c r="AH146" s="8">
        <f t="shared" si="81"/>
        <v>0.88552000000000053</v>
      </c>
      <c r="AS146" s="67">
        <v>42697.375694444447</v>
      </c>
      <c r="AT146" s="68">
        <v>15.67</v>
      </c>
      <c r="AU146" s="16">
        <v>74.508700000000005</v>
      </c>
      <c r="AV146" s="16">
        <v>74.508700000000005</v>
      </c>
      <c r="AW146" s="8">
        <f t="shared" si="82"/>
        <v>245.5489</v>
      </c>
      <c r="AX146" s="8">
        <f t="shared" si="83"/>
        <v>14.511818181818182</v>
      </c>
      <c r="AY146" s="8">
        <f t="shared" si="84"/>
        <v>73.258367493506498</v>
      </c>
      <c r="AZ146" s="8">
        <f t="shared" si="85"/>
        <v>1063.1121093625857</v>
      </c>
      <c r="BA146" s="8">
        <f t="shared" si="86"/>
        <v>210.59286694214876</v>
      </c>
      <c r="BB146" s="8">
        <f t="shared" si="87"/>
        <v>5366.7884078136494</v>
      </c>
      <c r="BC146" s="8">
        <f t="shared" si="88"/>
        <v>58.838700000000003</v>
      </c>
      <c r="BD146" s="8">
        <f t="shared" si="89"/>
        <v>3461.9926176900003</v>
      </c>
      <c r="BE146" s="8">
        <f t="shared" si="90"/>
        <v>58.838700000000003</v>
      </c>
    </row>
    <row r="147" spans="1:57" x14ac:dyDescent="0.25">
      <c r="A147" s="36">
        <v>42697.417361111111</v>
      </c>
      <c r="B147" s="17">
        <v>0.89</v>
      </c>
      <c r="C147" s="14">
        <v>0.71642700000000004</v>
      </c>
      <c r="D147" s="8">
        <f t="shared" si="64"/>
        <v>0.79210000000000003</v>
      </c>
      <c r="E147" s="8">
        <f t="shared" si="65"/>
        <v>-0.26818181818181797</v>
      </c>
      <c r="F147" s="8">
        <f t="shared" si="66"/>
        <v>-0.53390550649350577</v>
      </c>
      <c r="G147" s="8">
        <f t="shared" si="67"/>
        <v>0.14318374946871279</v>
      </c>
      <c r="H147" s="8">
        <f t="shared" si="68"/>
        <v>7.1921487603305675E-2</v>
      </c>
      <c r="I147" s="8">
        <f t="shared" si="69"/>
        <v>0.28505508986408695</v>
      </c>
      <c r="J147" s="8">
        <f t="shared" si="70"/>
        <v>-0.17357299999999998</v>
      </c>
      <c r="K147" s="8">
        <f t="shared" si="71"/>
        <v>3.0127586328999992E-2</v>
      </c>
      <c r="L147" s="8">
        <f t="shared" si="72"/>
        <v>0.17357299999999998</v>
      </c>
      <c r="W147" s="67">
        <v>42697.417361111111</v>
      </c>
      <c r="X147" s="68">
        <v>5.8</v>
      </c>
      <c r="Y147" s="16">
        <v>4.9326100000000004</v>
      </c>
      <c r="Z147" s="8">
        <f t="shared" si="73"/>
        <v>33.64</v>
      </c>
      <c r="AA147" s="8">
        <f t="shared" si="74"/>
        <v>4.6418181818181816</v>
      </c>
      <c r="AB147" s="8">
        <f t="shared" si="75"/>
        <v>3.6822774935064944</v>
      </c>
      <c r="AC147" s="8">
        <f t="shared" si="76"/>
        <v>17.092462619858328</v>
      </c>
      <c r="AD147" s="8">
        <f t="shared" si="77"/>
        <v>21.54647603305785</v>
      </c>
      <c r="AE147" s="8">
        <f t="shared" si="78"/>
        <v>13.55916753918447</v>
      </c>
      <c r="AF147" s="8">
        <f t="shared" si="79"/>
        <v>-0.86738999999999944</v>
      </c>
      <c r="AG147" s="8">
        <f t="shared" si="80"/>
        <v>0.75236541209999908</v>
      </c>
      <c r="AH147" s="8">
        <f t="shared" si="81"/>
        <v>0.86738999999999944</v>
      </c>
      <c r="AS147" s="67">
        <v>42697.417361111111</v>
      </c>
      <c r="AT147" s="68">
        <v>207.12</v>
      </c>
      <c r="AU147" s="16">
        <v>74.443200000000004</v>
      </c>
      <c r="AV147" s="16">
        <v>74.443200000000004</v>
      </c>
      <c r="AW147" s="8">
        <f t="shared" si="82"/>
        <v>42898.6944</v>
      </c>
      <c r="AX147" s="8">
        <f t="shared" si="83"/>
        <v>205.96181818181819</v>
      </c>
      <c r="AY147" s="8">
        <f t="shared" si="84"/>
        <v>73.192867493506498</v>
      </c>
      <c r="AZ147" s="8">
        <f t="shared" si="85"/>
        <v>15074.936066903496</v>
      </c>
      <c r="BA147" s="8">
        <f t="shared" si="86"/>
        <v>42420.270548760331</v>
      </c>
      <c r="BB147" s="8">
        <f t="shared" si="87"/>
        <v>5357.1958519219997</v>
      </c>
      <c r="BC147" s="8">
        <f t="shared" si="88"/>
        <v>-132.67680000000001</v>
      </c>
      <c r="BD147" s="8">
        <f t="shared" si="89"/>
        <v>17603.133258240003</v>
      </c>
      <c r="BE147" s="8">
        <f t="shared" si="90"/>
        <v>132.67680000000001</v>
      </c>
    </row>
    <row r="148" spans="1:57" x14ac:dyDescent="0.25">
      <c r="A148" s="36">
        <v>42697.459027777775</v>
      </c>
      <c r="B148" s="17">
        <v>0.81</v>
      </c>
      <c r="C148" s="14">
        <v>0.72126100000000004</v>
      </c>
      <c r="D148" s="8">
        <f t="shared" si="64"/>
        <v>0.65610000000000013</v>
      </c>
      <c r="E148" s="8">
        <f t="shared" si="65"/>
        <v>-0.34818181818181793</v>
      </c>
      <c r="F148" s="8">
        <f t="shared" si="66"/>
        <v>-0.52907150649350576</v>
      </c>
      <c r="G148" s="8">
        <f t="shared" si="67"/>
        <v>0.18421307907910234</v>
      </c>
      <c r="H148" s="8">
        <f t="shared" si="68"/>
        <v>0.12123057851239652</v>
      </c>
      <c r="I148" s="8">
        <f t="shared" si="69"/>
        <v>0.2799166589833077</v>
      </c>
      <c r="J148" s="8">
        <f t="shared" si="70"/>
        <v>-8.8739000000000012E-2</v>
      </c>
      <c r="K148" s="8">
        <f t="shared" si="71"/>
        <v>7.8746101210000023E-3</v>
      </c>
      <c r="L148" s="8">
        <f t="shared" si="72"/>
        <v>8.8739000000000012E-2</v>
      </c>
      <c r="W148" s="67">
        <v>42697.459027777775</v>
      </c>
      <c r="X148" s="68">
        <v>7.26</v>
      </c>
      <c r="Y148" s="16">
        <v>4.9268299999999998</v>
      </c>
      <c r="Z148" s="8">
        <f t="shared" si="73"/>
        <v>52.707599999999999</v>
      </c>
      <c r="AA148" s="8">
        <f t="shared" si="74"/>
        <v>6.1018181818181816</v>
      </c>
      <c r="AB148" s="8">
        <f t="shared" si="75"/>
        <v>3.6764974935064938</v>
      </c>
      <c r="AC148" s="8">
        <f t="shared" si="76"/>
        <v>22.433319251286896</v>
      </c>
      <c r="AD148" s="8">
        <f t="shared" si="77"/>
        <v>37.232185123966943</v>
      </c>
      <c r="AE148" s="8">
        <f t="shared" si="78"/>
        <v>13.516633819759532</v>
      </c>
      <c r="AF148" s="8">
        <f t="shared" si="79"/>
        <v>-2.33317</v>
      </c>
      <c r="AG148" s="8">
        <f t="shared" si="80"/>
        <v>5.4436822489000001</v>
      </c>
      <c r="AH148" s="8">
        <f t="shared" si="81"/>
        <v>2.33317</v>
      </c>
      <c r="AS148" s="67">
        <v>42697.459027777775</v>
      </c>
      <c r="AT148" s="68">
        <v>36.78</v>
      </c>
      <c r="AU148" s="16">
        <v>74.337400000000002</v>
      </c>
      <c r="AV148" s="16">
        <v>74.337400000000002</v>
      </c>
      <c r="AW148" s="8">
        <f t="shared" si="82"/>
        <v>1352.7684000000002</v>
      </c>
      <c r="AX148" s="8">
        <f t="shared" si="83"/>
        <v>35.621818181818185</v>
      </c>
      <c r="AY148" s="8">
        <f t="shared" si="84"/>
        <v>73.087067493506495</v>
      </c>
      <c r="AZ148" s="8">
        <f t="shared" si="85"/>
        <v>2603.4942296959625</v>
      </c>
      <c r="BA148" s="8">
        <f t="shared" si="86"/>
        <v>1268.9139305785127</v>
      </c>
      <c r="BB148" s="8">
        <f t="shared" si="87"/>
        <v>5341.7194348003741</v>
      </c>
      <c r="BC148" s="8">
        <f t="shared" si="88"/>
        <v>37.557400000000001</v>
      </c>
      <c r="BD148" s="8">
        <f t="shared" si="89"/>
        <v>1410.5582947600001</v>
      </c>
      <c r="BE148" s="8">
        <f t="shared" si="90"/>
        <v>37.557400000000001</v>
      </c>
    </row>
    <row r="149" spans="1:57" x14ac:dyDescent="0.25">
      <c r="A149" s="36">
        <v>42697.500694444447</v>
      </c>
      <c r="B149" s="17">
        <v>0.79</v>
      </c>
      <c r="C149" s="14">
        <v>0.723383</v>
      </c>
      <c r="D149" s="8">
        <f t="shared" si="64"/>
        <v>0.6241000000000001</v>
      </c>
      <c r="E149" s="8">
        <f t="shared" si="65"/>
        <v>-0.36818181818181794</v>
      </c>
      <c r="F149" s="8">
        <f t="shared" si="66"/>
        <v>-0.5269495064935058</v>
      </c>
      <c r="G149" s="8">
        <f t="shared" si="67"/>
        <v>0.19401322739079066</v>
      </c>
      <c r="H149" s="8">
        <f t="shared" si="68"/>
        <v>0.13555785123966924</v>
      </c>
      <c r="I149" s="8">
        <f t="shared" si="69"/>
        <v>0.27767578239374929</v>
      </c>
      <c r="J149" s="8">
        <f t="shared" si="70"/>
        <v>-6.6617000000000037E-2</v>
      </c>
      <c r="K149" s="8">
        <f t="shared" si="71"/>
        <v>4.4378246890000046E-3</v>
      </c>
      <c r="L149" s="8">
        <f t="shared" si="72"/>
        <v>6.6617000000000037E-2</v>
      </c>
      <c r="W149" s="67">
        <v>42697.500694444447</v>
      </c>
      <c r="X149" s="68">
        <v>5.63</v>
      </c>
      <c r="Y149" s="16">
        <v>4.9135400000000002</v>
      </c>
      <c r="Z149" s="8">
        <f t="shared" si="73"/>
        <v>31.696899999999999</v>
      </c>
      <c r="AA149" s="8">
        <f t="shared" si="74"/>
        <v>4.4718181818181817</v>
      </c>
      <c r="AB149" s="8">
        <f t="shared" si="75"/>
        <v>3.6632074935064942</v>
      </c>
      <c r="AC149" s="8">
        <f t="shared" si="76"/>
        <v>16.381197873234949</v>
      </c>
      <c r="AD149" s="8">
        <f t="shared" si="77"/>
        <v>19.997157851239667</v>
      </c>
      <c r="AE149" s="8">
        <f t="shared" si="78"/>
        <v>13.419089140482132</v>
      </c>
      <c r="AF149" s="8">
        <f t="shared" si="79"/>
        <v>-0.71645999999999965</v>
      </c>
      <c r="AG149" s="8">
        <f t="shared" si="80"/>
        <v>0.51331493159999952</v>
      </c>
      <c r="AH149" s="8">
        <f t="shared" si="81"/>
        <v>0.71645999999999965</v>
      </c>
      <c r="AS149" s="67">
        <v>42697.500694444447</v>
      </c>
      <c r="AT149" s="68">
        <v>12.54</v>
      </c>
      <c r="AU149" s="16">
        <v>74.235799999999998</v>
      </c>
      <c r="AV149" s="16">
        <v>74.235799999999998</v>
      </c>
      <c r="AW149" s="8">
        <f t="shared" si="82"/>
        <v>157.25159999999997</v>
      </c>
      <c r="AX149" s="8">
        <f t="shared" si="83"/>
        <v>11.381818181818181</v>
      </c>
      <c r="AY149" s="8">
        <f t="shared" si="84"/>
        <v>72.985467493506491</v>
      </c>
      <c r="AZ149" s="8">
        <f t="shared" si="85"/>
        <v>830.70732092609194</v>
      </c>
      <c r="BA149" s="8">
        <f t="shared" si="86"/>
        <v>129.54578512396691</v>
      </c>
      <c r="BB149" s="8">
        <f t="shared" si="87"/>
        <v>5326.8784652456925</v>
      </c>
      <c r="BC149" s="8">
        <f t="shared" si="88"/>
        <v>61.695799999999998</v>
      </c>
      <c r="BD149" s="8">
        <f t="shared" si="89"/>
        <v>3806.37173764</v>
      </c>
      <c r="BE149" s="8">
        <f t="shared" si="90"/>
        <v>61.695799999999998</v>
      </c>
    </row>
    <row r="150" spans="1:57" x14ac:dyDescent="0.25">
      <c r="A150" s="36">
        <v>42697.542361111111</v>
      </c>
      <c r="B150" s="17">
        <v>0.76</v>
      </c>
      <c r="C150" s="14">
        <v>0.725163</v>
      </c>
      <c r="D150" s="8">
        <f t="shared" si="64"/>
        <v>0.5776</v>
      </c>
      <c r="E150" s="8">
        <f t="shared" si="65"/>
        <v>-0.39818181818181797</v>
      </c>
      <c r="F150" s="8">
        <f t="shared" si="66"/>
        <v>-0.5251695064935058</v>
      </c>
      <c r="G150" s="8">
        <f t="shared" si="67"/>
        <v>0.20911294894923219</v>
      </c>
      <c r="H150" s="8">
        <f t="shared" si="68"/>
        <v>0.15854876033057835</v>
      </c>
      <c r="I150" s="8">
        <f t="shared" si="69"/>
        <v>0.27580301055063244</v>
      </c>
      <c r="J150" s="8">
        <f t="shared" si="70"/>
        <v>-3.4837000000000007E-2</v>
      </c>
      <c r="K150" s="8">
        <f t="shared" si="71"/>
        <v>1.2136165690000004E-3</v>
      </c>
      <c r="L150" s="8">
        <f t="shared" si="72"/>
        <v>3.4837000000000007E-2</v>
      </c>
      <c r="W150" s="67">
        <v>42697.542361111111</v>
      </c>
      <c r="X150" s="68">
        <v>5.52</v>
      </c>
      <c r="Y150" s="16">
        <v>4.9026199999999998</v>
      </c>
      <c r="Z150" s="8">
        <f t="shared" si="73"/>
        <v>30.470399999999994</v>
      </c>
      <c r="AA150" s="8">
        <f t="shared" si="74"/>
        <v>4.3618181818181814</v>
      </c>
      <c r="AB150" s="8">
        <f t="shared" si="75"/>
        <v>3.6522874935064937</v>
      </c>
      <c r="AC150" s="8">
        <f t="shared" si="76"/>
        <v>15.930613994403778</v>
      </c>
      <c r="AD150" s="8">
        <f t="shared" si="77"/>
        <v>19.025457851239665</v>
      </c>
      <c r="AE150" s="8">
        <f t="shared" si="78"/>
        <v>13.339203935223946</v>
      </c>
      <c r="AF150" s="8">
        <f t="shared" si="79"/>
        <v>-0.61737999999999982</v>
      </c>
      <c r="AG150" s="8">
        <f t="shared" si="80"/>
        <v>0.38115806439999977</v>
      </c>
      <c r="AH150" s="8">
        <f t="shared" si="81"/>
        <v>0.61737999999999982</v>
      </c>
      <c r="AS150" s="67">
        <v>42697.542361111111</v>
      </c>
      <c r="AT150" s="68">
        <v>131.66999999999999</v>
      </c>
      <c r="AU150" s="16">
        <v>74.1751</v>
      </c>
      <c r="AV150" s="16">
        <v>74.1751</v>
      </c>
      <c r="AW150" s="8">
        <f t="shared" si="82"/>
        <v>17336.988899999997</v>
      </c>
      <c r="AX150" s="8">
        <f t="shared" si="83"/>
        <v>130.51181818181817</v>
      </c>
      <c r="AY150" s="8">
        <f t="shared" si="84"/>
        <v>72.924767493506494</v>
      </c>
      <c r="AZ150" s="8">
        <f t="shared" si="85"/>
        <v>9517.5439960638832</v>
      </c>
      <c r="BA150" s="8">
        <f t="shared" si="86"/>
        <v>17033.334685123966</v>
      </c>
      <c r="BB150" s="8">
        <f t="shared" si="87"/>
        <v>5318.0217139819815</v>
      </c>
      <c r="BC150" s="8">
        <f t="shared" si="88"/>
        <v>-57.494899999999987</v>
      </c>
      <c r="BD150" s="8">
        <f t="shared" si="89"/>
        <v>3305.6635260099983</v>
      </c>
      <c r="BE150" s="8">
        <f t="shared" si="90"/>
        <v>57.494899999999987</v>
      </c>
    </row>
    <row r="151" spans="1:57" x14ac:dyDescent="0.25">
      <c r="A151" s="36">
        <v>42697.584027777775</v>
      </c>
      <c r="B151" s="17">
        <v>0.71</v>
      </c>
      <c r="C151" s="14">
        <v>0.72078299999999995</v>
      </c>
      <c r="D151" s="8">
        <f t="shared" si="64"/>
        <v>0.50409999999999999</v>
      </c>
      <c r="E151" s="8">
        <f t="shared" si="65"/>
        <v>-0.44818181818181801</v>
      </c>
      <c r="F151" s="8">
        <f t="shared" si="66"/>
        <v>-0.52954950649350585</v>
      </c>
      <c r="G151" s="8">
        <f t="shared" si="67"/>
        <v>0.2373344606375439</v>
      </c>
      <c r="H151" s="8">
        <f t="shared" si="68"/>
        <v>0.20086694214876019</v>
      </c>
      <c r="I151" s="8">
        <f t="shared" si="69"/>
        <v>0.28042267982751562</v>
      </c>
      <c r="J151" s="8">
        <f t="shared" si="70"/>
        <v>1.0782999999999987E-2</v>
      </c>
      <c r="K151" s="8">
        <f t="shared" si="71"/>
        <v>1.1627308899999972E-4</v>
      </c>
      <c r="L151" s="8">
        <f t="shared" si="72"/>
        <v>1.0782999999999987E-2</v>
      </c>
      <c r="W151" s="67">
        <v>42697.584027777775</v>
      </c>
      <c r="X151" s="68">
        <v>6.72</v>
      </c>
      <c r="Y151" s="16">
        <v>4.8762999999999996</v>
      </c>
      <c r="Z151" s="8">
        <f t="shared" si="73"/>
        <v>45.158399999999993</v>
      </c>
      <c r="AA151" s="8">
        <f t="shared" si="74"/>
        <v>5.5618181818181816</v>
      </c>
      <c r="AB151" s="8">
        <f t="shared" si="75"/>
        <v>3.6259674935064936</v>
      </c>
      <c r="AC151" s="8">
        <f t="shared" si="76"/>
        <v>20.166971932066115</v>
      </c>
      <c r="AD151" s="8">
        <f t="shared" si="77"/>
        <v>30.933821487603304</v>
      </c>
      <c r="AE151" s="8">
        <f t="shared" si="78"/>
        <v>13.147640263965764</v>
      </c>
      <c r="AF151" s="8">
        <f t="shared" si="79"/>
        <v>-1.8437000000000001</v>
      </c>
      <c r="AG151" s="8">
        <f t="shared" si="80"/>
        <v>3.3992296900000003</v>
      </c>
      <c r="AH151" s="8">
        <f t="shared" si="81"/>
        <v>1.8437000000000001</v>
      </c>
      <c r="AS151" s="67">
        <v>42697.584027777775</v>
      </c>
      <c r="AT151" s="68">
        <v>140.56</v>
      </c>
      <c r="AU151" s="16">
        <v>74.012900000000002</v>
      </c>
      <c r="AV151" s="16">
        <v>74.012900000000002</v>
      </c>
      <c r="AW151" s="8">
        <f t="shared" si="82"/>
        <v>19757.113600000001</v>
      </c>
      <c r="AX151" s="8">
        <f t="shared" si="83"/>
        <v>139.40181818181819</v>
      </c>
      <c r="AY151" s="8">
        <f t="shared" si="84"/>
        <v>72.762567493506495</v>
      </c>
      <c r="AZ151" s="8">
        <f t="shared" si="85"/>
        <v>10143.234204172066</v>
      </c>
      <c r="BA151" s="8">
        <f t="shared" si="86"/>
        <v>19432.866912396694</v>
      </c>
      <c r="BB151" s="8">
        <f t="shared" si="87"/>
        <v>5294.3912282470883</v>
      </c>
      <c r="BC151" s="8">
        <f t="shared" si="88"/>
        <v>-66.5471</v>
      </c>
      <c r="BD151" s="8">
        <f t="shared" si="89"/>
        <v>4428.5165184099997</v>
      </c>
      <c r="BE151" s="8">
        <f t="shared" si="90"/>
        <v>66.5471</v>
      </c>
    </row>
    <row r="152" spans="1:57" x14ac:dyDescent="0.25">
      <c r="A152" s="36">
        <v>42697.625694444447</v>
      </c>
      <c r="B152" s="17">
        <v>0.89</v>
      </c>
      <c r="C152" s="14">
        <v>0.71862400000000004</v>
      </c>
      <c r="D152" s="8">
        <f t="shared" si="64"/>
        <v>0.79210000000000003</v>
      </c>
      <c r="E152" s="8">
        <f t="shared" si="65"/>
        <v>-0.26818181818181797</v>
      </c>
      <c r="F152" s="8">
        <f t="shared" si="66"/>
        <v>-0.53170850649350576</v>
      </c>
      <c r="G152" s="8">
        <f t="shared" si="67"/>
        <v>0.14259455401416735</v>
      </c>
      <c r="H152" s="8">
        <f t="shared" si="68"/>
        <v>7.1921487603305675E-2</v>
      </c>
      <c r="I152" s="8">
        <f t="shared" si="69"/>
        <v>0.28271393587755445</v>
      </c>
      <c r="J152" s="8">
        <f t="shared" si="70"/>
        <v>-0.17137599999999997</v>
      </c>
      <c r="K152" s="8">
        <f t="shared" si="71"/>
        <v>2.936973337599999E-2</v>
      </c>
      <c r="L152" s="8">
        <f t="shared" si="72"/>
        <v>0.17137599999999997</v>
      </c>
      <c r="W152" s="67">
        <v>42697.625694444447</v>
      </c>
      <c r="X152" s="68">
        <v>7.52</v>
      </c>
      <c r="Y152" s="16">
        <v>4.8599600000000001</v>
      </c>
      <c r="Z152" s="8">
        <f t="shared" si="73"/>
        <v>56.550399999999996</v>
      </c>
      <c r="AA152" s="8">
        <f t="shared" si="74"/>
        <v>6.3618181818181814</v>
      </c>
      <c r="AB152" s="8">
        <f t="shared" si="75"/>
        <v>3.609627493506494</v>
      </c>
      <c r="AC152" s="8">
        <f t="shared" si="76"/>
        <v>22.963793817780402</v>
      </c>
      <c r="AD152" s="8">
        <f t="shared" si="77"/>
        <v>40.47273057851239</v>
      </c>
      <c r="AE152" s="8">
        <f t="shared" si="78"/>
        <v>13.029410641877975</v>
      </c>
      <c r="AF152" s="8">
        <f t="shared" si="79"/>
        <v>-2.6600399999999995</v>
      </c>
      <c r="AG152" s="8">
        <f t="shared" si="80"/>
        <v>7.075812801599997</v>
      </c>
      <c r="AH152" s="8">
        <f t="shared" si="81"/>
        <v>2.6600399999999995</v>
      </c>
      <c r="AS152" s="67">
        <v>42697.625694444447</v>
      </c>
      <c r="AT152" s="68">
        <v>73.03</v>
      </c>
      <c r="AU152" s="16">
        <v>74.031999999999996</v>
      </c>
      <c r="AV152" s="16">
        <v>74.031999999999996</v>
      </c>
      <c r="AW152" s="8">
        <f t="shared" si="82"/>
        <v>5333.3809000000001</v>
      </c>
      <c r="AX152" s="8">
        <f t="shared" si="83"/>
        <v>71.871818181818185</v>
      </c>
      <c r="AY152" s="8">
        <f t="shared" si="84"/>
        <v>72.78166749350649</v>
      </c>
      <c r="AZ152" s="8">
        <f t="shared" si="85"/>
        <v>5230.9507730628457</v>
      </c>
      <c r="BA152" s="8">
        <f t="shared" si="86"/>
        <v>5165.5582487603306</v>
      </c>
      <c r="BB152" s="8">
        <f t="shared" si="87"/>
        <v>5297.1711231353393</v>
      </c>
      <c r="BC152" s="8">
        <f t="shared" si="88"/>
        <v>1.0019999999999953</v>
      </c>
      <c r="BD152" s="8">
        <f t="shared" si="89"/>
        <v>1.0040039999999906</v>
      </c>
      <c r="BE152" s="8">
        <f t="shared" si="90"/>
        <v>1.0019999999999953</v>
      </c>
    </row>
    <row r="153" spans="1:57" x14ac:dyDescent="0.25">
      <c r="A153" s="36">
        <v>42697.667361111111</v>
      </c>
      <c r="B153" s="17">
        <v>0.93</v>
      </c>
      <c r="C153" s="14">
        <v>0.71615600000000001</v>
      </c>
      <c r="D153" s="8">
        <f t="shared" si="64"/>
        <v>0.86490000000000011</v>
      </c>
      <c r="E153" s="8">
        <f t="shared" si="65"/>
        <v>-0.22818181818181793</v>
      </c>
      <c r="F153" s="8">
        <f t="shared" si="66"/>
        <v>-0.53417650649350579</v>
      </c>
      <c r="G153" s="8">
        <f t="shared" si="67"/>
        <v>0.12188936648169982</v>
      </c>
      <c r="H153" s="8">
        <f t="shared" si="68"/>
        <v>5.2066942148760217E-2</v>
      </c>
      <c r="I153" s="8">
        <f t="shared" si="69"/>
        <v>0.28534454008960641</v>
      </c>
      <c r="J153" s="8">
        <f t="shared" si="70"/>
        <v>-0.21384400000000003</v>
      </c>
      <c r="K153" s="8">
        <f t="shared" si="71"/>
        <v>4.5729256336000015E-2</v>
      </c>
      <c r="L153" s="8">
        <f t="shared" si="72"/>
        <v>0.21384400000000003</v>
      </c>
      <c r="W153" s="67">
        <v>42697.667361111111</v>
      </c>
      <c r="X153" s="68">
        <v>6.76</v>
      </c>
      <c r="Y153" s="16">
        <v>4.8433000000000002</v>
      </c>
      <c r="Z153" s="8">
        <f t="shared" si="73"/>
        <v>45.697599999999994</v>
      </c>
      <c r="AA153" s="8">
        <f t="shared" si="74"/>
        <v>5.6018181818181816</v>
      </c>
      <c r="AB153" s="8">
        <f t="shared" si="75"/>
        <v>3.5929674935064941</v>
      </c>
      <c r="AC153" s="8">
        <f t="shared" si="76"/>
        <v>20.127150631806376</v>
      </c>
      <c r="AD153" s="8">
        <f t="shared" si="77"/>
        <v>31.380366942148758</v>
      </c>
      <c r="AE153" s="8">
        <f t="shared" si="78"/>
        <v>12.90941540939434</v>
      </c>
      <c r="AF153" s="8">
        <f t="shared" si="79"/>
        <v>-1.9166999999999996</v>
      </c>
      <c r="AG153" s="8">
        <f t="shared" si="80"/>
        <v>3.6737388899999988</v>
      </c>
      <c r="AH153" s="8">
        <f t="shared" si="81"/>
        <v>1.9166999999999996</v>
      </c>
      <c r="AS153" s="67">
        <v>42697.667361111111</v>
      </c>
      <c r="AT153" s="68">
        <v>196.86</v>
      </c>
      <c r="AU153" s="16">
        <v>73.994699999999995</v>
      </c>
      <c r="AV153" s="16">
        <v>73.994699999999995</v>
      </c>
      <c r="AW153" s="8">
        <f t="shared" si="82"/>
        <v>38753.859600000003</v>
      </c>
      <c r="AX153" s="8">
        <f t="shared" si="83"/>
        <v>195.7018181818182</v>
      </c>
      <c r="AY153" s="8">
        <f t="shared" si="84"/>
        <v>72.744367493506488</v>
      </c>
      <c r="AZ153" s="8">
        <f t="shared" si="85"/>
        <v>14236.204980965573</v>
      </c>
      <c r="BA153" s="8">
        <f t="shared" si="86"/>
        <v>38299.201639669431</v>
      </c>
      <c r="BB153" s="8">
        <f t="shared" si="87"/>
        <v>5291.7430020303236</v>
      </c>
      <c r="BC153" s="8">
        <f t="shared" si="88"/>
        <v>-122.86530000000002</v>
      </c>
      <c r="BD153" s="8">
        <f t="shared" si="89"/>
        <v>15095.881944090004</v>
      </c>
      <c r="BE153" s="8">
        <f t="shared" si="90"/>
        <v>122.86530000000002</v>
      </c>
    </row>
    <row r="154" spans="1:57" x14ac:dyDescent="0.25">
      <c r="A154" s="36">
        <v>42697.709027777775</v>
      </c>
      <c r="B154" s="17">
        <v>0.84</v>
      </c>
      <c r="C154" s="14">
        <v>0.71683600000000003</v>
      </c>
      <c r="D154" s="8">
        <f t="shared" si="64"/>
        <v>0.70559999999999989</v>
      </c>
      <c r="E154" s="8">
        <f t="shared" si="65"/>
        <v>-0.31818181818181801</v>
      </c>
      <c r="F154" s="8">
        <f t="shared" si="66"/>
        <v>-0.53349650649350577</v>
      </c>
      <c r="G154" s="8">
        <f t="shared" si="67"/>
        <v>0.16974888842975175</v>
      </c>
      <c r="H154" s="8">
        <f t="shared" si="68"/>
        <v>0.10123966942148749</v>
      </c>
      <c r="I154" s="8">
        <f t="shared" si="69"/>
        <v>0.28461852244077523</v>
      </c>
      <c r="J154" s="8">
        <f t="shared" si="70"/>
        <v>-0.12316399999999994</v>
      </c>
      <c r="K154" s="8">
        <f t="shared" si="71"/>
        <v>1.5169370895999986E-2</v>
      </c>
      <c r="L154" s="8">
        <f t="shared" si="72"/>
        <v>0.12316399999999994</v>
      </c>
      <c r="W154" s="67">
        <v>42697.709027777775</v>
      </c>
      <c r="X154" s="68">
        <v>6.65</v>
      </c>
      <c r="Y154" s="16">
        <v>4.8358999999999996</v>
      </c>
      <c r="Z154" s="8">
        <f t="shared" si="73"/>
        <v>44.222500000000004</v>
      </c>
      <c r="AA154" s="8">
        <f t="shared" si="74"/>
        <v>5.4918181818181822</v>
      </c>
      <c r="AB154" s="8">
        <f t="shared" si="75"/>
        <v>3.5855674935064936</v>
      </c>
      <c r="AC154" s="8">
        <f t="shared" si="76"/>
        <v>19.691284752975207</v>
      </c>
      <c r="AD154" s="8">
        <f t="shared" si="77"/>
        <v>30.160066942148763</v>
      </c>
      <c r="AE154" s="8">
        <f t="shared" si="78"/>
        <v>12.856294250490439</v>
      </c>
      <c r="AF154" s="8">
        <f t="shared" si="79"/>
        <v>-1.8141000000000007</v>
      </c>
      <c r="AG154" s="8">
        <f t="shared" si="80"/>
        <v>3.2909588100000025</v>
      </c>
      <c r="AH154" s="8">
        <f t="shared" si="81"/>
        <v>1.8141000000000007</v>
      </c>
      <c r="AS154" s="67">
        <v>42697.709027777775</v>
      </c>
      <c r="AT154" s="68">
        <v>236.48</v>
      </c>
      <c r="AU154" s="16">
        <v>74.064099999999996</v>
      </c>
      <c r="AV154" s="16">
        <v>74.064099999999996</v>
      </c>
      <c r="AW154" s="8">
        <f t="shared" si="82"/>
        <v>55922.790399999998</v>
      </c>
      <c r="AX154" s="8">
        <f t="shared" si="83"/>
        <v>235.32181818181817</v>
      </c>
      <c r="AY154" s="8">
        <f t="shared" si="84"/>
        <v>72.813767493506489</v>
      </c>
      <c r="AZ154" s="8">
        <f t="shared" si="85"/>
        <v>17134.668155240117</v>
      </c>
      <c r="BA154" s="8">
        <f t="shared" si="86"/>
        <v>55376.358112396687</v>
      </c>
      <c r="BB154" s="8">
        <f t="shared" si="87"/>
        <v>5301.8447365984221</v>
      </c>
      <c r="BC154" s="8">
        <f t="shared" si="88"/>
        <v>-162.41589999999999</v>
      </c>
      <c r="BD154" s="8">
        <f t="shared" si="89"/>
        <v>26378.92457281</v>
      </c>
      <c r="BE154" s="8">
        <f t="shared" si="90"/>
        <v>162.41589999999999</v>
      </c>
    </row>
    <row r="155" spans="1:57" x14ac:dyDescent="0.25">
      <c r="A155" s="36">
        <v>42697.750694444447</v>
      </c>
      <c r="B155" s="17">
        <v>0.88</v>
      </c>
      <c r="C155" s="14">
        <v>0.71535499999999996</v>
      </c>
      <c r="D155" s="8">
        <f t="shared" si="64"/>
        <v>0.77439999999999998</v>
      </c>
      <c r="E155" s="8">
        <f t="shared" si="65"/>
        <v>-0.27818181818181797</v>
      </c>
      <c r="F155" s="8">
        <f t="shared" si="66"/>
        <v>-0.53497750649350584</v>
      </c>
      <c r="G155" s="8">
        <f t="shared" si="67"/>
        <v>0.14882101544273879</v>
      </c>
      <c r="H155" s="8">
        <f t="shared" si="68"/>
        <v>7.738512396694204E-2</v>
      </c>
      <c r="I155" s="8">
        <f t="shared" si="69"/>
        <v>0.28620093245400907</v>
      </c>
      <c r="J155" s="8">
        <f t="shared" si="70"/>
        <v>-0.16464500000000004</v>
      </c>
      <c r="K155" s="8">
        <f t="shared" si="71"/>
        <v>2.7107976025000015E-2</v>
      </c>
      <c r="L155" s="8">
        <f t="shared" si="72"/>
        <v>0.16464500000000004</v>
      </c>
      <c r="W155" s="67">
        <v>42697.750694444447</v>
      </c>
      <c r="X155" s="68">
        <v>6.76</v>
      </c>
      <c r="Y155" s="16">
        <v>4.8223000000000003</v>
      </c>
      <c r="Z155" s="8">
        <f t="shared" si="73"/>
        <v>45.697599999999994</v>
      </c>
      <c r="AA155" s="8">
        <f t="shared" si="74"/>
        <v>5.6018181818181816</v>
      </c>
      <c r="AB155" s="8">
        <f t="shared" si="75"/>
        <v>3.5719674935064942</v>
      </c>
      <c r="AC155" s="8">
        <f t="shared" si="76"/>
        <v>20.009512449988197</v>
      </c>
      <c r="AD155" s="8">
        <f t="shared" si="77"/>
        <v>31.380366942148758</v>
      </c>
      <c r="AE155" s="8">
        <f t="shared" si="78"/>
        <v>12.758951774667066</v>
      </c>
      <c r="AF155" s="8">
        <f t="shared" si="79"/>
        <v>-1.9376999999999995</v>
      </c>
      <c r="AG155" s="8">
        <f t="shared" si="80"/>
        <v>3.7546812899999984</v>
      </c>
      <c r="AH155" s="8">
        <f t="shared" si="81"/>
        <v>1.9376999999999995</v>
      </c>
      <c r="AS155" s="67">
        <v>42697.750694444447</v>
      </c>
      <c r="AT155" s="68">
        <v>275.76</v>
      </c>
      <c r="AU155" s="16">
        <v>74.028700000000001</v>
      </c>
      <c r="AV155" s="16">
        <v>74.028700000000001</v>
      </c>
      <c r="AW155" s="8">
        <f t="shared" si="82"/>
        <v>76043.57759999999</v>
      </c>
      <c r="AX155" s="8">
        <f t="shared" si="83"/>
        <v>274.60181818181815</v>
      </c>
      <c r="AY155" s="8">
        <f t="shared" si="84"/>
        <v>72.778367493506494</v>
      </c>
      <c r="AZ155" s="8">
        <f t="shared" si="85"/>
        <v>19985.072038021415</v>
      </c>
      <c r="BA155" s="8">
        <f t="shared" si="86"/>
        <v>75406.158548760315</v>
      </c>
      <c r="BB155" s="8">
        <f t="shared" si="87"/>
        <v>5296.6907750198825</v>
      </c>
      <c r="BC155" s="8">
        <f t="shared" si="88"/>
        <v>-201.73129999999998</v>
      </c>
      <c r="BD155" s="8">
        <f t="shared" si="89"/>
        <v>40695.51739968999</v>
      </c>
      <c r="BE155" s="8">
        <f t="shared" si="90"/>
        <v>201.73129999999998</v>
      </c>
    </row>
    <row r="156" spans="1:57" x14ac:dyDescent="0.25">
      <c r="A156" s="36">
        <v>42697.792361111111</v>
      </c>
      <c r="B156" s="17">
        <v>0.87</v>
      </c>
      <c r="C156" s="14">
        <v>0.713453</v>
      </c>
      <c r="D156" s="8">
        <f t="shared" si="64"/>
        <v>0.75690000000000002</v>
      </c>
      <c r="E156" s="8">
        <f t="shared" si="65"/>
        <v>-0.28818181818181798</v>
      </c>
      <c r="F156" s="8">
        <f t="shared" si="66"/>
        <v>-0.5368795064935058</v>
      </c>
      <c r="G156" s="8">
        <f t="shared" si="67"/>
        <v>0.15471891232585566</v>
      </c>
      <c r="H156" s="8">
        <f t="shared" si="68"/>
        <v>8.3048760330578397E-2</v>
      </c>
      <c r="I156" s="8">
        <f t="shared" si="69"/>
        <v>0.28823960449271036</v>
      </c>
      <c r="J156" s="8">
        <f t="shared" si="70"/>
        <v>-0.15654699999999999</v>
      </c>
      <c r="K156" s="8">
        <f t="shared" si="71"/>
        <v>2.4506963208999998E-2</v>
      </c>
      <c r="L156" s="8">
        <f t="shared" si="72"/>
        <v>0.15654699999999999</v>
      </c>
      <c r="W156" s="67">
        <v>42697.792361111111</v>
      </c>
      <c r="X156" s="68">
        <v>6.63</v>
      </c>
      <c r="Y156" s="16">
        <v>4.80403</v>
      </c>
      <c r="Z156" s="8">
        <f t="shared" si="73"/>
        <v>43.956899999999997</v>
      </c>
      <c r="AA156" s="8">
        <f t="shared" si="74"/>
        <v>5.4718181818181817</v>
      </c>
      <c r="AB156" s="8">
        <f t="shared" si="75"/>
        <v>3.553697493506494</v>
      </c>
      <c r="AC156" s="8">
        <f t="shared" si="76"/>
        <v>19.445186557650533</v>
      </c>
      <c r="AD156" s="8">
        <f t="shared" si="77"/>
        <v>29.940794214876032</v>
      </c>
      <c r="AE156" s="8">
        <f t="shared" si="78"/>
        <v>12.628765875354338</v>
      </c>
      <c r="AF156" s="8">
        <f t="shared" si="79"/>
        <v>-1.8259699999999999</v>
      </c>
      <c r="AG156" s="8">
        <f t="shared" si="80"/>
        <v>3.3341664408999994</v>
      </c>
      <c r="AH156" s="8">
        <f t="shared" si="81"/>
        <v>1.8259699999999999</v>
      </c>
      <c r="AS156" s="67">
        <v>42697.792361111111</v>
      </c>
      <c r="AT156" s="68">
        <v>72.2</v>
      </c>
      <c r="AU156" s="16">
        <v>74.042900000000003</v>
      </c>
      <c r="AV156" s="16">
        <v>74.042900000000003</v>
      </c>
      <c r="AW156" s="8">
        <f t="shared" si="82"/>
        <v>5212.84</v>
      </c>
      <c r="AX156" s="8">
        <f t="shared" si="83"/>
        <v>71.041818181818186</v>
      </c>
      <c r="AY156" s="8">
        <f t="shared" si="84"/>
        <v>72.792567493506496</v>
      </c>
      <c r="AZ156" s="8">
        <f t="shared" si="85"/>
        <v>5171.3163448614168</v>
      </c>
      <c r="BA156" s="8">
        <f t="shared" si="86"/>
        <v>5046.9399305785128</v>
      </c>
      <c r="BB156" s="8">
        <f t="shared" si="87"/>
        <v>5298.7578822966989</v>
      </c>
      <c r="BC156" s="8">
        <f t="shared" si="88"/>
        <v>1.8429000000000002</v>
      </c>
      <c r="BD156" s="8">
        <f t="shared" si="89"/>
        <v>3.3962804100000006</v>
      </c>
      <c r="BE156" s="8">
        <f t="shared" si="90"/>
        <v>1.8429000000000002</v>
      </c>
    </row>
    <row r="157" spans="1:57" x14ac:dyDescent="0.25">
      <c r="A157" s="36">
        <v>42697.834027777775</v>
      </c>
      <c r="B157" s="17">
        <v>0.92</v>
      </c>
      <c r="C157" s="14">
        <v>0.71181000000000005</v>
      </c>
      <c r="D157" s="8">
        <f t="shared" si="64"/>
        <v>0.84640000000000004</v>
      </c>
      <c r="E157" s="8">
        <f t="shared" si="65"/>
        <v>-0.23818181818181794</v>
      </c>
      <c r="F157" s="8">
        <f t="shared" si="66"/>
        <v>-0.53852250649350575</v>
      </c>
      <c r="G157" s="8">
        <f t="shared" si="67"/>
        <v>0.12826626972845306</v>
      </c>
      <c r="H157" s="8">
        <f t="shared" si="68"/>
        <v>5.673057851239658E-2</v>
      </c>
      <c r="I157" s="8">
        <f t="shared" si="69"/>
        <v>0.29000649000004797</v>
      </c>
      <c r="J157" s="8">
        <f t="shared" si="70"/>
        <v>-0.20818999999999999</v>
      </c>
      <c r="K157" s="8">
        <f t="shared" si="71"/>
        <v>4.3343076099999996E-2</v>
      </c>
      <c r="L157" s="8">
        <f t="shared" si="72"/>
        <v>0.20818999999999999</v>
      </c>
      <c r="W157" s="67">
        <v>42697.834027777775</v>
      </c>
      <c r="X157" s="68">
        <v>6.49</v>
      </c>
      <c r="Y157" s="16">
        <v>4.7862099999999996</v>
      </c>
      <c r="Z157" s="8">
        <f t="shared" si="73"/>
        <v>42.120100000000001</v>
      </c>
      <c r="AA157" s="8">
        <f t="shared" si="74"/>
        <v>5.331818181818182</v>
      </c>
      <c r="AB157" s="8">
        <f t="shared" si="75"/>
        <v>3.5358774935064936</v>
      </c>
      <c r="AC157" s="8">
        <f t="shared" si="76"/>
        <v>18.852655908559623</v>
      </c>
      <c r="AD157" s="8">
        <f t="shared" si="77"/>
        <v>28.428285123966944</v>
      </c>
      <c r="AE157" s="8">
        <f t="shared" si="78"/>
        <v>12.502429649085764</v>
      </c>
      <c r="AF157" s="8">
        <f t="shared" si="79"/>
        <v>-1.7037900000000006</v>
      </c>
      <c r="AG157" s="8">
        <f t="shared" si="80"/>
        <v>2.902900364100002</v>
      </c>
      <c r="AH157" s="8">
        <f t="shared" si="81"/>
        <v>1.7037900000000006</v>
      </c>
      <c r="AS157" s="67">
        <v>42697.834027777775</v>
      </c>
      <c r="AT157" s="68">
        <v>120.44</v>
      </c>
      <c r="AU157" s="16">
        <v>73.888999999999996</v>
      </c>
      <c r="AV157" s="16">
        <v>73.888999999999996</v>
      </c>
      <c r="AW157" s="8">
        <f t="shared" si="82"/>
        <v>14505.793599999999</v>
      </c>
      <c r="AX157" s="8">
        <f t="shared" si="83"/>
        <v>119.28181818181818</v>
      </c>
      <c r="AY157" s="8">
        <f t="shared" si="84"/>
        <v>72.638667493506489</v>
      </c>
      <c r="AZ157" s="8">
        <f t="shared" si="85"/>
        <v>8664.4723289299873</v>
      </c>
      <c r="BA157" s="8">
        <f t="shared" si="86"/>
        <v>14228.152148760331</v>
      </c>
      <c r="BB157" s="8">
        <f t="shared" si="87"/>
        <v>5276.3760152321966</v>
      </c>
      <c r="BC157" s="8">
        <f t="shared" si="88"/>
        <v>-46.551000000000002</v>
      </c>
      <c r="BD157" s="8">
        <f t="shared" si="89"/>
        <v>2166.9956010000001</v>
      </c>
      <c r="BE157" s="8">
        <f t="shared" si="90"/>
        <v>46.551000000000002</v>
      </c>
    </row>
    <row r="158" spans="1:57" x14ac:dyDescent="0.25">
      <c r="A158" s="36">
        <v>42697.875694444447</v>
      </c>
      <c r="B158" s="17">
        <v>0.78</v>
      </c>
      <c r="C158" s="14">
        <v>0.71564099999999997</v>
      </c>
      <c r="D158" s="8">
        <f t="shared" si="64"/>
        <v>0.60840000000000005</v>
      </c>
      <c r="E158" s="8">
        <f t="shared" si="65"/>
        <v>-0.37818181818181795</v>
      </c>
      <c r="F158" s="8">
        <f t="shared" si="66"/>
        <v>-0.53469150649350583</v>
      </c>
      <c r="G158" s="8">
        <f t="shared" si="67"/>
        <v>0.20221060609208935</v>
      </c>
      <c r="H158" s="8">
        <f t="shared" si="68"/>
        <v>0.1430214876033056</v>
      </c>
      <c r="I158" s="8">
        <f t="shared" si="69"/>
        <v>0.28589500711629479</v>
      </c>
      <c r="J158" s="8">
        <f t="shared" si="70"/>
        <v>-6.4359000000000055E-2</v>
      </c>
      <c r="K158" s="8">
        <f t="shared" si="71"/>
        <v>4.1420808810000067E-3</v>
      </c>
      <c r="L158" s="8">
        <f t="shared" si="72"/>
        <v>6.4359000000000055E-2</v>
      </c>
      <c r="W158" s="67">
        <v>42697.875694444447</v>
      </c>
      <c r="X158" s="68">
        <v>6</v>
      </c>
      <c r="Y158" s="16">
        <v>4.7864599999999999</v>
      </c>
      <c r="Z158" s="8">
        <f t="shared" si="73"/>
        <v>36</v>
      </c>
      <c r="AA158" s="8">
        <f t="shared" si="74"/>
        <v>4.8418181818181818</v>
      </c>
      <c r="AB158" s="8">
        <f t="shared" si="75"/>
        <v>3.5361274935064939</v>
      </c>
      <c r="AC158" s="8">
        <f t="shared" si="76"/>
        <v>17.121286391286898</v>
      </c>
      <c r="AD158" s="8">
        <f t="shared" si="77"/>
        <v>23.443203305785122</v>
      </c>
      <c r="AE158" s="8">
        <f t="shared" si="78"/>
        <v>12.50419765033252</v>
      </c>
      <c r="AF158" s="8">
        <f t="shared" si="79"/>
        <v>-1.2135400000000001</v>
      </c>
      <c r="AG158" s="8">
        <f t="shared" si="80"/>
        <v>1.4726793316000002</v>
      </c>
      <c r="AH158" s="8">
        <f t="shared" si="81"/>
        <v>1.2135400000000001</v>
      </c>
      <c r="AS158" s="67">
        <v>42697.875694444447</v>
      </c>
      <c r="AT158" s="68">
        <v>159.47</v>
      </c>
      <c r="AU158" s="16">
        <v>73.6845</v>
      </c>
      <c r="AV158" s="16">
        <v>73.6845</v>
      </c>
      <c r="AW158" s="8">
        <f t="shared" si="82"/>
        <v>25430.680899999999</v>
      </c>
      <c r="AX158" s="8">
        <f t="shared" si="83"/>
        <v>158.31181818181818</v>
      </c>
      <c r="AY158" s="8">
        <f t="shared" si="84"/>
        <v>72.434167493506493</v>
      </c>
      <c r="AZ158" s="8">
        <f t="shared" si="85"/>
        <v>11467.184754383365</v>
      </c>
      <c r="BA158" s="8">
        <f t="shared" si="86"/>
        <v>25062.631776033057</v>
      </c>
      <c r="BB158" s="8">
        <f t="shared" si="87"/>
        <v>5246.7086204773523</v>
      </c>
      <c r="BC158" s="8">
        <f t="shared" si="88"/>
        <v>-85.785499999999999</v>
      </c>
      <c r="BD158" s="8">
        <f t="shared" si="89"/>
        <v>7359.1520102499999</v>
      </c>
      <c r="BE158" s="8">
        <f t="shared" si="90"/>
        <v>85.785499999999999</v>
      </c>
    </row>
    <row r="159" spans="1:57" x14ac:dyDescent="0.25">
      <c r="A159" s="36">
        <v>42697.917361111111</v>
      </c>
      <c r="B159" s="17">
        <v>0.81</v>
      </c>
      <c r="C159" s="14">
        <v>0.71790500000000002</v>
      </c>
      <c r="D159" s="8">
        <f t="shared" si="64"/>
        <v>0.65610000000000013</v>
      </c>
      <c r="E159" s="8">
        <f t="shared" si="65"/>
        <v>-0.34818181818181793</v>
      </c>
      <c r="F159" s="8">
        <f t="shared" si="66"/>
        <v>-0.53242750649350579</v>
      </c>
      <c r="G159" s="8">
        <f t="shared" si="67"/>
        <v>0.18538157726092053</v>
      </c>
      <c r="H159" s="8">
        <f t="shared" si="68"/>
        <v>0.12123057851239652</v>
      </c>
      <c r="I159" s="8">
        <f t="shared" si="69"/>
        <v>0.28347904967089216</v>
      </c>
      <c r="J159" s="8">
        <f t="shared" si="70"/>
        <v>-9.2095000000000038E-2</v>
      </c>
      <c r="K159" s="8">
        <f t="shared" si="71"/>
        <v>8.4814890250000073E-3</v>
      </c>
      <c r="L159" s="8">
        <f t="shared" si="72"/>
        <v>9.2095000000000038E-2</v>
      </c>
      <c r="W159" s="67">
        <v>42697.917361111111</v>
      </c>
      <c r="X159" s="68">
        <v>6.27</v>
      </c>
      <c r="Y159" s="16">
        <v>4.7790800000000004</v>
      </c>
      <c r="Z159" s="8">
        <f t="shared" si="73"/>
        <v>39.312899999999992</v>
      </c>
      <c r="AA159" s="8">
        <f t="shared" si="74"/>
        <v>5.1118181818181814</v>
      </c>
      <c r="AB159" s="8">
        <f t="shared" si="75"/>
        <v>3.5287474935064944</v>
      </c>
      <c r="AC159" s="8">
        <f t="shared" si="76"/>
        <v>18.038315596351833</v>
      </c>
      <c r="AD159" s="8">
        <f t="shared" si="77"/>
        <v>26.130685123966938</v>
      </c>
      <c r="AE159" s="8">
        <f t="shared" si="78"/>
        <v>12.452058872928367</v>
      </c>
      <c r="AF159" s="8">
        <f t="shared" si="79"/>
        <v>-1.4909199999999991</v>
      </c>
      <c r="AG159" s="8">
        <f t="shared" si="80"/>
        <v>2.2228424463999974</v>
      </c>
      <c r="AH159" s="8">
        <f t="shared" si="81"/>
        <v>1.4909199999999991</v>
      </c>
      <c r="AS159" s="67">
        <v>42697.917361111111</v>
      </c>
      <c r="AT159" s="68">
        <v>54.84</v>
      </c>
      <c r="AU159" s="16">
        <v>73.510199999999998</v>
      </c>
      <c r="AV159" s="16">
        <v>73.510199999999998</v>
      </c>
      <c r="AW159" s="8">
        <f t="shared" si="82"/>
        <v>3007.4256000000005</v>
      </c>
      <c r="AX159" s="8">
        <f t="shared" si="83"/>
        <v>53.681818181818187</v>
      </c>
      <c r="AY159" s="8">
        <f t="shared" si="84"/>
        <v>72.259867493506491</v>
      </c>
      <c r="AZ159" s="8">
        <f t="shared" si="85"/>
        <v>3879.0410686286896</v>
      </c>
      <c r="BA159" s="8">
        <f t="shared" si="86"/>
        <v>2881.7376033057858</v>
      </c>
      <c r="BB159" s="8">
        <f t="shared" si="87"/>
        <v>5221.4884501791157</v>
      </c>
      <c r="BC159" s="8">
        <f t="shared" si="88"/>
        <v>18.670199999999994</v>
      </c>
      <c r="BD159" s="8">
        <f t="shared" si="89"/>
        <v>348.57636803999981</v>
      </c>
      <c r="BE159" s="8">
        <f t="shared" si="90"/>
        <v>18.670199999999994</v>
      </c>
    </row>
    <row r="160" spans="1:57" x14ac:dyDescent="0.25">
      <c r="A160" s="36">
        <v>42697.959027777775</v>
      </c>
      <c r="B160" s="17">
        <v>0.75</v>
      </c>
      <c r="C160" s="14">
        <v>0.71911099999999994</v>
      </c>
      <c r="D160" s="8">
        <f t="shared" si="64"/>
        <v>0.5625</v>
      </c>
      <c r="E160" s="8">
        <f t="shared" si="65"/>
        <v>-0.40818181818181798</v>
      </c>
      <c r="F160" s="8">
        <f t="shared" si="66"/>
        <v>-0.53122150649350586</v>
      </c>
      <c r="G160" s="8">
        <f t="shared" si="67"/>
        <v>0.21683496037780364</v>
      </c>
      <c r="H160" s="8">
        <f t="shared" si="68"/>
        <v>0.16661239669421471</v>
      </c>
      <c r="I160" s="8">
        <f t="shared" si="69"/>
        <v>0.28219628896122989</v>
      </c>
      <c r="J160" s="8">
        <f t="shared" si="70"/>
        <v>-3.0889000000000055E-2</v>
      </c>
      <c r="K160" s="8">
        <f t="shared" si="71"/>
        <v>9.5413032100000346E-4</v>
      </c>
      <c r="L160" s="8">
        <f t="shared" si="72"/>
        <v>3.0889000000000055E-2</v>
      </c>
      <c r="W160" s="67">
        <v>42697.959027777775</v>
      </c>
      <c r="X160" s="68">
        <v>6.1</v>
      </c>
      <c r="Y160" s="16">
        <v>4.7698799999999997</v>
      </c>
      <c r="Z160" s="8">
        <f t="shared" si="73"/>
        <v>37.209999999999994</v>
      </c>
      <c r="AA160" s="8">
        <f t="shared" si="74"/>
        <v>4.9418181818181814</v>
      </c>
      <c r="AB160" s="8">
        <f t="shared" si="75"/>
        <v>3.5195474935064937</v>
      </c>
      <c r="AC160" s="8">
        <f t="shared" si="76"/>
        <v>17.392963795182997</v>
      </c>
      <c r="AD160" s="8">
        <f t="shared" si="77"/>
        <v>24.421566942148758</v>
      </c>
      <c r="AE160" s="8">
        <f t="shared" si="78"/>
        <v>12.387214559047843</v>
      </c>
      <c r="AF160" s="8">
        <f t="shared" si="79"/>
        <v>-1.33012</v>
      </c>
      <c r="AG160" s="8">
        <f t="shared" si="80"/>
        <v>1.7692192143999999</v>
      </c>
      <c r="AH160" s="8">
        <f t="shared" si="81"/>
        <v>1.33012</v>
      </c>
      <c r="AS160" s="67">
        <v>42697.959027777775</v>
      </c>
      <c r="AT160" s="68">
        <v>271.58999999999997</v>
      </c>
      <c r="AU160" s="16">
        <v>73.268199999999993</v>
      </c>
      <c r="AV160" s="16">
        <v>73.268199999999993</v>
      </c>
      <c r="AW160" s="8">
        <f t="shared" si="82"/>
        <v>73761.128099999987</v>
      </c>
      <c r="AX160" s="8">
        <f t="shared" si="83"/>
        <v>270.43181818181813</v>
      </c>
      <c r="AY160" s="8">
        <f t="shared" si="84"/>
        <v>72.017867493506486</v>
      </c>
      <c r="AZ160" s="8">
        <f t="shared" si="85"/>
        <v>19475.922847846217</v>
      </c>
      <c r="BA160" s="8">
        <f t="shared" si="86"/>
        <v>73133.368285123943</v>
      </c>
      <c r="BB160" s="8">
        <f t="shared" si="87"/>
        <v>5186.5732383122586</v>
      </c>
      <c r="BC160" s="8">
        <f t="shared" si="88"/>
        <v>-198.3218</v>
      </c>
      <c r="BD160" s="8">
        <f t="shared" si="89"/>
        <v>39331.536355240001</v>
      </c>
      <c r="BE160" s="8">
        <f t="shared" si="90"/>
        <v>198.3218</v>
      </c>
    </row>
    <row r="161" spans="1:57" x14ac:dyDescent="0.25">
      <c r="A161" s="36">
        <v>42698.000694444447</v>
      </c>
      <c r="B161" s="17">
        <v>0.76</v>
      </c>
      <c r="C161" s="14">
        <v>0.72335300000000002</v>
      </c>
      <c r="D161" s="8">
        <f t="shared" si="64"/>
        <v>0.5776</v>
      </c>
      <c r="E161" s="8">
        <f t="shared" si="65"/>
        <v>-0.39818181818181797</v>
      </c>
      <c r="F161" s="8">
        <f t="shared" si="66"/>
        <v>-0.52697950649350578</v>
      </c>
      <c r="G161" s="8">
        <f t="shared" si="67"/>
        <v>0.20983365804014129</v>
      </c>
      <c r="H161" s="8">
        <f t="shared" si="68"/>
        <v>0.15854876033057835</v>
      </c>
      <c r="I161" s="8">
        <f t="shared" si="69"/>
        <v>0.27770740026413893</v>
      </c>
      <c r="J161" s="8">
        <f t="shared" si="70"/>
        <v>-3.6646999999999985E-2</v>
      </c>
      <c r="K161" s="8">
        <f t="shared" si="71"/>
        <v>1.3430026089999989E-3</v>
      </c>
      <c r="L161" s="8">
        <f t="shared" si="72"/>
        <v>3.6646999999999985E-2</v>
      </c>
      <c r="W161" s="67">
        <v>42698.000694444447</v>
      </c>
      <c r="X161" s="68">
        <v>6.37</v>
      </c>
      <c r="Y161" s="16">
        <v>4.77339</v>
      </c>
      <c r="Z161" s="8">
        <f t="shared" si="73"/>
        <v>40.576900000000002</v>
      </c>
      <c r="AA161" s="8">
        <f t="shared" si="74"/>
        <v>5.2118181818181819</v>
      </c>
      <c r="AB161" s="8">
        <f t="shared" si="75"/>
        <v>3.523057493506494</v>
      </c>
      <c r="AC161" s="8">
        <f t="shared" si="76"/>
        <v>18.361535100247938</v>
      </c>
      <c r="AD161" s="8">
        <f t="shared" si="77"/>
        <v>27.163048760330579</v>
      </c>
      <c r="AE161" s="8">
        <f t="shared" si="78"/>
        <v>12.41193410255226</v>
      </c>
      <c r="AF161" s="8">
        <f t="shared" si="79"/>
        <v>-1.5966100000000001</v>
      </c>
      <c r="AG161" s="8">
        <f t="shared" si="80"/>
        <v>2.5491634921000004</v>
      </c>
      <c r="AH161" s="8">
        <f t="shared" si="81"/>
        <v>1.5966100000000001</v>
      </c>
      <c r="AS161" s="67">
        <v>42698.000694444447</v>
      </c>
      <c r="AT161" s="68">
        <v>5.88</v>
      </c>
      <c r="AU161" s="16">
        <v>72.906599999999997</v>
      </c>
      <c r="AV161" s="16">
        <v>72.906599999999997</v>
      </c>
      <c r="AW161" s="8">
        <f t="shared" si="82"/>
        <v>34.574399999999997</v>
      </c>
      <c r="AX161" s="8">
        <f t="shared" si="83"/>
        <v>4.7218181818181817</v>
      </c>
      <c r="AY161" s="8">
        <f t="shared" si="84"/>
        <v>71.65626749350649</v>
      </c>
      <c r="AZ161" s="8">
        <f t="shared" si="85"/>
        <v>338.34786669206608</v>
      </c>
      <c r="BA161" s="8">
        <f t="shared" si="86"/>
        <v>22.29556694214876</v>
      </c>
      <c r="BB161" s="8">
        <f t="shared" si="87"/>
        <v>5134.6206711009545</v>
      </c>
      <c r="BC161" s="8">
        <f t="shared" si="88"/>
        <v>67.026600000000002</v>
      </c>
      <c r="BD161" s="8">
        <f t="shared" si="89"/>
        <v>4492.5651075599999</v>
      </c>
      <c r="BE161" s="8">
        <f t="shared" si="90"/>
        <v>67.026600000000002</v>
      </c>
    </row>
    <row r="162" spans="1:57" x14ac:dyDescent="0.25">
      <c r="A162" s="36">
        <v>42698.042361111111</v>
      </c>
      <c r="B162" s="17">
        <v>0.95</v>
      </c>
      <c r="C162" s="14">
        <v>0.72811099999999995</v>
      </c>
      <c r="D162" s="8">
        <f t="shared" si="64"/>
        <v>0.90249999999999997</v>
      </c>
      <c r="E162" s="8">
        <f t="shared" si="65"/>
        <v>-0.20818181818181802</v>
      </c>
      <c r="F162" s="8">
        <f t="shared" si="66"/>
        <v>-0.52222150649350585</v>
      </c>
      <c r="G162" s="8">
        <f t="shared" si="67"/>
        <v>0.10871702271546614</v>
      </c>
      <c r="H162" s="8">
        <f t="shared" si="68"/>
        <v>4.3339669421487537E-2</v>
      </c>
      <c r="I162" s="8">
        <f t="shared" si="69"/>
        <v>0.27271530184434678</v>
      </c>
      <c r="J162" s="8">
        <f t="shared" si="70"/>
        <v>-0.221889</v>
      </c>
      <c r="K162" s="8">
        <f t="shared" si="71"/>
        <v>4.9234728321000003E-2</v>
      </c>
      <c r="L162" s="8">
        <f t="shared" si="72"/>
        <v>0.221889</v>
      </c>
      <c r="W162" s="67">
        <v>42698.042361111111</v>
      </c>
      <c r="X162" s="68">
        <v>5.96</v>
      </c>
      <c r="Y162" s="16">
        <v>4.7776500000000004</v>
      </c>
      <c r="Z162" s="8">
        <f t="shared" si="73"/>
        <v>35.521599999999999</v>
      </c>
      <c r="AA162" s="8">
        <f t="shared" si="74"/>
        <v>4.8018181818181818</v>
      </c>
      <c r="AB162" s="8">
        <f t="shared" si="75"/>
        <v>3.5273174935064944</v>
      </c>
      <c r="AC162" s="8">
        <f t="shared" si="76"/>
        <v>16.937537273364821</v>
      </c>
      <c r="AD162" s="8">
        <f t="shared" si="77"/>
        <v>23.057457851239668</v>
      </c>
      <c r="AE162" s="8">
        <f t="shared" si="78"/>
        <v>12.441968699996938</v>
      </c>
      <c r="AF162" s="8">
        <f t="shared" si="79"/>
        <v>-1.1823499999999996</v>
      </c>
      <c r="AG162" s="8">
        <f t="shared" si="80"/>
        <v>1.397951522499999</v>
      </c>
      <c r="AH162" s="8">
        <f t="shared" si="81"/>
        <v>1.1823499999999996</v>
      </c>
      <c r="AS162" s="67">
        <v>42698.042361111111</v>
      </c>
      <c r="AT162" s="68">
        <v>213.1</v>
      </c>
      <c r="AU162" s="16">
        <v>72.684299999999993</v>
      </c>
      <c r="AV162" s="16">
        <v>72.684299999999993</v>
      </c>
      <c r="AW162" s="8">
        <f t="shared" si="82"/>
        <v>45411.61</v>
      </c>
      <c r="AX162" s="8">
        <f t="shared" si="83"/>
        <v>211.94181818181818</v>
      </c>
      <c r="AY162" s="8">
        <f t="shared" si="84"/>
        <v>71.433967493506486</v>
      </c>
      <c r="AZ162" s="8">
        <f t="shared" si="85"/>
        <v>15139.844950514662</v>
      </c>
      <c r="BA162" s="8">
        <f t="shared" si="86"/>
        <v>44919.334294214874</v>
      </c>
      <c r="BB162" s="8">
        <f t="shared" si="87"/>
        <v>5102.8117118633418</v>
      </c>
      <c r="BC162" s="8">
        <f t="shared" si="88"/>
        <v>-140.41570000000002</v>
      </c>
      <c r="BD162" s="8">
        <f t="shared" si="89"/>
        <v>19716.568806490006</v>
      </c>
      <c r="BE162" s="8">
        <f t="shared" si="90"/>
        <v>140.41570000000002</v>
      </c>
    </row>
    <row r="163" spans="1:57" x14ac:dyDescent="0.25">
      <c r="A163" s="36">
        <v>42698.084027777775</v>
      </c>
      <c r="B163" s="17">
        <v>0.74</v>
      </c>
      <c r="C163" s="14">
        <v>0.72845599999999999</v>
      </c>
      <c r="D163" s="8">
        <f t="shared" si="64"/>
        <v>0.54759999999999998</v>
      </c>
      <c r="E163" s="8">
        <f t="shared" si="65"/>
        <v>-0.41818181818181799</v>
      </c>
      <c r="F163" s="8">
        <f t="shared" si="66"/>
        <v>-0.52187650649350581</v>
      </c>
      <c r="G163" s="8">
        <f t="shared" si="67"/>
        <v>0.21823926635182961</v>
      </c>
      <c r="H163" s="8">
        <f t="shared" si="68"/>
        <v>0.17487603305785107</v>
      </c>
      <c r="I163" s="8">
        <f t="shared" si="69"/>
        <v>0.27235508802986619</v>
      </c>
      <c r="J163" s="8">
        <f t="shared" si="70"/>
        <v>-1.1543999999999999E-2</v>
      </c>
      <c r="K163" s="8">
        <f t="shared" si="71"/>
        <v>1.3326393599999997E-4</v>
      </c>
      <c r="L163" s="8">
        <f t="shared" si="72"/>
        <v>1.1543999999999999E-2</v>
      </c>
      <c r="W163" s="67">
        <v>42698.084027777775</v>
      </c>
      <c r="X163" s="68">
        <v>5.94</v>
      </c>
      <c r="Y163" s="16">
        <v>4.7721400000000003</v>
      </c>
      <c r="Z163" s="8">
        <f t="shared" si="73"/>
        <v>35.283600000000007</v>
      </c>
      <c r="AA163" s="8">
        <f t="shared" si="74"/>
        <v>4.7818181818181822</v>
      </c>
      <c r="AB163" s="8">
        <f t="shared" si="75"/>
        <v>3.5218074935064942</v>
      </c>
      <c r="AC163" s="8">
        <f t="shared" si="76"/>
        <v>16.840643105312875</v>
      </c>
      <c r="AD163" s="8">
        <f t="shared" si="77"/>
        <v>22.865785123966944</v>
      </c>
      <c r="AE163" s="8">
        <f t="shared" si="78"/>
        <v>12.403128021318496</v>
      </c>
      <c r="AF163" s="8">
        <f t="shared" si="79"/>
        <v>-1.1678600000000001</v>
      </c>
      <c r="AG163" s="8">
        <f t="shared" si="80"/>
        <v>1.3638969796000002</v>
      </c>
      <c r="AH163" s="8">
        <f t="shared" si="81"/>
        <v>1.1678600000000001</v>
      </c>
      <c r="AS163" s="67">
        <v>42698.084027777775</v>
      </c>
      <c r="AT163" s="68">
        <v>59</v>
      </c>
      <c r="AU163" s="16">
        <v>72.312899999999999</v>
      </c>
      <c r="AV163" s="16">
        <v>72.312899999999999</v>
      </c>
      <c r="AW163" s="8">
        <f t="shared" si="82"/>
        <v>3481</v>
      </c>
      <c r="AX163" s="8">
        <f t="shared" si="83"/>
        <v>57.841818181818184</v>
      </c>
      <c r="AY163" s="8">
        <f t="shared" si="84"/>
        <v>71.062567493506492</v>
      </c>
      <c r="AZ163" s="8">
        <f t="shared" si="85"/>
        <v>4110.3881084925861</v>
      </c>
      <c r="BA163" s="8">
        <f t="shared" si="86"/>
        <v>3345.6759305785126</v>
      </c>
      <c r="BB163" s="8">
        <f t="shared" si="87"/>
        <v>5049.8884987691654</v>
      </c>
      <c r="BC163" s="8">
        <f t="shared" si="88"/>
        <v>13.312899999999999</v>
      </c>
      <c r="BD163" s="8">
        <f t="shared" si="89"/>
        <v>177.23330640999998</v>
      </c>
      <c r="BE163" s="8">
        <f t="shared" si="90"/>
        <v>13.312899999999999</v>
      </c>
    </row>
    <row r="164" spans="1:57" x14ac:dyDescent="0.25">
      <c r="A164" s="36">
        <v>42698.125694444447</v>
      </c>
      <c r="B164" s="17">
        <v>0.89</v>
      </c>
      <c r="C164" s="14">
        <v>0.72908700000000004</v>
      </c>
      <c r="D164" s="8">
        <f t="shared" si="64"/>
        <v>0.79210000000000003</v>
      </c>
      <c r="E164" s="8">
        <f t="shared" si="65"/>
        <v>-0.26818181818181797</v>
      </c>
      <c r="F164" s="8">
        <f t="shared" si="66"/>
        <v>-0.52124550649350576</v>
      </c>
      <c r="G164" s="8">
        <f t="shared" si="67"/>
        <v>0.13978856765053096</v>
      </c>
      <c r="H164" s="8">
        <f t="shared" si="68"/>
        <v>7.1921487603305675E-2</v>
      </c>
      <c r="I164" s="8">
        <f t="shared" si="69"/>
        <v>0.27169687803967135</v>
      </c>
      <c r="J164" s="8">
        <f t="shared" si="70"/>
        <v>-0.16091299999999997</v>
      </c>
      <c r="K164" s="8">
        <f t="shared" si="71"/>
        <v>2.5892993568999993E-2</v>
      </c>
      <c r="L164" s="8">
        <f t="shared" si="72"/>
        <v>0.16091299999999997</v>
      </c>
      <c r="W164" s="67">
        <v>42698.125694444447</v>
      </c>
      <c r="X164" s="68">
        <v>6.01</v>
      </c>
      <c r="Y164" s="16">
        <v>4.7698600000000004</v>
      </c>
      <c r="Z164" s="8">
        <f t="shared" si="73"/>
        <v>36.120100000000001</v>
      </c>
      <c r="AA164" s="8">
        <f t="shared" si="74"/>
        <v>4.8518181818181816</v>
      </c>
      <c r="AB164" s="8">
        <f t="shared" si="75"/>
        <v>3.5195274935064944</v>
      </c>
      <c r="AC164" s="8">
        <f t="shared" si="76"/>
        <v>17.076107484403781</v>
      </c>
      <c r="AD164" s="8">
        <f t="shared" si="77"/>
        <v>23.540139669421485</v>
      </c>
      <c r="AE164" s="8">
        <f t="shared" si="78"/>
        <v>12.387073777548107</v>
      </c>
      <c r="AF164" s="8">
        <f t="shared" si="79"/>
        <v>-1.2401399999999994</v>
      </c>
      <c r="AG164" s="8">
        <f t="shared" si="80"/>
        <v>1.5379472195999984</v>
      </c>
      <c r="AH164" s="8">
        <f t="shared" si="81"/>
        <v>1.2401399999999994</v>
      </c>
      <c r="AS164" s="67">
        <v>42698.125694444447</v>
      </c>
      <c r="AT164" s="68">
        <v>223.94</v>
      </c>
      <c r="AU164" s="16">
        <v>71.849699999999999</v>
      </c>
      <c r="AV164" s="16">
        <v>71.849699999999999</v>
      </c>
      <c r="AW164" s="8">
        <f t="shared" si="82"/>
        <v>50149.123599999999</v>
      </c>
      <c r="AX164" s="8">
        <f t="shared" si="83"/>
        <v>222.78181818181818</v>
      </c>
      <c r="AY164" s="8">
        <f t="shared" si="84"/>
        <v>70.599367493506492</v>
      </c>
      <c r="AZ164" s="8">
        <f t="shared" si="85"/>
        <v>15728.255452689727</v>
      </c>
      <c r="BA164" s="8">
        <f t="shared" si="86"/>
        <v>49631.738512396696</v>
      </c>
      <c r="BB164" s="8">
        <f t="shared" si="87"/>
        <v>4984.2706904831812</v>
      </c>
      <c r="BC164" s="8">
        <f t="shared" si="88"/>
        <v>-152.09030000000001</v>
      </c>
      <c r="BD164" s="8">
        <f t="shared" si="89"/>
        <v>23131.459354090002</v>
      </c>
      <c r="BE164" s="8">
        <f t="shared" si="90"/>
        <v>152.09030000000001</v>
      </c>
    </row>
    <row r="165" spans="1:57" x14ac:dyDescent="0.25">
      <c r="A165" s="36">
        <v>42698.167361111111</v>
      </c>
      <c r="B165" s="17">
        <v>0.9</v>
      </c>
      <c r="C165" s="14">
        <v>0.72902699999999998</v>
      </c>
      <c r="D165" s="8">
        <f t="shared" si="64"/>
        <v>0.81</v>
      </c>
      <c r="E165" s="8">
        <f t="shared" si="65"/>
        <v>-0.25818181818181796</v>
      </c>
      <c r="F165" s="8">
        <f t="shared" si="66"/>
        <v>-0.52130550649350582</v>
      </c>
      <c r="G165" s="8">
        <f t="shared" si="67"/>
        <v>0.13459160349468685</v>
      </c>
      <c r="H165" s="8">
        <f t="shared" si="68"/>
        <v>6.6657851239669302E-2</v>
      </c>
      <c r="I165" s="8">
        <f t="shared" si="69"/>
        <v>0.27175943110045064</v>
      </c>
      <c r="J165" s="8">
        <f t="shared" si="70"/>
        <v>-0.17097300000000004</v>
      </c>
      <c r="K165" s="8">
        <f t="shared" si="71"/>
        <v>2.9231766729000016E-2</v>
      </c>
      <c r="L165" s="8">
        <f t="shared" si="72"/>
        <v>0.17097300000000004</v>
      </c>
      <c r="W165" s="67">
        <v>42698.167361111111</v>
      </c>
      <c r="X165" s="68">
        <v>5.91</v>
      </c>
      <c r="Y165" s="16">
        <v>4.7675700000000001</v>
      </c>
      <c r="Z165" s="8">
        <f t="shared" si="73"/>
        <v>34.928100000000001</v>
      </c>
      <c r="AA165" s="8">
        <f t="shared" si="74"/>
        <v>4.7518181818181819</v>
      </c>
      <c r="AB165" s="8">
        <f t="shared" si="75"/>
        <v>3.5172374935064941</v>
      </c>
      <c r="AC165" s="8">
        <f t="shared" si="76"/>
        <v>16.713273071416769</v>
      </c>
      <c r="AD165" s="8">
        <f t="shared" si="77"/>
        <v>22.579776033057854</v>
      </c>
      <c r="AE165" s="8">
        <f t="shared" si="78"/>
        <v>12.370959585727844</v>
      </c>
      <c r="AF165" s="8">
        <f t="shared" si="79"/>
        <v>-1.1424300000000001</v>
      </c>
      <c r="AG165" s="8">
        <f t="shared" si="80"/>
        <v>1.3051463049000001</v>
      </c>
      <c r="AH165" s="8">
        <f t="shared" si="81"/>
        <v>1.1424300000000001</v>
      </c>
      <c r="AS165" s="67">
        <v>42698.167361111111</v>
      </c>
      <c r="AT165" s="68">
        <v>321.55</v>
      </c>
      <c r="AU165" s="16">
        <v>71.409099999999995</v>
      </c>
      <c r="AV165" s="16">
        <v>71.409099999999995</v>
      </c>
      <c r="AW165" s="8">
        <f t="shared" si="82"/>
        <v>103394.40250000001</v>
      </c>
      <c r="AX165" s="8">
        <f t="shared" si="83"/>
        <v>320.39181818181817</v>
      </c>
      <c r="AY165" s="8">
        <f t="shared" si="84"/>
        <v>70.158767493506488</v>
      </c>
      <c r="AZ165" s="8">
        <f t="shared" si="85"/>
        <v>22478.295078639985</v>
      </c>
      <c r="BA165" s="8">
        <f t="shared" si="86"/>
        <v>102650.91715785123</v>
      </c>
      <c r="BB165" s="8">
        <f t="shared" si="87"/>
        <v>4922.2526562079029</v>
      </c>
      <c r="BC165" s="8">
        <f t="shared" si="88"/>
        <v>-250.14090000000002</v>
      </c>
      <c r="BD165" s="8">
        <f t="shared" si="89"/>
        <v>62570.469852810005</v>
      </c>
      <c r="BE165" s="8">
        <f t="shared" si="90"/>
        <v>250.14090000000002</v>
      </c>
    </row>
    <row r="166" spans="1:57" x14ac:dyDescent="0.25">
      <c r="A166" s="36">
        <v>42698.209027777775</v>
      </c>
      <c r="B166" s="17">
        <v>0.92</v>
      </c>
      <c r="C166" s="14">
        <v>0.73192599999999997</v>
      </c>
      <c r="D166" s="8">
        <f t="shared" si="64"/>
        <v>0.84640000000000004</v>
      </c>
      <c r="E166" s="8">
        <f t="shared" si="65"/>
        <v>-0.23818181818181794</v>
      </c>
      <c r="F166" s="8">
        <f t="shared" si="66"/>
        <v>-0.51840650649350584</v>
      </c>
      <c r="G166" s="8">
        <f t="shared" si="67"/>
        <v>0.12347500427390763</v>
      </c>
      <c r="H166" s="8">
        <f t="shared" si="68"/>
        <v>5.673057851239658E-2</v>
      </c>
      <c r="I166" s="8">
        <f t="shared" si="69"/>
        <v>0.26874530597480129</v>
      </c>
      <c r="J166" s="8">
        <f t="shared" si="70"/>
        <v>-0.18807400000000007</v>
      </c>
      <c r="K166" s="8">
        <f t="shared" si="71"/>
        <v>3.5371829476000025E-2</v>
      </c>
      <c r="L166" s="8">
        <f t="shared" si="72"/>
        <v>0.18807400000000007</v>
      </c>
      <c r="W166" s="67">
        <v>42698.209027777775</v>
      </c>
      <c r="X166" s="68">
        <v>6.07</v>
      </c>
      <c r="Y166" s="16">
        <v>4.7787899999999999</v>
      </c>
      <c r="Z166" s="8">
        <f t="shared" si="73"/>
        <v>36.844900000000003</v>
      </c>
      <c r="AA166" s="8">
        <f t="shared" si="74"/>
        <v>4.9118181818181821</v>
      </c>
      <c r="AB166" s="8">
        <f t="shared" si="75"/>
        <v>3.5284574935064938</v>
      </c>
      <c r="AC166" s="8">
        <f t="shared" si="76"/>
        <v>17.331141670377807</v>
      </c>
      <c r="AD166" s="8">
        <f t="shared" si="77"/>
        <v>24.125957851239672</v>
      </c>
      <c r="AE166" s="8">
        <f t="shared" si="78"/>
        <v>12.450012283482129</v>
      </c>
      <c r="AF166" s="8">
        <f t="shared" si="79"/>
        <v>-1.2912100000000004</v>
      </c>
      <c r="AG166" s="8">
        <f t="shared" si="80"/>
        <v>1.6672232641000011</v>
      </c>
      <c r="AH166" s="8">
        <f t="shared" si="81"/>
        <v>1.2912100000000004</v>
      </c>
      <c r="AS166" s="67">
        <v>42698.209027777775</v>
      </c>
      <c r="AT166" s="68">
        <v>228.05</v>
      </c>
      <c r="AU166" s="16">
        <v>70.998400000000004</v>
      </c>
      <c r="AV166" s="16">
        <v>70.998400000000004</v>
      </c>
      <c r="AW166" s="8">
        <f t="shared" si="82"/>
        <v>52006.802500000005</v>
      </c>
      <c r="AX166" s="8">
        <f t="shared" si="83"/>
        <v>226.89181818181819</v>
      </c>
      <c r="AY166" s="8">
        <f t="shared" si="84"/>
        <v>69.748067493506497</v>
      </c>
      <c r="AZ166" s="8">
        <f t="shared" si="85"/>
        <v>15825.265848269861</v>
      </c>
      <c r="BA166" s="8">
        <f t="shared" si="86"/>
        <v>51479.897157851243</v>
      </c>
      <c r="BB166" s="8">
        <f t="shared" si="87"/>
        <v>4864.7929190787372</v>
      </c>
      <c r="BC166" s="8">
        <f t="shared" si="88"/>
        <v>-157.05160000000001</v>
      </c>
      <c r="BD166" s="8">
        <f t="shared" si="89"/>
        <v>24665.205062560002</v>
      </c>
      <c r="BE166" s="8">
        <f t="shared" si="90"/>
        <v>157.05160000000001</v>
      </c>
    </row>
    <row r="167" spans="1:57" x14ac:dyDescent="0.25">
      <c r="A167" s="36">
        <v>42698.250694444447</v>
      </c>
      <c r="B167" s="17">
        <v>0.76</v>
      </c>
      <c r="C167" s="14">
        <v>0.73594499999999996</v>
      </c>
      <c r="D167" s="8">
        <f t="shared" si="64"/>
        <v>0.5776</v>
      </c>
      <c r="E167" s="8">
        <f t="shared" si="65"/>
        <v>-0.39818181818181797</v>
      </c>
      <c r="F167" s="8">
        <f t="shared" si="66"/>
        <v>-0.51438750649350584</v>
      </c>
      <c r="G167" s="8">
        <f t="shared" si="67"/>
        <v>0.20481975258559584</v>
      </c>
      <c r="H167" s="8">
        <f t="shared" si="68"/>
        <v>0.15854876033057835</v>
      </c>
      <c r="I167" s="8">
        <f t="shared" si="69"/>
        <v>0.26459450683660651</v>
      </c>
      <c r="J167" s="8">
        <f t="shared" si="70"/>
        <v>-2.4055000000000049E-2</v>
      </c>
      <c r="K167" s="8">
        <f t="shared" si="71"/>
        <v>5.7864302500000239E-4</v>
      </c>
      <c r="L167" s="8">
        <f t="shared" si="72"/>
        <v>2.4055000000000049E-2</v>
      </c>
      <c r="W167" s="67">
        <v>42698.250694444447</v>
      </c>
      <c r="X167" s="68">
        <v>6.04</v>
      </c>
      <c r="Y167" s="16">
        <v>4.7939600000000002</v>
      </c>
      <c r="Z167" s="8">
        <f t="shared" si="73"/>
        <v>36.4816</v>
      </c>
      <c r="AA167" s="8">
        <f t="shared" si="74"/>
        <v>4.8818181818181818</v>
      </c>
      <c r="AB167" s="8">
        <f t="shared" si="75"/>
        <v>3.5436274935064942</v>
      </c>
      <c r="AC167" s="8">
        <f t="shared" si="76"/>
        <v>17.299345127390794</v>
      </c>
      <c r="AD167" s="8">
        <f t="shared" si="77"/>
        <v>23.832148760330579</v>
      </c>
      <c r="AE167" s="8">
        <f t="shared" si="78"/>
        <v>12.557295812735118</v>
      </c>
      <c r="AF167" s="8">
        <f t="shared" si="79"/>
        <v>-1.2460399999999998</v>
      </c>
      <c r="AG167" s="8">
        <f t="shared" si="80"/>
        <v>1.5526156815999996</v>
      </c>
      <c r="AH167" s="8">
        <f t="shared" si="81"/>
        <v>1.2460399999999998</v>
      </c>
      <c r="AS167" s="67">
        <v>42698.250694444447</v>
      </c>
      <c r="AT167" s="68">
        <v>70.819999999999993</v>
      </c>
      <c r="AU167" s="16">
        <v>70.738200000000006</v>
      </c>
      <c r="AV167" s="16">
        <v>70.738200000000006</v>
      </c>
      <c r="AW167" s="8">
        <f t="shared" si="82"/>
        <v>5015.4723999999987</v>
      </c>
      <c r="AX167" s="8">
        <f t="shared" si="83"/>
        <v>69.661818181818177</v>
      </c>
      <c r="AY167" s="8">
        <f t="shared" si="84"/>
        <v>69.487867493506499</v>
      </c>
      <c r="AZ167" s="8">
        <f t="shared" si="85"/>
        <v>4840.651191174923</v>
      </c>
      <c r="BA167" s="8">
        <f t="shared" si="86"/>
        <v>4852.7689123966938</v>
      </c>
      <c r="BB167" s="8">
        <f t="shared" si="87"/>
        <v>4828.5637287951176</v>
      </c>
      <c r="BC167" s="8">
        <f t="shared" si="88"/>
        <v>-8.1799999999986994E-2</v>
      </c>
      <c r="BD167" s="8">
        <f t="shared" si="89"/>
        <v>6.6912399999978726E-3</v>
      </c>
      <c r="BE167" s="8">
        <f t="shared" si="90"/>
        <v>8.1799999999986994E-2</v>
      </c>
    </row>
    <row r="168" spans="1:57" x14ac:dyDescent="0.25">
      <c r="A168" s="36">
        <v>42698.292361111111</v>
      </c>
      <c r="B168" s="17">
        <v>0.82000000000000006</v>
      </c>
      <c r="C168" s="14">
        <v>0.74242200000000003</v>
      </c>
      <c r="D168" s="8">
        <f t="shared" si="64"/>
        <v>0.67240000000000011</v>
      </c>
      <c r="E168" s="8">
        <f t="shared" si="65"/>
        <v>-0.33818181818181792</v>
      </c>
      <c r="F168" s="8">
        <f t="shared" si="66"/>
        <v>-0.50791050649350578</v>
      </c>
      <c r="G168" s="8">
        <f t="shared" si="67"/>
        <v>0.17176609855962183</v>
      </c>
      <c r="H168" s="8">
        <f t="shared" si="68"/>
        <v>0.11436694214876016</v>
      </c>
      <c r="I168" s="8">
        <f t="shared" si="69"/>
        <v>0.25797308260648955</v>
      </c>
      <c r="J168" s="8">
        <f t="shared" si="70"/>
        <v>-7.7578000000000036E-2</v>
      </c>
      <c r="K168" s="8">
        <f t="shared" si="71"/>
        <v>6.0183460840000057E-3</v>
      </c>
      <c r="L168" s="8">
        <f t="shared" si="72"/>
        <v>7.7578000000000036E-2</v>
      </c>
      <c r="W168" s="67">
        <v>42698.292361111111</v>
      </c>
      <c r="X168" s="68">
        <v>5.9649999999999999</v>
      </c>
      <c r="Y168" s="16">
        <v>4.8184300000000002</v>
      </c>
      <c r="Z168" s="8">
        <f t="shared" si="73"/>
        <v>35.581224999999996</v>
      </c>
      <c r="AA168" s="8">
        <f t="shared" si="74"/>
        <v>4.8068181818181817</v>
      </c>
      <c r="AB168" s="8">
        <f t="shared" si="75"/>
        <v>3.5680974935064942</v>
      </c>
      <c r="AC168" s="8">
        <f t="shared" si="76"/>
        <v>17.151195906286897</v>
      </c>
      <c r="AD168" s="8">
        <f t="shared" si="77"/>
        <v>23.105501033057848</v>
      </c>
      <c r="AE168" s="8">
        <f t="shared" si="78"/>
        <v>12.731319723167326</v>
      </c>
      <c r="AF168" s="8">
        <f t="shared" si="79"/>
        <v>-1.1465699999999996</v>
      </c>
      <c r="AG168" s="8">
        <f t="shared" si="80"/>
        <v>1.3146227648999993</v>
      </c>
      <c r="AH168" s="8">
        <f t="shared" si="81"/>
        <v>1.1465699999999996</v>
      </c>
      <c r="AS168" s="67">
        <v>42698.292361111111</v>
      </c>
      <c r="AT168" s="68">
        <v>149.69</v>
      </c>
      <c r="AU168" s="16">
        <v>70.452699999999993</v>
      </c>
      <c r="AV168" s="16">
        <v>70.452699999999993</v>
      </c>
      <c r="AW168" s="8">
        <f t="shared" si="82"/>
        <v>22407.096099999999</v>
      </c>
      <c r="AX168" s="8">
        <f t="shared" si="83"/>
        <v>148.53181818181818</v>
      </c>
      <c r="AY168" s="8">
        <f t="shared" si="84"/>
        <v>69.202367493506486</v>
      </c>
      <c r="AZ168" s="8">
        <f t="shared" si="85"/>
        <v>10278.75346629687</v>
      </c>
      <c r="BA168" s="8">
        <f t="shared" si="86"/>
        <v>22061.701012396694</v>
      </c>
      <c r="BB168" s="8">
        <f t="shared" si="87"/>
        <v>4788.9676667063231</v>
      </c>
      <c r="BC168" s="8">
        <f t="shared" si="88"/>
        <v>-79.237300000000005</v>
      </c>
      <c r="BD168" s="8">
        <f t="shared" si="89"/>
        <v>6278.5497112900011</v>
      </c>
      <c r="BE168" s="8">
        <f t="shared" si="90"/>
        <v>79.237300000000005</v>
      </c>
    </row>
    <row r="169" spans="1:57" x14ac:dyDescent="0.25">
      <c r="A169" s="36">
        <v>42698.334027777775</v>
      </c>
      <c r="B169" s="17">
        <v>0.88</v>
      </c>
      <c r="C169" s="14">
        <v>0.74741599999999997</v>
      </c>
      <c r="D169" s="8">
        <f t="shared" si="64"/>
        <v>0.77439999999999998</v>
      </c>
      <c r="E169" s="8">
        <f t="shared" si="65"/>
        <v>-0.27818181818181797</v>
      </c>
      <c r="F169" s="8">
        <f t="shared" si="66"/>
        <v>-0.50291650649350583</v>
      </c>
      <c r="G169" s="8">
        <f t="shared" si="67"/>
        <v>0.13990222817001152</v>
      </c>
      <c r="H169" s="8">
        <f t="shared" si="68"/>
        <v>7.738512396694204E-2</v>
      </c>
      <c r="I169" s="8">
        <f t="shared" si="69"/>
        <v>0.25292501250363247</v>
      </c>
      <c r="J169" s="8">
        <f t="shared" si="70"/>
        <v>-0.13258400000000004</v>
      </c>
      <c r="K169" s="8">
        <f t="shared" si="71"/>
        <v>1.7578517056000009E-2</v>
      </c>
      <c r="L169" s="8">
        <f t="shared" si="72"/>
        <v>0.13258400000000004</v>
      </c>
      <c r="W169" s="67">
        <v>42698.334027777775</v>
      </c>
      <c r="X169" s="68">
        <v>5.89</v>
      </c>
      <c r="Y169" s="16">
        <v>4.8432700000000004</v>
      </c>
      <c r="Z169" s="8">
        <f t="shared" si="73"/>
        <v>34.692099999999996</v>
      </c>
      <c r="AA169" s="8">
        <f t="shared" si="74"/>
        <v>4.7318181818181815</v>
      </c>
      <c r="AB169" s="8">
        <f t="shared" si="75"/>
        <v>3.5929374935064944</v>
      </c>
      <c r="AC169" s="8">
        <f t="shared" si="76"/>
        <v>17.001126957910273</v>
      </c>
      <c r="AD169" s="8">
        <f t="shared" si="77"/>
        <v>22.390103305785122</v>
      </c>
      <c r="AE169" s="8">
        <f t="shared" si="78"/>
        <v>12.909199832244731</v>
      </c>
      <c r="AF169" s="8">
        <f t="shared" si="79"/>
        <v>-1.0467299999999993</v>
      </c>
      <c r="AG169" s="8">
        <f t="shared" si="80"/>
        <v>1.0956436928999984</v>
      </c>
      <c r="AH169" s="8">
        <f t="shared" si="81"/>
        <v>1.0467299999999993</v>
      </c>
      <c r="AS169" s="67">
        <v>42698.334027777775</v>
      </c>
      <c r="AT169" s="68">
        <v>228.56</v>
      </c>
      <c r="AU169" s="16">
        <v>69.953500000000005</v>
      </c>
      <c r="AV169" s="16">
        <v>69.953500000000005</v>
      </c>
      <c r="AW169" s="8">
        <f t="shared" si="82"/>
        <v>52239.673600000002</v>
      </c>
      <c r="AX169" s="8">
        <f t="shared" si="83"/>
        <v>227.40181818181819</v>
      </c>
      <c r="AY169" s="8">
        <f t="shared" si="84"/>
        <v>68.703167493506498</v>
      </c>
      <c r="AZ169" s="8">
        <f t="shared" si="85"/>
        <v>15623.225202873366</v>
      </c>
      <c r="BA169" s="8">
        <f t="shared" si="86"/>
        <v>51711.586912396699</v>
      </c>
      <c r="BB169" s="8">
        <f t="shared" si="87"/>
        <v>4720.1252236408081</v>
      </c>
      <c r="BC169" s="8">
        <f t="shared" si="88"/>
        <v>-158.60649999999998</v>
      </c>
      <c r="BD169" s="8">
        <f t="shared" si="89"/>
        <v>25156.021842249993</v>
      </c>
      <c r="BE169" s="8">
        <f t="shared" si="90"/>
        <v>158.60649999999998</v>
      </c>
    </row>
    <row r="170" spans="1:57" x14ac:dyDescent="0.25">
      <c r="A170" s="36">
        <v>42698.375694444447</v>
      </c>
      <c r="B170" s="17">
        <v>0.88</v>
      </c>
      <c r="C170" s="14">
        <v>0.75332200000000005</v>
      </c>
      <c r="D170" s="8">
        <f t="shared" si="64"/>
        <v>0.77439999999999998</v>
      </c>
      <c r="E170" s="8">
        <f t="shared" si="65"/>
        <v>-0.27818181818181797</v>
      </c>
      <c r="F170" s="8">
        <f t="shared" si="66"/>
        <v>-0.49701050649350575</v>
      </c>
      <c r="G170" s="8">
        <f t="shared" si="67"/>
        <v>0.13825928635182969</v>
      </c>
      <c r="H170" s="8">
        <f t="shared" si="68"/>
        <v>7.738512396694204E-2</v>
      </c>
      <c r="I170" s="8">
        <f t="shared" si="69"/>
        <v>0.24701944356493113</v>
      </c>
      <c r="J170" s="8">
        <f t="shared" si="70"/>
        <v>-0.12667799999999996</v>
      </c>
      <c r="K170" s="8">
        <f t="shared" si="71"/>
        <v>1.6047315683999988E-2</v>
      </c>
      <c r="L170" s="8">
        <f t="shared" si="72"/>
        <v>0.12667799999999996</v>
      </c>
      <c r="W170" s="67">
        <v>42698.375694444447</v>
      </c>
      <c r="X170" s="68">
        <v>5.92</v>
      </c>
      <c r="Y170" s="16">
        <v>4.8643999999999998</v>
      </c>
      <c r="Z170" s="8">
        <f t="shared" si="73"/>
        <v>35.046399999999998</v>
      </c>
      <c r="AA170" s="8">
        <f t="shared" si="74"/>
        <v>4.7618181818181817</v>
      </c>
      <c r="AB170" s="8">
        <f t="shared" si="75"/>
        <v>3.6140674935064938</v>
      </c>
      <c r="AC170" s="8">
        <f t="shared" si="76"/>
        <v>17.209532300897287</v>
      </c>
      <c r="AD170" s="8">
        <f t="shared" si="77"/>
        <v>22.674912396694214</v>
      </c>
      <c r="AE170" s="8">
        <f t="shared" si="78"/>
        <v>13.061483847620311</v>
      </c>
      <c r="AF170" s="8">
        <f t="shared" si="79"/>
        <v>-1.0556000000000001</v>
      </c>
      <c r="AG170" s="8">
        <f t="shared" si="80"/>
        <v>1.1142913600000002</v>
      </c>
      <c r="AH170" s="8">
        <f t="shared" si="81"/>
        <v>1.0556000000000001</v>
      </c>
      <c r="AS170" s="67">
        <v>42698.375694444447</v>
      </c>
      <c r="AT170" s="68">
        <v>228.35</v>
      </c>
      <c r="AU170" s="16">
        <v>69.761499999999998</v>
      </c>
      <c r="AV170" s="16">
        <v>69.761499999999998</v>
      </c>
      <c r="AW170" s="8">
        <f t="shared" si="82"/>
        <v>52143.722499999996</v>
      </c>
      <c r="AX170" s="8">
        <f t="shared" si="83"/>
        <v>227.19181818181818</v>
      </c>
      <c r="AY170" s="8">
        <f t="shared" si="84"/>
        <v>68.511167493506491</v>
      </c>
      <c r="AZ170" s="8">
        <f t="shared" si="85"/>
        <v>15565.176708608818</v>
      </c>
      <c r="BA170" s="8">
        <f t="shared" si="86"/>
        <v>51616.12224876033</v>
      </c>
      <c r="BB170" s="8">
        <f t="shared" si="87"/>
        <v>4693.7800713233009</v>
      </c>
      <c r="BC170" s="8">
        <f t="shared" si="88"/>
        <v>-158.58850000000001</v>
      </c>
      <c r="BD170" s="8">
        <f t="shared" si="89"/>
        <v>25150.312332250003</v>
      </c>
      <c r="BE170" s="8">
        <f t="shared" si="90"/>
        <v>158.58850000000001</v>
      </c>
    </row>
    <row r="171" spans="1:57" x14ac:dyDescent="0.25">
      <c r="A171" s="36">
        <v>42698.417361111111</v>
      </c>
      <c r="B171" s="17">
        <v>0.64</v>
      </c>
      <c r="C171" s="14">
        <v>0.76085899999999995</v>
      </c>
      <c r="D171" s="8">
        <f t="shared" ref="D171:D233" si="91">B171^2</f>
        <v>0.40960000000000002</v>
      </c>
      <c r="E171" s="8">
        <f t="shared" ref="E171:E233" si="92">B171 - $B$1</f>
        <v>-0.51818181818181797</v>
      </c>
      <c r="F171" s="8">
        <f t="shared" ref="F171:F233" si="93">C171 - $C$1</f>
        <v>-0.48947350649350585</v>
      </c>
      <c r="G171" s="8">
        <f t="shared" ref="G171:G233" si="94">E171*F171</f>
        <v>0.25363627154663476</v>
      </c>
      <c r="H171" s="8">
        <f t="shared" ref="H171:H233" si="95">(B171-$B$1)^2</f>
        <v>0.26851239669421467</v>
      </c>
      <c r="I171" s="8">
        <f t="shared" ref="I171:I233" si="96">(C171-$C$1)^2</f>
        <v>0.23958431355904811</v>
      </c>
      <c r="J171" s="8">
        <f t="shared" ref="J171:J233" si="97">C171-B171</f>
        <v>0.12085899999999994</v>
      </c>
      <c r="K171" s="8">
        <f t="shared" ref="K171:K233" si="98">(C171-B171)^2</f>
        <v>1.4606897880999985E-2</v>
      </c>
      <c r="L171" s="8">
        <f t="shared" si="72"/>
        <v>0.12085899999999994</v>
      </c>
      <c r="W171" s="67">
        <v>42698.417361111111</v>
      </c>
      <c r="X171" s="68">
        <v>6.67</v>
      </c>
      <c r="Y171" s="16">
        <v>4.8840199999999996</v>
      </c>
      <c r="AH171" s="8">
        <f t="shared" si="81"/>
        <v>1.7859800000000003</v>
      </c>
      <c r="AS171" s="67">
        <v>42698.417361111111</v>
      </c>
      <c r="AT171" s="68">
        <v>230.25</v>
      </c>
      <c r="AU171" s="16">
        <v>69.672799999999995</v>
      </c>
      <c r="AV171" s="16">
        <v>69.672799999999995</v>
      </c>
      <c r="AW171" s="8">
        <f t="shared" si="82"/>
        <v>53015.0625</v>
      </c>
      <c r="AX171" s="8">
        <f t="shared" si="83"/>
        <v>229.09181818181818</v>
      </c>
      <c r="AY171" s="8">
        <f t="shared" si="84"/>
        <v>68.422467493506488</v>
      </c>
      <c r="AZ171" s="8">
        <f t="shared" si="85"/>
        <v>15675.027482573754</v>
      </c>
      <c r="BA171" s="8">
        <f t="shared" si="86"/>
        <v>52483.06115785124</v>
      </c>
      <c r="BB171" s="8">
        <f t="shared" si="87"/>
        <v>4681.6340578999525</v>
      </c>
      <c r="BC171" s="8">
        <f t="shared" si="88"/>
        <v>-160.5772</v>
      </c>
      <c r="BD171" s="8">
        <f t="shared" si="89"/>
        <v>25785.037159840002</v>
      </c>
      <c r="BE171" s="8">
        <f t="shared" si="90"/>
        <v>160.5772</v>
      </c>
    </row>
    <row r="172" spans="1:57" x14ac:dyDescent="0.25">
      <c r="A172" s="36">
        <v>42698.459027777775</v>
      </c>
      <c r="B172" s="17">
        <v>0.95</v>
      </c>
      <c r="C172" s="14">
        <v>0.76988699999999999</v>
      </c>
      <c r="D172" s="8">
        <f t="shared" si="91"/>
        <v>0.90249999999999997</v>
      </c>
      <c r="E172" s="8">
        <f t="shared" si="92"/>
        <v>-0.20818181818181802</v>
      </c>
      <c r="F172" s="8">
        <f t="shared" si="93"/>
        <v>-0.48044550649350581</v>
      </c>
      <c r="G172" s="8">
        <f t="shared" si="94"/>
        <v>0.1000200190791025</v>
      </c>
      <c r="H172" s="8">
        <f t="shared" si="95"/>
        <v>4.3339669421487537E-2</v>
      </c>
      <c r="I172" s="8">
        <f t="shared" si="96"/>
        <v>0.23082788470980134</v>
      </c>
      <c r="J172" s="8">
        <f t="shared" si="97"/>
        <v>-0.18011299999999997</v>
      </c>
      <c r="K172" s="8">
        <f t="shared" si="98"/>
        <v>3.2440692768999989E-2</v>
      </c>
      <c r="L172" s="8">
        <f t="shared" si="72"/>
        <v>0.18011299999999997</v>
      </c>
      <c r="W172" s="67">
        <v>42698.459027777775</v>
      </c>
      <c r="X172" s="68">
        <v>6.58</v>
      </c>
      <c r="Y172" s="16">
        <v>4.9029199999999999</v>
      </c>
      <c r="AH172" s="8">
        <f t="shared" si="81"/>
        <v>1.6770800000000001</v>
      </c>
      <c r="AS172" s="67">
        <v>42698.459027777775</v>
      </c>
      <c r="AT172" s="68">
        <v>225.93</v>
      </c>
      <c r="AU172" s="16">
        <v>69.456599999999995</v>
      </c>
      <c r="AV172" s="16">
        <v>69.456599999999995</v>
      </c>
      <c r="AW172" s="8">
        <f t="shared" si="82"/>
        <v>51044.3649</v>
      </c>
      <c r="AX172" s="8">
        <f t="shared" si="83"/>
        <v>224.77181818181819</v>
      </c>
      <c r="AY172" s="8">
        <f t="shared" si="84"/>
        <v>68.206267493506488</v>
      </c>
      <c r="AZ172" s="8">
        <f t="shared" si="85"/>
        <v>15330.846755910896</v>
      </c>
      <c r="BA172" s="8">
        <f t="shared" si="86"/>
        <v>50522.370248760337</v>
      </c>
      <c r="BB172" s="8">
        <f t="shared" si="87"/>
        <v>4652.0949253957597</v>
      </c>
      <c r="BC172" s="8">
        <f t="shared" si="88"/>
        <v>-156.47340000000003</v>
      </c>
      <c r="BD172" s="8">
        <f t="shared" si="89"/>
        <v>24483.924907560009</v>
      </c>
      <c r="BE172" s="8">
        <f t="shared" si="90"/>
        <v>156.47340000000003</v>
      </c>
    </row>
    <row r="173" spans="1:57" x14ac:dyDescent="0.25">
      <c r="A173" s="36">
        <v>42698.500694444447</v>
      </c>
      <c r="B173" s="17">
        <v>0.88</v>
      </c>
      <c r="C173" s="14">
        <v>0.78091600000000005</v>
      </c>
      <c r="D173" s="8">
        <f t="shared" si="91"/>
        <v>0.77439999999999998</v>
      </c>
      <c r="E173" s="8">
        <f t="shared" si="92"/>
        <v>-0.27818181818181797</v>
      </c>
      <c r="F173" s="8">
        <f t="shared" si="93"/>
        <v>-0.46941650649350575</v>
      </c>
      <c r="G173" s="8">
        <f t="shared" si="94"/>
        <v>0.13058313726092058</v>
      </c>
      <c r="H173" s="8">
        <f t="shared" si="95"/>
        <v>7.738512396694204E-2</v>
      </c>
      <c r="I173" s="8">
        <f t="shared" si="96"/>
        <v>0.22035185656856751</v>
      </c>
      <c r="J173" s="8">
        <f t="shared" si="97"/>
        <v>-9.908399999999995E-2</v>
      </c>
      <c r="K173" s="8">
        <f t="shared" si="98"/>
        <v>9.8176390559999906E-3</v>
      </c>
      <c r="L173" s="8">
        <f t="shared" si="72"/>
        <v>9.908399999999995E-2</v>
      </c>
      <c r="W173" s="67">
        <v>42698.500694444447</v>
      </c>
      <c r="X173" s="68">
        <v>5.95</v>
      </c>
      <c r="Y173" s="16">
        <v>4.9184299999999999</v>
      </c>
      <c r="AH173" s="8">
        <f t="shared" si="81"/>
        <v>1.0315700000000003</v>
      </c>
      <c r="AS173" s="67">
        <v>42698.500694444447</v>
      </c>
      <c r="AT173" s="68">
        <v>255.84</v>
      </c>
      <c r="AU173" s="16">
        <v>69.211299999999994</v>
      </c>
      <c r="AV173" s="16">
        <v>69.211299999999994</v>
      </c>
      <c r="AW173" s="8">
        <f t="shared" si="82"/>
        <v>65454.105600000003</v>
      </c>
      <c r="AX173" s="8">
        <f t="shared" si="83"/>
        <v>254.68181818181819</v>
      </c>
      <c r="AY173" s="8">
        <f t="shared" si="84"/>
        <v>67.960967493506487</v>
      </c>
      <c r="AZ173" s="8">
        <f t="shared" si="85"/>
        <v>17308.422766641674</v>
      </c>
      <c r="BA173" s="8">
        <f t="shared" si="86"/>
        <v>64862.8285123967</v>
      </c>
      <c r="BB173" s="8">
        <f t="shared" si="87"/>
        <v>4618.6931026534457</v>
      </c>
      <c r="BC173" s="8">
        <f t="shared" si="88"/>
        <v>-186.62870000000001</v>
      </c>
      <c r="BD173" s="8">
        <f t="shared" si="89"/>
        <v>34830.27166369</v>
      </c>
      <c r="BE173" s="8">
        <f t="shared" si="90"/>
        <v>186.62870000000001</v>
      </c>
    </row>
    <row r="174" spans="1:57" x14ac:dyDescent="0.25">
      <c r="A174" s="36">
        <v>42698.542361111111</v>
      </c>
      <c r="B174" s="17">
        <v>0.93</v>
      </c>
      <c r="C174" s="14">
        <v>0.78867299999999996</v>
      </c>
      <c r="D174" s="8">
        <f t="shared" si="91"/>
        <v>0.86490000000000011</v>
      </c>
      <c r="E174" s="8">
        <f t="shared" si="92"/>
        <v>-0.22818181818181793</v>
      </c>
      <c r="F174" s="8">
        <f t="shared" si="93"/>
        <v>-0.46165950649350584</v>
      </c>
      <c r="G174" s="8">
        <f t="shared" si="94"/>
        <v>0.10534230557260894</v>
      </c>
      <c r="H174" s="8">
        <f t="shared" si="95"/>
        <v>5.2066942148760217E-2</v>
      </c>
      <c r="I174" s="8">
        <f t="shared" si="96"/>
        <v>0.21312949993582736</v>
      </c>
      <c r="J174" s="8">
        <f t="shared" si="97"/>
        <v>-0.14132700000000009</v>
      </c>
      <c r="K174" s="8">
        <f t="shared" si="98"/>
        <v>1.9973320929000025E-2</v>
      </c>
      <c r="L174" s="8">
        <f t="shared" si="72"/>
        <v>0.14132700000000009</v>
      </c>
      <c r="W174" s="67">
        <v>42698.542361111111</v>
      </c>
      <c r="X174" s="68">
        <v>6.16</v>
      </c>
      <c r="Y174" s="16">
        <v>4.9160000000000004</v>
      </c>
      <c r="AH174" s="8">
        <f t="shared" si="81"/>
        <v>1.2439999999999998</v>
      </c>
      <c r="AS174" s="67">
        <v>42698.542361111111</v>
      </c>
      <c r="AT174" s="68">
        <v>224.13</v>
      </c>
      <c r="AU174" s="16">
        <v>68.875299999999996</v>
      </c>
      <c r="AV174" s="16">
        <v>68.875299999999996</v>
      </c>
      <c r="AW174" s="8">
        <f t="shared" si="82"/>
        <v>50234.2569</v>
      </c>
      <c r="AX174" s="8">
        <f t="shared" si="83"/>
        <v>222.97181818181818</v>
      </c>
      <c r="AY174" s="8">
        <f t="shared" si="84"/>
        <v>67.624967493506489</v>
      </c>
      <c r="AZ174" s="8">
        <f t="shared" si="85"/>
        <v>15078.461956513493</v>
      </c>
      <c r="BA174" s="8">
        <f t="shared" si="86"/>
        <v>49716.431703305781</v>
      </c>
      <c r="BB174" s="8">
        <f t="shared" si="87"/>
        <v>4573.1362284978095</v>
      </c>
      <c r="BC174" s="8">
        <f t="shared" si="88"/>
        <v>-155.25470000000001</v>
      </c>
      <c r="BD174" s="8">
        <f t="shared" si="89"/>
        <v>24104.021872090005</v>
      </c>
      <c r="BE174" s="8">
        <f t="shared" si="90"/>
        <v>155.25470000000001</v>
      </c>
    </row>
    <row r="175" spans="1:57" x14ac:dyDescent="0.25">
      <c r="A175" s="36">
        <v>42698.584027777775</v>
      </c>
      <c r="B175" s="17">
        <v>0.86</v>
      </c>
      <c r="C175" s="14">
        <v>0.79418699999999998</v>
      </c>
      <c r="D175" s="8">
        <f t="shared" si="91"/>
        <v>0.73959999999999992</v>
      </c>
      <c r="E175" s="8">
        <f t="shared" si="92"/>
        <v>-0.29818181818181799</v>
      </c>
      <c r="F175" s="8">
        <f t="shared" si="93"/>
        <v>-0.45614550649350583</v>
      </c>
      <c r="G175" s="8">
        <f t="shared" si="94"/>
        <v>0.13601429648169983</v>
      </c>
      <c r="H175" s="8">
        <f t="shared" si="95"/>
        <v>8.891239669421476E-2</v>
      </c>
      <c r="I175" s="8">
        <f t="shared" si="96"/>
        <v>0.20806872309421698</v>
      </c>
      <c r="J175" s="8">
        <f t="shared" si="97"/>
        <v>-6.581300000000001E-2</v>
      </c>
      <c r="K175" s="8">
        <f t="shared" si="98"/>
        <v>4.3313509690000012E-3</v>
      </c>
      <c r="L175" s="8">
        <f t="shared" si="72"/>
        <v>6.581300000000001E-2</v>
      </c>
      <c r="W175" s="67">
        <v>42698.584027777775</v>
      </c>
      <c r="X175" s="68">
        <v>7.84</v>
      </c>
      <c r="Y175" s="16">
        <v>4.90245</v>
      </c>
      <c r="AH175" s="8">
        <f t="shared" si="81"/>
        <v>2.9375499999999999</v>
      </c>
      <c r="AS175" s="67">
        <v>42698.584027777775</v>
      </c>
      <c r="AT175" s="68">
        <v>216.51</v>
      </c>
      <c r="AU175" s="16">
        <v>68.466999999999999</v>
      </c>
      <c r="AV175" s="16">
        <v>68.466999999999999</v>
      </c>
      <c r="AW175" s="8">
        <f t="shared" si="82"/>
        <v>46876.580099999999</v>
      </c>
      <c r="AX175" s="8">
        <f t="shared" si="83"/>
        <v>215.35181818181817</v>
      </c>
      <c r="AY175" s="8">
        <f t="shared" si="84"/>
        <v>67.216667493506492</v>
      </c>
      <c r="AZ175" s="8">
        <f t="shared" si="85"/>
        <v>14475.231556849338</v>
      </c>
      <c r="BA175" s="8">
        <f t="shared" si="86"/>
        <v>46376.40559421487</v>
      </c>
      <c r="BB175" s="8">
        <f t="shared" si="87"/>
        <v>4518.0803889326125</v>
      </c>
      <c r="BC175" s="8">
        <f t="shared" si="88"/>
        <v>-148.04300000000001</v>
      </c>
      <c r="BD175" s="8">
        <f t="shared" si="89"/>
        <v>21916.729849000003</v>
      </c>
      <c r="BE175" s="8">
        <f t="shared" si="90"/>
        <v>148.04300000000001</v>
      </c>
    </row>
    <row r="176" spans="1:57" x14ac:dyDescent="0.25">
      <c r="A176" s="36">
        <v>42698.625694444447</v>
      </c>
      <c r="B176" s="17">
        <v>1</v>
      </c>
      <c r="C176" s="14">
        <v>0.80348699999999995</v>
      </c>
      <c r="D176" s="8">
        <f t="shared" si="91"/>
        <v>1</v>
      </c>
      <c r="E176" s="8">
        <f t="shared" si="92"/>
        <v>-0.15818181818181798</v>
      </c>
      <c r="F176" s="8">
        <f t="shared" si="93"/>
        <v>-0.44684550649350585</v>
      </c>
      <c r="G176" s="8">
        <f t="shared" si="94"/>
        <v>7.0682834663518102E-2</v>
      </c>
      <c r="H176" s="8">
        <f t="shared" si="95"/>
        <v>2.502148760330572E-2</v>
      </c>
      <c r="I176" s="8">
        <f t="shared" si="96"/>
        <v>0.19967090667343779</v>
      </c>
      <c r="J176" s="8">
        <f t="shared" si="97"/>
        <v>-0.19651300000000005</v>
      </c>
      <c r="K176" s="8">
        <f t="shared" si="98"/>
        <v>3.8617359169000019E-2</v>
      </c>
      <c r="L176" s="8">
        <f t="shared" si="72"/>
        <v>0.19651300000000005</v>
      </c>
      <c r="W176" s="67">
        <v>42698.625694444447</v>
      </c>
      <c r="X176" s="68">
        <v>7.7</v>
      </c>
      <c r="Y176" s="16">
        <v>4.8956799999999996</v>
      </c>
      <c r="AH176" s="8">
        <f t="shared" si="81"/>
        <v>2.8043200000000006</v>
      </c>
      <c r="AS176" s="67">
        <v>42698.625694444447</v>
      </c>
      <c r="AT176" s="68">
        <v>231.7</v>
      </c>
      <c r="AU176" s="16">
        <v>68.2059</v>
      </c>
      <c r="AV176" s="16">
        <v>68.2059</v>
      </c>
      <c r="AW176" s="8">
        <f t="shared" si="82"/>
        <v>53684.889999999992</v>
      </c>
      <c r="AX176" s="8">
        <f t="shared" si="83"/>
        <v>230.54181818181817</v>
      </c>
      <c r="AY176" s="8">
        <f t="shared" si="84"/>
        <v>66.955567493506493</v>
      </c>
      <c r="AZ176" s="8">
        <f t="shared" si="85"/>
        <v>15436.05826734843</v>
      </c>
      <c r="BA176" s="8">
        <f t="shared" si="86"/>
        <v>53149.529930578508</v>
      </c>
      <c r="BB176" s="8">
        <f t="shared" si="87"/>
        <v>4483.0480183775035</v>
      </c>
      <c r="BC176" s="8">
        <f t="shared" si="88"/>
        <v>-163.4941</v>
      </c>
      <c r="BD176" s="8">
        <f t="shared" si="89"/>
        <v>26730.32073481</v>
      </c>
      <c r="BE176" s="8">
        <f t="shared" si="90"/>
        <v>163.4941</v>
      </c>
    </row>
    <row r="177" spans="1:57" x14ac:dyDescent="0.25">
      <c r="A177" s="36">
        <v>42698.667361111111</v>
      </c>
      <c r="B177" s="17">
        <v>1.03</v>
      </c>
      <c r="C177" s="14">
        <v>0.81686000000000003</v>
      </c>
      <c r="D177" s="8">
        <f t="shared" si="91"/>
        <v>1.0609</v>
      </c>
      <c r="E177" s="8">
        <f t="shared" si="92"/>
        <v>-0.12818181818181795</v>
      </c>
      <c r="F177" s="8">
        <f t="shared" si="93"/>
        <v>-0.43347250649350577</v>
      </c>
      <c r="G177" s="8">
        <f t="shared" si="94"/>
        <v>5.5563294014167458E-2</v>
      </c>
      <c r="H177" s="8">
        <f t="shared" si="95"/>
        <v>1.6430578512396637E-2</v>
      </c>
      <c r="I177" s="8">
        <f t="shared" si="96"/>
        <v>0.18789841388576239</v>
      </c>
      <c r="J177" s="8">
        <f t="shared" si="97"/>
        <v>-0.21314</v>
      </c>
      <c r="K177" s="8">
        <f t="shared" si="98"/>
        <v>4.5428659599999997E-2</v>
      </c>
      <c r="L177" s="8">
        <f t="shared" si="72"/>
        <v>0.21314</v>
      </c>
      <c r="W177" s="67">
        <v>42698.667361111111</v>
      </c>
      <c r="X177" s="68">
        <v>6.24</v>
      </c>
      <c r="Y177" s="16">
        <v>4.8873100000000003</v>
      </c>
      <c r="AH177" s="8">
        <f t="shared" si="81"/>
        <v>1.3526899999999999</v>
      </c>
      <c r="AS177" s="67">
        <v>42698.667361111111</v>
      </c>
      <c r="AT177" s="68">
        <v>50.05</v>
      </c>
      <c r="AU177" s="16">
        <v>68.664500000000004</v>
      </c>
      <c r="AV177" s="16">
        <v>68.664500000000004</v>
      </c>
      <c r="AW177" s="8">
        <f t="shared" si="82"/>
        <v>2505.0024999999996</v>
      </c>
      <c r="AX177" s="8">
        <f t="shared" si="83"/>
        <v>48.891818181818181</v>
      </c>
      <c r="AY177" s="8">
        <f t="shared" si="84"/>
        <v>67.414167493506497</v>
      </c>
      <c r="AZ177" s="8">
        <f t="shared" si="85"/>
        <v>3296.0012199711573</v>
      </c>
      <c r="BA177" s="8">
        <f t="shared" si="86"/>
        <v>2390.4098851239669</v>
      </c>
      <c r="BB177" s="8">
        <f t="shared" si="87"/>
        <v>4544.6699788425476</v>
      </c>
      <c r="BC177" s="8">
        <f t="shared" si="88"/>
        <v>18.614500000000007</v>
      </c>
      <c r="BD177" s="8">
        <f t="shared" si="89"/>
        <v>346.49961025000027</v>
      </c>
      <c r="BE177" s="8">
        <f t="shared" si="90"/>
        <v>18.614500000000007</v>
      </c>
    </row>
    <row r="178" spans="1:57" x14ac:dyDescent="0.25">
      <c r="A178" s="36">
        <v>42698.709027777775</v>
      </c>
      <c r="B178" s="17">
        <v>1.1599999999999999</v>
      </c>
      <c r="C178" s="14">
        <v>0.82675399999999999</v>
      </c>
      <c r="D178" s="8">
        <f t="shared" si="91"/>
        <v>1.3455999999999999</v>
      </c>
      <c r="E178" s="8">
        <f t="shared" si="92"/>
        <v>1.8181818181819409E-3</v>
      </c>
      <c r="F178" s="8">
        <f t="shared" si="93"/>
        <v>-0.42357850649350581</v>
      </c>
      <c r="G178" s="8">
        <f t="shared" si="94"/>
        <v>-7.7014273907915348E-4</v>
      </c>
      <c r="H178" s="8">
        <f t="shared" si="95"/>
        <v>3.3057851239673884E-6</v>
      </c>
      <c r="I178" s="8">
        <f t="shared" si="96"/>
        <v>0.17941875116326894</v>
      </c>
      <c r="J178" s="8">
        <f t="shared" si="97"/>
        <v>-0.33324599999999993</v>
      </c>
      <c r="K178" s="8">
        <f t="shared" si="98"/>
        <v>0.11105289651599995</v>
      </c>
      <c r="L178" s="8">
        <f t="shared" si="72"/>
        <v>0.33324599999999993</v>
      </c>
      <c r="W178" s="67">
        <v>42698.709027777775</v>
      </c>
      <c r="X178" s="68">
        <v>7.88</v>
      </c>
      <c r="Y178" s="16">
        <v>4.8606199999999999</v>
      </c>
      <c r="AH178" s="8">
        <f t="shared" si="81"/>
        <v>3.01938</v>
      </c>
      <c r="AS178" s="67">
        <v>42698.709027777775</v>
      </c>
      <c r="AT178" s="68">
        <v>107.01</v>
      </c>
      <c r="AU178" s="16">
        <v>69.850800000000007</v>
      </c>
      <c r="AV178" s="16">
        <v>69.850800000000007</v>
      </c>
      <c r="AW178" s="8">
        <f t="shared" si="82"/>
        <v>11451.140100000001</v>
      </c>
      <c r="AX178" s="8">
        <f t="shared" si="83"/>
        <v>105.85181818181819</v>
      </c>
      <c r="AY178" s="8">
        <f t="shared" si="84"/>
        <v>68.6004674935065</v>
      </c>
      <c r="AZ178" s="8">
        <f t="shared" si="85"/>
        <v>7261.484212310379</v>
      </c>
      <c r="BA178" s="8">
        <f t="shared" si="86"/>
        <v>11204.607412396696</v>
      </c>
      <c r="BB178" s="8">
        <f t="shared" si="87"/>
        <v>4706.0241403276423</v>
      </c>
      <c r="BC178" s="8">
        <f t="shared" si="88"/>
        <v>-37.159199999999998</v>
      </c>
      <c r="BD178" s="8">
        <f t="shared" si="89"/>
        <v>1380.80614464</v>
      </c>
      <c r="BE178" s="8">
        <f t="shared" si="90"/>
        <v>37.159199999999998</v>
      </c>
    </row>
    <row r="179" spans="1:57" x14ac:dyDescent="0.25">
      <c r="A179" s="36">
        <v>42698.750694444447</v>
      </c>
      <c r="B179" s="17">
        <v>1.21</v>
      </c>
      <c r="C179" s="14">
        <v>0.84022399999999997</v>
      </c>
      <c r="D179" s="8">
        <f t="shared" si="91"/>
        <v>1.4641</v>
      </c>
      <c r="E179" s="8">
        <f t="shared" si="92"/>
        <v>5.1818181818181985E-2</v>
      </c>
      <c r="F179" s="8">
        <f t="shared" si="93"/>
        <v>-0.41010850649350583</v>
      </c>
      <c r="G179" s="8">
        <f t="shared" si="94"/>
        <v>-2.1251077154663553E-2</v>
      </c>
      <c r="H179" s="8">
        <f t="shared" si="95"/>
        <v>2.6851239669421663E-3</v>
      </c>
      <c r="I179" s="8">
        <f t="shared" si="96"/>
        <v>0.16818898709833391</v>
      </c>
      <c r="J179" s="8">
        <f t="shared" si="97"/>
        <v>-0.36977599999999999</v>
      </c>
      <c r="K179" s="8">
        <f t="shared" si="98"/>
        <v>0.136734290176</v>
      </c>
      <c r="L179" s="8">
        <f t="shared" si="72"/>
        <v>0.36977599999999999</v>
      </c>
      <c r="W179" s="67">
        <v>42698.750694444447</v>
      </c>
      <c r="X179" s="68">
        <v>7.72</v>
      </c>
      <c r="Y179" s="16">
        <v>4.8576300000000003</v>
      </c>
      <c r="AH179" s="8">
        <f t="shared" si="81"/>
        <v>2.8623699999999994</v>
      </c>
      <c r="AS179" s="67">
        <v>42698.750694444447</v>
      </c>
      <c r="AT179" s="68">
        <v>249.17</v>
      </c>
      <c r="AU179" s="16">
        <v>70.328599999999994</v>
      </c>
      <c r="AV179" s="16">
        <v>70.328599999999994</v>
      </c>
      <c r="AW179" s="8">
        <f t="shared" si="82"/>
        <v>62085.688899999994</v>
      </c>
      <c r="AX179" s="8">
        <f t="shared" si="83"/>
        <v>248.01181818181817</v>
      </c>
      <c r="AY179" s="8">
        <f t="shared" si="84"/>
        <v>69.078267493506488</v>
      </c>
      <c r="AZ179" s="8">
        <f t="shared" si="85"/>
        <v>17132.226717914531</v>
      </c>
      <c r="BA179" s="8">
        <f t="shared" si="86"/>
        <v>61509.861957851237</v>
      </c>
      <c r="BB179" s="8">
        <f t="shared" si="87"/>
        <v>4771.8070399044354</v>
      </c>
      <c r="BC179" s="8">
        <f t="shared" si="88"/>
        <v>-178.84139999999999</v>
      </c>
      <c r="BD179" s="8">
        <f t="shared" si="89"/>
        <v>31984.246353959996</v>
      </c>
      <c r="BE179" s="8">
        <f t="shared" si="90"/>
        <v>178.84139999999999</v>
      </c>
    </row>
    <row r="180" spans="1:57" x14ac:dyDescent="0.25">
      <c r="A180" s="36">
        <v>42698.792361111111</v>
      </c>
      <c r="B180" s="17">
        <v>1.23</v>
      </c>
      <c r="C180" s="14">
        <v>0.86509800000000003</v>
      </c>
      <c r="D180" s="8">
        <f t="shared" si="91"/>
        <v>1.5128999999999999</v>
      </c>
      <c r="E180" s="8">
        <f t="shared" si="92"/>
        <v>7.1818181818182003E-2</v>
      </c>
      <c r="F180" s="8">
        <f t="shared" si="93"/>
        <v>-0.38523450649350577</v>
      </c>
      <c r="G180" s="8">
        <f t="shared" si="94"/>
        <v>-2.7666841829988211E-2</v>
      </c>
      <c r="H180" s="8">
        <f t="shared" si="95"/>
        <v>5.1578512396694481E-3</v>
      </c>
      <c r="I180" s="8">
        <f t="shared" si="96"/>
        <v>0.14840562499329493</v>
      </c>
      <c r="J180" s="8">
        <f t="shared" si="97"/>
        <v>-0.36490199999999995</v>
      </c>
      <c r="K180" s="8">
        <f t="shared" si="98"/>
        <v>0.13315346960399996</v>
      </c>
      <c r="L180" s="8">
        <f t="shared" si="72"/>
        <v>0.36490199999999995</v>
      </c>
      <c r="W180" s="67">
        <v>42698.792361111111</v>
      </c>
      <c r="X180" s="68">
        <v>7.84</v>
      </c>
      <c r="Y180" s="16">
        <v>4.8975099999999996</v>
      </c>
      <c r="AH180" s="8">
        <f t="shared" si="81"/>
        <v>2.9424900000000003</v>
      </c>
      <c r="AS180" s="67">
        <v>42698.792361111111</v>
      </c>
      <c r="AT180" s="68">
        <v>195.49</v>
      </c>
      <c r="AU180" s="16">
        <v>70.733900000000006</v>
      </c>
      <c r="AV180" s="16">
        <v>70.733900000000006</v>
      </c>
      <c r="AW180" s="8">
        <f t="shared" si="82"/>
        <v>38216.340100000001</v>
      </c>
      <c r="AX180" s="8">
        <f t="shared" si="83"/>
        <v>194.33181818181819</v>
      </c>
      <c r="AY180" s="8">
        <f t="shared" si="84"/>
        <v>69.483567493506499</v>
      </c>
      <c r="AZ180" s="8">
        <f t="shared" si="85"/>
        <v>13502.868004772197</v>
      </c>
      <c r="BA180" s="8">
        <f t="shared" si="86"/>
        <v>37764.855557851246</v>
      </c>
      <c r="BB180" s="8">
        <f t="shared" si="87"/>
        <v>4827.9661516246733</v>
      </c>
      <c r="BC180" s="8">
        <f t="shared" si="88"/>
        <v>-124.7561</v>
      </c>
      <c r="BD180" s="8">
        <f t="shared" si="89"/>
        <v>15564.084487210001</v>
      </c>
      <c r="BE180" s="8">
        <f t="shared" si="90"/>
        <v>124.7561</v>
      </c>
    </row>
    <row r="181" spans="1:57" x14ac:dyDescent="0.25">
      <c r="A181" s="36">
        <v>42698.834027777775</v>
      </c>
      <c r="B181" s="17">
        <v>1.27</v>
      </c>
      <c r="C181" s="14">
        <v>0.95744300000000004</v>
      </c>
      <c r="D181" s="8">
        <f t="shared" si="91"/>
        <v>1.6129</v>
      </c>
      <c r="E181" s="8">
        <f t="shared" si="92"/>
        <v>0.11181818181818204</v>
      </c>
      <c r="F181" s="8">
        <f t="shared" si="93"/>
        <v>-0.29288950649350576</v>
      </c>
      <c r="G181" s="8">
        <f t="shared" si="94"/>
        <v>-3.2750372089728433E-2</v>
      </c>
      <c r="H181" s="8">
        <f t="shared" si="95"/>
        <v>1.2503305785124015E-2</v>
      </c>
      <c r="I181" s="8">
        <f t="shared" si="96"/>
        <v>8.5784263014009349E-2</v>
      </c>
      <c r="J181" s="8">
        <f t="shared" si="97"/>
        <v>-0.31255699999999997</v>
      </c>
      <c r="K181" s="8">
        <f t="shared" si="98"/>
        <v>9.7691878248999983E-2</v>
      </c>
      <c r="L181" s="8">
        <f t="shared" si="72"/>
        <v>0.31255699999999997</v>
      </c>
      <c r="W181" s="67">
        <v>42698.834027777775</v>
      </c>
      <c r="X181" s="68">
        <v>8.19</v>
      </c>
      <c r="Y181" s="16">
        <v>5.21136</v>
      </c>
      <c r="AH181" s="8">
        <f t="shared" si="81"/>
        <v>2.9786399999999995</v>
      </c>
      <c r="AS181" s="67">
        <v>42698.834027777775</v>
      </c>
      <c r="AT181" s="68">
        <v>199.17</v>
      </c>
      <c r="AU181" s="16">
        <v>70.224500000000006</v>
      </c>
      <c r="AV181" s="16">
        <v>70.224500000000006</v>
      </c>
      <c r="AW181" s="8">
        <f t="shared" si="82"/>
        <v>39668.688899999994</v>
      </c>
      <c r="AX181" s="8">
        <f t="shared" si="83"/>
        <v>198.01181818181817</v>
      </c>
      <c r="AY181" s="8">
        <f t="shared" si="84"/>
        <v>68.974167493506499</v>
      </c>
      <c r="AZ181" s="8">
        <f t="shared" si="85"/>
        <v>13657.700312966483</v>
      </c>
      <c r="BA181" s="8">
        <f t="shared" si="86"/>
        <v>39208.680139669414</v>
      </c>
      <c r="BB181" s="8">
        <f t="shared" si="87"/>
        <v>4757.4357814222885</v>
      </c>
      <c r="BC181" s="8">
        <f t="shared" si="88"/>
        <v>-128.94549999999998</v>
      </c>
      <c r="BD181" s="8">
        <f t="shared" si="89"/>
        <v>16626.941970249994</v>
      </c>
      <c r="BE181" s="8">
        <f t="shared" si="90"/>
        <v>128.94549999999998</v>
      </c>
    </row>
    <row r="182" spans="1:57" x14ac:dyDescent="0.25">
      <c r="A182" s="36">
        <v>42698.875694444447</v>
      </c>
      <c r="B182" s="17">
        <v>1.27</v>
      </c>
      <c r="C182" s="14">
        <v>0.93768799999999997</v>
      </c>
      <c r="D182" s="8">
        <f t="shared" si="91"/>
        <v>1.6129</v>
      </c>
      <c r="E182" s="8">
        <f t="shared" si="92"/>
        <v>0.11181818181818204</v>
      </c>
      <c r="F182" s="8">
        <f t="shared" si="93"/>
        <v>-0.31264450649350584</v>
      </c>
      <c r="G182" s="8">
        <f t="shared" si="94"/>
        <v>-3.4959340271546631E-2</v>
      </c>
      <c r="H182" s="8">
        <f t="shared" si="95"/>
        <v>1.2503305785124015E-2</v>
      </c>
      <c r="I182" s="8">
        <f t="shared" si="96"/>
        <v>9.7746587440567814E-2</v>
      </c>
      <c r="J182" s="8">
        <f t="shared" si="97"/>
        <v>-0.33231200000000005</v>
      </c>
      <c r="K182" s="8">
        <f t="shared" si="98"/>
        <v>0.11043126534400004</v>
      </c>
      <c r="L182" s="8">
        <f t="shared" si="72"/>
        <v>0.33231200000000005</v>
      </c>
      <c r="W182" s="67">
        <v>42698.875694444447</v>
      </c>
      <c r="X182" s="68">
        <v>7.93</v>
      </c>
      <c r="Y182" s="16">
        <v>5.5046600000000003</v>
      </c>
      <c r="AH182" s="8">
        <f t="shared" si="81"/>
        <v>2.4253399999999994</v>
      </c>
      <c r="AS182" s="67">
        <v>42698.875694444447</v>
      </c>
      <c r="AT182" s="68">
        <v>240.8</v>
      </c>
      <c r="AU182" s="16">
        <v>56.144799999999996</v>
      </c>
      <c r="AV182" s="16">
        <v>56.144799999999996</v>
      </c>
      <c r="AW182" s="8">
        <f t="shared" si="82"/>
        <v>57984.640000000007</v>
      </c>
      <c r="AX182" s="8">
        <f t="shared" si="83"/>
        <v>239.64181818181819</v>
      </c>
      <c r="AY182" s="8">
        <f t="shared" si="84"/>
        <v>54.89446749350649</v>
      </c>
      <c r="AZ182" s="8">
        <f t="shared" si="85"/>
        <v>13155.009998266611</v>
      </c>
      <c r="BA182" s="8">
        <f t="shared" si="86"/>
        <v>57428.201021487606</v>
      </c>
      <c r="BB182" s="8">
        <f t="shared" si="87"/>
        <v>3013.4025613956405</v>
      </c>
      <c r="BC182" s="8">
        <f t="shared" si="88"/>
        <v>-184.65520000000001</v>
      </c>
      <c r="BD182" s="8">
        <f t="shared" si="89"/>
        <v>34097.542887040006</v>
      </c>
      <c r="BE182" s="8">
        <f t="shared" si="90"/>
        <v>184.65520000000001</v>
      </c>
    </row>
    <row r="183" spans="1:57" x14ac:dyDescent="0.25">
      <c r="A183" s="36">
        <v>42698.917361111111</v>
      </c>
      <c r="B183" s="17">
        <v>1.4</v>
      </c>
      <c r="C183" s="14">
        <v>0.88642299999999996</v>
      </c>
      <c r="D183" s="8">
        <f t="shared" si="91"/>
        <v>1.9599999999999997</v>
      </c>
      <c r="E183" s="8">
        <f t="shared" si="92"/>
        <v>0.24181818181818193</v>
      </c>
      <c r="F183" s="8">
        <f t="shared" si="93"/>
        <v>-0.36390950649350584</v>
      </c>
      <c r="G183" s="8">
        <f t="shared" si="94"/>
        <v>-8.7999935206611452E-2</v>
      </c>
      <c r="H183" s="8">
        <f t="shared" si="95"/>
        <v>5.8476033057851297E-2</v>
      </c>
      <c r="I183" s="8">
        <f t="shared" si="96"/>
        <v>0.13243012891634698</v>
      </c>
      <c r="J183" s="8">
        <f t="shared" si="97"/>
        <v>-0.51357699999999995</v>
      </c>
      <c r="K183" s="8">
        <f t="shared" si="98"/>
        <v>0.26376133492899995</v>
      </c>
      <c r="L183" s="8">
        <f t="shared" si="72"/>
        <v>0.51357699999999995</v>
      </c>
      <c r="W183" s="67">
        <v>42698.917361111111</v>
      </c>
      <c r="X183" s="68">
        <v>8.43</v>
      </c>
      <c r="Y183" s="16">
        <v>5.8526300000000004</v>
      </c>
      <c r="AH183" s="8">
        <f t="shared" si="81"/>
        <v>2.5773699999999993</v>
      </c>
      <c r="AS183" s="67">
        <v>42698.917361111111</v>
      </c>
      <c r="AT183" s="68">
        <v>3.86</v>
      </c>
      <c r="AU183" s="16">
        <v>44.955300000000001</v>
      </c>
      <c r="AV183" s="16">
        <v>44.955300000000001</v>
      </c>
      <c r="AW183" s="8">
        <f t="shared" si="82"/>
        <v>14.8996</v>
      </c>
      <c r="AX183" s="8">
        <f t="shared" si="83"/>
        <v>2.7018181818181821</v>
      </c>
      <c r="AY183" s="8">
        <f t="shared" si="84"/>
        <v>43.704967493506494</v>
      </c>
      <c r="AZ183" s="8">
        <f t="shared" si="85"/>
        <v>118.08287580972846</v>
      </c>
      <c r="BA183" s="8">
        <f t="shared" si="86"/>
        <v>7.2998214876033076</v>
      </c>
      <c r="BB183" s="8">
        <f t="shared" si="87"/>
        <v>1910.1241836084594</v>
      </c>
      <c r="BC183" s="8">
        <f t="shared" si="88"/>
        <v>41.095300000000002</v>
      </c>
      <c r="BD183" s="8">
        <f t="shared" si="89"/>
        <v>1688.8236820900001</v>
      </c>
      <c r="BE183" s="8">
        <f t="shared" si="90"/>
        <v>41.095300000000002</v>
      </c>
    </row>
    <row r="184" spans="1:57" x14ac:dyDescent="0.25">
      <c r="A184" s="36">
        <v>42698.959027777775</v>
      </c>
      <c r="B184" s="17">
        <v>1.42</v>
      </c>
      <c r="C184" s="14">
        <v>0.99494400000000005</v>
      </c>
      <c r="D184" s="8">
        <f t="shared" si="91"/>
        <v>2.0164</v>
      </c>
      <c r="E184" s="8">
        <f t="shared" si="92"/>
        <v>0.26181818181818195</v>
      </c>
      <c r="F184" s="8">
        <f t="shared" si="93"/>
        <v>-0.25538850649350575</v>
      </c>
      <c r="G184" s="8">
        <f t="shared" si="94"/>
        <v>-6.6865354427390625E-2</v>
      </c>
      <c r="H184" s="8">
        <f t="shared" si="95"/>
        <v>6.8548760330578579E-2</v>
      </c>
      <c r="I184" s="8">
        <f t="shared" si="96"/>
        <v>6.5223289248983435E-2</v>
      </c>
      <c r="J184" s="8">
        <f t="shared" si="97"/>
        <v>-0.42505599999999988</v>
      </c>
      <c r="K184" s="8">
        <f t="shared" si="98"/>
        <v>0.18067260313599989</v>
      </c>
      <c r="L184" s="8">
        <f t="shared" si="72"/>
        <v>0.42505599999999988</v>
      </c>
      <c r="W184" s="67">
        <v>42698.959027777775</v>
      </c>
      <c r="X184" s="68">
        <v>8.82</v>
      </c>
      <c r="Y184" s="16">
        <v>6.6997600000000004</v>
      </c>
      <c r="AH184" s="8">
        <f t="shared" si="81"/>
        <v>2.1202399999999999</v>
      </c>
      <c r="AS184" s="67">
        <v>42698.959027777775</v>
      </c>
      <c r="AT184" s="68">
        <v>222.85</v>
      </c>
      <c r="AU184" s="16">
        <v>36.869199999999999</v>
      </c>
      <c r="AV184" s="16">
        <v>36.869199999999999</v>
      </c>
      <c r="AW184" s="8">
        <f t="shared" si="82"/>
        <v>49662.122499999998</v>
      </c>
      <c r="AX184" s="8">
        <f t="shared" si="83"/>
        <v>221.69181818181818</v>
      </c>
      <c r="AY184" s="8">
        <f t="shared" si="84"/>
        <v>35.618867493506492</v>
      </c>
      <c r="AZ184" s="8">
        <f t="shared" si="85"/>
        <v>7896.4114962127151</v>
      </c>
      <c r="BA184" s="8">
        <f t="shared" si="86"/>
        <v>49147.262248760329</v>
      </c>
      <c r="BB184" s="8">
        <f t="shared" si="87"/>
        <v>1268.7037215199734</v>
      </c>
      <c r="BC184" s="8">
        <f t="shared" si="88"/>
        <v>-185.98079999999999</v>
      </c>
      <c r="BD184" s="8">
        <f t="shared" si="89"/>
        <v>34588.857968639997</v>
      </c>
      <c r="BE184" s="8">
        <f t="shared" si="90"/>
        <v>185.98079999999999</v>
      </c>
    </row>
    <row r="185" spans="1:57" x14ac:dyDescent="0.25">
      <c r="A185" s="36">
        <v>42699.000694444447</v>
      </c>
      <c r="B185" s="17">
        <v>1.53</v>
      </c>
      <c r="C185" s="14">
        <v>1.0407200000000001</v>
      </c>
      <c r="D185" s="8">
        <f t="shared" si="91"/>
        <v>2.3409</v>
      </c>
      <c r="E185" s="8">
        <f t="shared" si="92"/>
        <v>0.37181818181818205</v>
      </c>
      <c r="F185" s="8">
        <f t="shared" si="93"/>
        <v>-0.20961250649350571</v>
      </c>
      <c r="G185" s="8">
        <f t="shared" si="94"/>
        <v>-7.7937741050767173E-2</v>
      </c>
      <c r="H185" s="8">
        <f t="shared" si="95"/>
        <v>0.13824876033057867</v>
      </c>
      <c r="I185" s="8">
        <f t="shared" si="96"/>
        <v>4.3937402878489976E-2</v>
      </c>
      <c r="J185" s="8">
        <f t="shared" si="97"/>
        <v>-0.48927999999999994</v>
      </c>
      <c r="K185" s="8">
        <f t="shared" si="98"/>
        <v>0.23939491839999993</v>
      </c>
      <c r="L185" s="8">
        <f t="shared" si="72"/>
        <v>0.48927999999999994</v>
      </c>
      <c r="W185" s="67">
        <v>42699.000694444447</v>
      </c>
      <c r="X185" s="68">
        <v>8.9600000000000009</v>
      </c>
      <c r="Y185" s="16">
        <v>7.2104400000000002</v>
      </c>
      <c r="AH185" s="8">
        <f t="shared" si="81"/>
        <v>1.7495600000000007</v>
      </c>
      <c r="AS185" s="67">
        <v>42699.000694444447</v>
      </c>
      <c r="AT185" s="68">
        <v>238.98</v>
      </c>
      <c r="AU185" s="16">
        <v>35.158000000000001</v>
      </c>
      <c r="AV185" s="16">
        <v>35.158000000000001</v>
      </c>
      <c r="AW185" s="8">
        <f t="shared" si="82"/>
        <v>57111.440399999992</v>
      </c>
      <c r="AX185" s="8">
        <f t="shared" si="83"/>
        <v>237.82181818181817</v>
      </c>
      <c r="AY185" s="8">
        <f t="shared" si="84"/>
        <v>33.907667493506494</v>
      </c>
      <c r="AZ185" s="8">
        <f t="shared" si="85"/>
        <v>8063.9831336102479</v>
      </c>
      <c r="BA185" s="8">
        <f t="shared" si="86"/>
        <v>56559.21720330578</v>
      </c>
      <c r="BB185" s="8">
        <f t="shared" si="87"/>
        <v>1149.729914850197</v>
      </c>
      <c r="BC185" s="8">
        <f t="shared" si="88"/>
        <v>-203.822</v>
      </c>
      <c r="BD185" s="8">
        <f t="shared" si="89"/>
        <v>41543.407683999998</v>
      </c>
      <c r="BE185" s="8">
        <f t="shared" si="90"/>
        <v>203.822</v>
      </c>
    </row>
    <row r="186" spans="1:57" x14ac:dyDescent="0.25">
      <c r="A186" s="36">
        <v>42699.042361111111</v>
      </c>
      <c r="B186" s="17">
        <v>1.63</v>
      </c>
      <c r="C186" s="14">
        <v>1.0989599999999999</v>
      </c>
      <c r="D186" s="8">
        <f t="shared" si="91"/>
        <v>2.6568999999999998</v>
      </c>
      <c r="E186" s="8">
        <f t="shared" si="92"/>
        <v>0.47181818181818191</v>
      </c>
      <c r="F186" s="8">
        <f t="shared" si="93"/>
        <v>-0.15137250649350587</v>
      </c>
      <c r="G186" s="8">
        <f t="shared" si="94"/>
        <v>-7.1420300791026875E-2</v>
      </c>
      <c r="H186" s="8">
        <f t="shared" si="95"/>
        <v>0.22261239669421495</v>
      </c>
      <c r="I186" s="8">
        <f t="shared" si="96"/>
        <v>2.2913635722126475E-2</v>
      </c>
      <c r="J186" s="8">
        <f t="shared" si="97"/>
        <v>-0.53103999999999996</v>
      </c>
      <c r="K186" s="8">
        <f t="shared" si="98"/>
        <v>0.28200348159999994</v>
      </c>
      <c r="L186" s="8">
        <f t="shared" si="72"/>
        <v>0.53103999999999996</v>
      </c>
      <c r="W186" s="67">
        <v>42699.042361111111</v>
      </c>
      <c r="X186" s="68">
        <v>9.2200000000000006</v>
      </c>
      <c r="Y186" s="16">
        <v>7.6339600000000001</v>
      </c>
      <c r="AH186" s="8">
        <f t="shared" si="81"/>
        <v>1.5860400000000006</v>
      </c>
      <c r="AS186" s="67">
        <v>42699.042361111111</v>
      </c>
      <c r="AT186" s="68">
        <v>41.98</v>
      </c>
      <c r="AU186" s="16">
        <v>34.446100000000001</v>
      </c>
      <c r="AV186" s="16">
        <v>34.446100000000001</v>
      </c>
      <c r="AW186" s="8">
        <f t="shared" si="82"/>
        <v>1762.3203999999998</v>
      </c>
      <c r="AX186" s="8">
        <f t="shared" si="83"/>
        <v>40.82181818181818</v>
      </c>
      <c r="AY186" s="8">
        <f t="shared" si="84"/>
        <v>33.195767493506494</v>
      </c>
      <c r="AZ186" s="8">
        <f t="shared" si="85"/>
        <v>1355.1115850258323</v>
      </c>
      <c r="BA186" s="8">
        <f t="shared" si="86"/>
        <v>1666.4208396694214</v>
      </c>
      <c r="BB186" s="8">
        <f t="shared" si="87"/>
        <v>1101.9589794829424</v>
      </c>
      <c r="BC186" s="8">
        <f t="shared" si="88"/>
        <v>-7.5338999999999956</v>
      </c>
      <c r="BD186" s="8">
        <f t="shared" si="89"/>
        <v>56.759649209999935</v>
      </c>
      <c r="BE186" s="8">
        <f t="shared" si="90"/>
        <v>7.5338999999999956</v>
      </c>
    </row>
    <row r="187" spans="1:57" x14ac:dyDescent="0.25">
      <c r="A187" s="36">
        <v>42699.084027777775</v>
      </c>
      <c r="B187" s="17">
        <v>1.64</v>
      </c>
      <c r="C187" s="14">
        <v>1.1667700000000001</v>
      </c>
      <c r="D187" s="8">
        <f t="shared" si="91"/>
        <v>2.6895999999999995</v>
      </c>
      <c r="E187" s="8">
        <f t="shared" si="92"/>
        <v>0.48181818181818192</v>
      </c>
      <c r="F187" s="8">
        <f t="shared" si="93"/>
        <v>-8.3562506493505717E-2</v>
      </c>
      <c r="G187" s="8">
        <f t="shared" si="94"/>
        <v>-4.0261934946870942E-2</v>
      </c>
      <c r="H187" s="8">
        <f t="shared" si="95"/>
        <v>0.2321487603305786</v>
      </c>
      <c r="I187" s="8">
        <f t="shared" si="96"/>
        <v>6.9826924914771849E-3</v>
      </c>
      <c r="J187" s="8">
        <f t="shared" si="97"/>
        <v>-0.47322999999999982</v>
      </c>
      <c r="K187" s="8">
        <f t="shared" si="98"/>
        <v>0.22394663289999983</v>
      </c>
      <c r="L187" s="8">
        <f t="shared" si="72"/>
        <v>0.47322999999999982</v>
      </c>
      <c r="W187" s="67">
        <v>42699.084027777775</v>
      </c>
      <c r="X187" s="68">
        <v>9.1999999999999993</v>
      </c>
      <c r="Y187" s="16">
        <v>7.9318600000000004</v>
      </c>
      <c r="AH187" s="8">
        <f t="shared" si="81"/>
        <v>1.2681399999999989</v>
      </c>
      <c r="AS187" s="67">
        <v>42699.084027777775</v>
      </c>
      <c r="AT187" s="68">
        <v>242.95</v>
      </c>
      <c r="AU187" s="16">
        <v>33.937399999999997</v>
      </c>
      <c r="AV187" s="16">
        <v>33.937399999999997</v>
      </c>
      <c r="AW187" s="8">
        <f t="shared" si="82"/>
        <v>59024.702499999992</v>
      </c>
      <c r="AX187" s="8">
        <f t="shared" si="83"/>
        <v>241.79181818181817</v>
      </c>
      <c r="AY187" s="8">
        <f t="shared" si="84"/>
        <v>32.68706749350649</v>
      </c>
      <c r="AZ187" s="8">
        <f t="shared" si="85"/>
        <v>7903.4654802867399</v>
      </c>
      <c r="BA187" s="8">
        <f t="shared" si="86"/>
        <v>58463.283339669419</v>
      </c>
      <c r="BB187" s="8">
        <f t="shared" si="87"/>
        <v>1068.4443813250487</v>
      </c>
      <c r="BC187" s="8">
        <f t="shared" si="88"/>
        <v>-209.01259999999999</v>
      </c>
      <c r="BD187" s="8">
        <f t="shared" si="89"/>
        <v>43686.266958759996</v>
      </c>
      <c r="BE187" s="8">
        <f t="shared" si="90"/>
        <v>209.01259999999999</v>
      </c>
    </row>
    <row r="188" spans="1:57" x14ac:dyDescent="0.25">
      <c r="A188" s="36">
        <v>42699.125694444447</v>
      </c>
      <c r="B188" s="17">
        <v>1.85</v>
      </c>
      <c r="C188" s="14">
        <v>1.23993</v>
      </c>
      <c r="D188" s="8">
        <f t="shared" si="91"/>
        <v>3.4225000000000003</v>
      </c>
      <c r="E188" s="8">
        <f t="shared" si="92"/>
        <v>0.69181818181818211</v>
      </c>
      <c r="F188" s="8">
        <f t="shared" si="93"/>
        <v>-1.0402506493505825E-2</v>
      </c>
      <c r="G188" s="8">
        <f t="shared" si="94"/>
        <v>-7.1966431286890334E-3</v>
      </c>
      <c r="H188" s="8">
        <f t="shared" si="95"/>
        <v>0.47861239669421529</v>
      </c>
      <c r="I188" s="8">
        <f t="shared" si="96"/>
        <v>1.0821214134743086E-4</v>
      </c>
      <c r="J188" s="8">
        <f t="shared" si="97"/>
        <v>-0.61007000000000011</v>
      </c>
      <c r="K188" s="8">
        <f t="shared" si="98"/>
        <v>0.37218540490000013</v>
      </c>
      <c r="L188" s="8">
        <f t="shared" si="72"/>
        <v>0.61007000000000011</v>
      </c>
      <c r="W188" s="67">
        <v>42699.125694444447</v>
      </c>
      <c r="X188" s="68">
        <v>9.4700000000000006</v>
      </c>
      <c r="Y188" s="16">
        <v>8.1239799999999995</v>
      </c>
      <c r="AH188" s="8">
        <f t="shared" si="81"/>
        <v>1.3460200000000011</v>
      </c>
      <c r="AS188" s="67">
        <v>42699.125694444447</v>
      </c>
      <c r="AT188" s="68">
        <v>240.84</v>
      </c>
      <c r="AU188" s="16">
        <v>33.759700000000002</v>
      </c>
      <c r="AV188" s="16">
        <v>33.759700000000002</v>
      </c>
      <c r="AW188" s="8">
        <f t="shared" si="82"/>
        <v>58003.905599999998</v>
      </c>
      <c r="AX188" s="8">
        <f t="shared" si="83"/>
        <v>239.68181818181819</v>
      </c>
      <c r="AY188" s="8">
        <f t="shared" si="84"/>
        <v>32.509367493506495</v>
      </c>
      <c r="AZ188" s="8">
        <f t="shared" si="85"/>
        <v>7791.9043087845339</v>
      </c>
      <c r="BA188" s="8">
        <f t="shared" si="86"/>
        <v>57447.373966942148</v>
      </c>
      <c r="BB188" s="8">
        <f t="shared" si="87"/>
        <v>1056.8589748278569</v>
      </c>
      <c r="BC188" s="8">
        <f t="shared" si="88"/>
        <v>-207.08029999999999</v>
      </c>
      <c r="BD188" s="8">
        <f t="shared" si="89"/>
        <v>42882.250648089997</v>
      </c>
      <c r="BE188" s="8">
        <f t="shared" si="90"/>
        <v>207.08029999999999</v>
      </c>
    </row>
    <row r="189" spans="1:57" x14ac:dyDescent="0.25">
      <c r="A189" s="36">
        <v>42699.167361111111</v>
      </c>
      <c r="B189" s="17">
        <v>2.15</v>
      </c>
      <c r="C189" s="14">
        <v>1.3163800000000001</v>
      </c>
      <c r="D189" s="8">
        <f t="shared" si="91"/>
        <v>4.6224999999999996</v>
      </c>
      <c r="E189" s="8">
        <f t="shared" si="92"/>
        <v>0.99181818181818193</v>
      </c>
      <c r="F189" s="8">
        <f t="shared" si="93"/>
        <v>6.6047493506494304E-2</v>
      </c>
      <c r="G189" s="8">
        <f t="shared" si="94"/>
        <v>6.5507104923259354E-2</v>
      </c>
      <c r="H189" s="8">
        <f t="shared" si="95"/>
        <v>0.98370330578512422</v>
      </c>
      <c r="I189" s="8">
        <f t="shared" si="96"/>
        <v>4.3622713984904074E-3</v>
      </c>
      <c r="J189" s="8">
        <f t="shared" si="97"/>
        <v>-0.83361999999999981</v>
      </c>
      <c r="K189" s="8">
        <f t="shared" si="98"/>
        <v>0.69492230439999969</v>
      </c>
      <c r="L189" s="8">
        <f t="shared" si="72"/>
        <v>0.83361999999999981</v>
      </c>
      <c r="W189" s="67">
        <v>42699.167361111111</v>
      </c>
      <c r="X189" s="68">
        <v>9.86</v>
      </c>
      <c r="Y189" s="16">
        <v>8.2237299999999998</v>
      </c>
      <c r="AH189" s="8">
        <f t="shared" si="81"/>
        <v>1.6362699999999997</v>
      </c>
      <c r="AS189" s="67">
        <v>42699.167361111111</v>
      </c>
      <c r="AT189" s="68">
        <v>44.51</v>
      </c>
      <c r="AU189" s="16">
        <v>33.784100000000002</v>
      </c>
      <c r="AV189" s="16">
        <v>33.784100000000002</v>
      </c>
      <c r="AW189" s="8">
        <f t="shared" si="82"/>
        <v>1981.1400999999998</v>
      </c>
      <c r="AX189" s="8">
        <f t="shared" si="83"/>
        <v>43.351818181818182</v>
      </c>
      <c r="AY189" s="8">
        <f t="shared" si="84"/>
        <v>32.533767493506495</v>
      </c>
      <c r="AZ189" s="8">
        <f t="shared" si="85"/>
        <v>1410.3979731480401</v>
      </c>
      <c r="BA189" s="8">
        <f t="shared" si="86"/>
        <v>1879.3801396694214</v>
      </c>
      <c r="BB189" s="8">
        <f t="shared" si="87"/>
        <v>1058.44602732154</v>
      </c>
      <c r="BC189" s="8">
        <f t="shared" si="88"/>
        <v>-10.725899999999996</v>
      </c>
      <c r="BD189" s="8">
        <f t="shared" si="89"/>
        <v>115.04493080999991</v>
      </c>
      <c r="BE189" s="8">
        <f t="shared" si="90"/>
        <v>10.725899999999996</v>
      </c>
    </row>
    <row r="190" spans="1:57" x14ac:dyDescent="0.25">
      <c r="A190" s="36">
        <v>42699.209027777775</v>
      </c>
      <c r="B190" s="17">
        <v>2.17</v>
      </c>
      <c r="C190" s="14">
        <v>1.3887700000000001</v>
      </c>
      <c r="D190" s="8">
        <f t="shared" si="91"/>
        <v>4.7088999999999999</v>
      </c>
      <c r="E190" s="8">
        <f t="shared" si="92"/>
        <v>1.0118181818181819</v>
      </c>
      <c r="F190" s="8">
        <f t="shared" si="93"/>
        <v>0.13843749350649426</v>
      </c>
      <c r="G190" s="8">
        <f t="shared" si="94"/>
        <v>0.14007357297520739</v>
      </c>
      <c r="H190" s="8">
        <f t="shared" si="95"/>
        <v>1.0237760330578516</v>
      </c>
      <c r="I190" s="8">
        <f t="shared" si="96"/>
        <v>1.9164939608360639E-2</v>
      </c>
      <c r="J190" s="8">
        <f t="shared" si="97"/>
        <v>-0.78122999999999987</v>
      </c>
      <c r="K190" s="8">
        <f t="shared" si="98"/>
        <v>0.61032031289999977</v>
      </c>
      <c r="L190" s="8">
        <f t="shared" si="72"/>
        <v>0.78122999999999987</v>
      </c>
      <c r="W190" s="67">
        <v>42699.209027777775</v>
      </c>
      <c r="X190" s="68">
        <v>9.3699999999999992</v>
      </c>
      <c r="Y190" s="16">
        <v>8.2519399999999994</v>
      </c>
      <c r="AH190" s="8">
        <f t="shared" si="81"/>
        <v>1.1180599999999998</v>
      </c>
      <c r="AS190" s="67">
        <v>42699.209027777775</v>
      </c>
      <c r="AT190" s="68">
        <v>209.46</v>
      </c>
      <c r="AU190" s="16">
        <v>33.844499999999996</v>
      </c>
      <c r="AV190" s="16">
        <v>33.844499999999996</v>
      </c>
      <c r="AW190" s="8">
        <f t="shared" si="82"/>
        <v>43873.491600000001</v>
      </c>
      <c r="AX190" s="8">
        <f t="shared" si="83"/>
        <v>208.30181818181819</v>
      </c>
      <c r="AY190" s="8">
        <f t="shared" si="84"/>
        <v>32.59416749350649</v>
      </c>
      <c r="AZ190" s="8">
        <f t="shared" si="85"/>
        <v>6789.4243510201177</v>
      </c>
      <c r="BA190" s="8">
        <f t="shared" si="86"/>
        <v>43389.647457851243</v>
      </c>
      <c r="BB190" s="8">
        <f t="shared" si="87"/>
        <v>1062.379754594755</v>
      </c>
      <c r="BC190" s="8">
        <f t="shared" si="88"/>
        <v>-175.6155</v>
      </c>
      <c r="BD190" s="8">
        <f t="shared" si="89"/>
        <v>30840.803840249999</v>
      </c>
      <c r="BE190" s="8">
        <f t="shared" si="90"/>
        <v>175.6155</v>
      </c>
    </row>
    <row r="191" spans="1:57" x14ac:dyDescent="0.25">
      <c r="A191" s="36">
        <v>42699.250694444447</v>
      </c>
      <c r="B191" s="17">
        <v>2.19</v>
      </c>
      <c r="C191" s="14">
        <v>1.4475</v>
      </c>
      <c r="D191" s="8">
        <f t="shared" si="91"/>
        <v>4.7961</v>
      </c>
      <c r="E191" s="8">
        <f t="shared" si="92"/>
        <v>1.031818181818182</v>
      </c>
      <c r="F191" s="8">
        <f t="shared" si="93"/>
        <v>0.19716749350649421</v>
      </c>
      <c r="G191" s="8">
        <f t="shared" si="94"/>
        <v>0.20344100466351905</v>
      </c>
      <c r="H191" s="8">
        <f t="shared" si="95"/>
        <v>1.0646487603305788</v>
      </c>
      <c r="I191" s="8">
        <f t="shared" si="96"/>
        <v>3.8875020495633433E-2</v>
      </c>
      <c r="J191" s="8">
        <f t="shared" si="97"/>
        <v>-0.74249999999999994</v>
      </c>
      <c r="K191" s="8">
        <f t="shared" si="98"/>
        <v>0.55130624999999989</v>
      </c>
      <c r="L191" s="8">
        <f t="shared" si="72"/>
        <v>0.74249999999999994</v>
      </c>
      <c r="W191" s="67">
        <v>42699.250694444447</v>
      </c>
      <c r="X191" s="68">
        <v>9.66</v>
      </c>
      <c r="Y191" s="16">
        <v>8.24634</v>
      </c>
      <c r="AH191" s="8">
        <f t="shared" si="81"/>
        <v>1.4136600000000001</v>
      </c>
      <c r="AS191" s="67">
        <v>42699.250694444447</v>
      </c>
      <c r="AT191" s="68">
        <v>216.46</v>
      </c>
      <c r="AU191" s="16">
        <v>34.090400000000002</v>
      </c>
      <c r="AV191" s="16">
        <v>34.090400000000002</v>
      </c>
      <c r="AW191" s="8">
        <f t="shared" si="82"/>
        <v>46854.931600000004</v>
      </c>
      <c r="AX191" s="8">
        <f t="shared" si="83"/>
        <v>215.30181818181819</v>
      </c>
      <c r="AY191" s="8">
        <f t="shared" si="84"/>
        <v>32.840067493506496</v>
      </c>
      <c r="AZ191" s="8">
        <f t="shared" si="85"/>
        <v>7070.5262405655731</v>
      </c>
      <c r="BA191" s="8">
        <f t="shared" si="86"/>
        <v>46354.872912396699</v>
      </c>
      <c r="BB191" s="8">
        <f t="shared" si="87"/>
        <v>1078.4700329780619</v>
      </c>
      <c r="BC191" s="8">
        <f t="shared" si="88"/>
        <v>-182.36959999999999</v>
      </c>
      <c r="BD191" s="8">
        <f t="shared" si="89"/>
        <v>33258.671004159994</v>
      </c>
      <c r="BE191" s="8">
        <f t="shared" si="90"/>
        <v>182.36959999999999</v>
      </c>
    </row>
    <row r="192" spans="1:57" x14ac:dyDescent="0.25">
      <c r="A192" s="36">
        <v>42699.292361111111</v>
      </c>
      <c r="B192" s="17">
        <v>2.08</v>
      </c>
      <c r="C192" s="14">
        <v>1.5113300000000001</v>
      </c>
      <c r="D192" s="8">
        <f t="shared" si="91"/>
        <v>4.3264000000000005</v>
      </c>
      <c r="E192" s="8">
        <f t="shared" si="92"/>
        <v>0.92181818181818209</v>
      </c>
      <c r="F192" s="8">
        <f t="shared" si="93"/>
        <v>0.26099749350649426</v>
      </c>
      <c r="G192" s="8">
        <f t="shared" si="94"/>
        <v>0.24059223492325932</v>
      </c>
      <c r="H192" s="8">
        <f t="shared" si="95"/>
        <v>0.849748760330579</v>
      </c>
      <c r="I192" s="8">
        <f t="shared" si="96"/>
        <v>6.8119691616672515E-2</v>
      </c>
      <c r="J192" s="8">
        <f t="shared" si="97"/>
        <v>-0.56867000000000001</v>
      </c>
      <c r="K192" s="8">
        <f t="shared" si="98"/>
        <v>0.32338556890000003</v>
      </c>
      <c r="L192" s="8">
        <f t="shared" si="72"/>
        <v>0.56867000000000001</v>
      </c>
      <c r="W192" s="67">
        <v>42699.292361111111</v>
      </c>
      <c r="X192" s="68">
        <v>9.43</v>
      </c>
      <c r="Y192" s="16">
        <v>8.2619000000000007</v>
      </c>
      <c r="AH192" s="8">
        <f t="shared" si="81"/>
        <v>1.168099999999999</v>
      </c>
      <c r="AS192" s="67">
        <v>42699.292361111111</v>
      </c>
      <c r="AT192" s="68">
        <v>216.37</v>
      </c>
      <c r="AU192" s="16">
        <v>34.293900000000001</v>
      </c>
      <c r="AV192" s="16">
        <v>34.293900000000001</v>
      </c>
      <c r="AW192" s="8">
        <f t="shared" si="82"/>
        <v>46815.976900000001</v>
      </c>
      <c r="AX192" s="8">
        <f t="shared" si="83"/>
        <v>215.21181818181819</v>
      </c>
      <c r="AY192" s="8">
        <f t="shared" si="84"/>
        <v>33.043567493506494</v>
      </c>
      <c r="AZ192" s="8">
        <f t="shared" si="85"/>
        <v>7111.3662394911571</v>
      </c>
      <c r="BA192" s="8">
        <f t="shared" si="86"/>
        <v>46316.126685123971</v>
      </c>
      <c r="BB192" s="8">
        <f t="shared" si="87"/>
        <v>1091.8773526979189</v>
      </c>
      <c r="BC192" s="8">
        <f t="shared" si="88"/>
        <v>-182.0761</v>
      </c>
      <c r="BD192" s="8">
        <f t="shared" si="89"/>
        <v>33151.706191209996</v>
      </c>
      <c r="BE192" s="8">
        <f t="shared" si="90"/>
        <v>182.0761</v>
      </c>
    </row>
    <row r="193" spans="1:57" x14ac:dyDescent="0.25">
      <c r="A193" s="36">
        <v>42699.334027777775</v>
      </c>
      <c r="B193" s="17">
        <v>2.02</v>
      </c>
      <c r="C193" s="14">
        <v>1.56765</v>
      </c>
      <c r="D193" s="8">
        <f t="shared" si="91"/>
        <v>4.0804</v>
      </c>
      <c r="E193" s="8">
        <f t="shared" si="92"/>
        <v>0.86181818181818204</v>
      </c>
      <c r="F193" s="8">
        <f t="shared" si="93"/>
        <v>0.31731749350649419</v>
      </c>
      <c r="G193" s="8">
        <f t="shared" si="94"/>
        <v>0.27346998531286959</v>
      </c>
      <c r="H193" s="8">
        <f t="shared" si="95"/>
        <v>0.7427305785123971</v>
      </c>
      <c r="I193" s="8">
        <f t="shared" si="96"/>
        <v>0.10069039168524398</v>
      </c>
      <c r="J193" s="8">
        <f t="shared" si="97"/>
        <v>-0.45235000000000003</v>
      </c>
      <c r="K193" s="8">
        <f t="shared" si="98"/>
        <v>0.20462052250000004</v>
      </c>
      <c r="L193" s="8">
        <f t="shared" si="72"/>
        <v>0.45235000000000003</v>
      </c>
      <c r="W193" s="67">
        <v>42699.334027777775</v>
      </c>
      <c r="X193" s="68">
        <v>9.9499999999999993</v>
      </c>
      <c r="Y193" s="16">
        <v>8.2700600000000009</v>
      </c>
      <c r="AH193" s="8">
        <f t="shared" si="81"/>
        <v>1.6799399999999984</v>
      </c>
      <c r="AS193" s="67">
        <v>42699.334027777775</v>
      </c>
      <c r="AT193" s="68">
        <v>219.09</v>
      </c>
      <c r="AU193" s="16">
        <v>34.570799999999998</v>
      </c>
      <c r="AV193" s="16">
        <v>34.570799999999998</v>
      </c>
      <c r="AW193" s="8">
        <f t="shared" si="82"/>
        <v>48000.428100000005</v>
      </c>
      <c r="AX193" s="8">
        <f t="shared" si="83"/>
        <v>217.93181818181819</v>
      </c>
      <c r="AY193" s="8">
        <f t="shared" si="84"/>
        <v>33.320467493506492</v>
      </c>
      <c r="AZ193" s="8">
        <f t="shared" si="85"/>
        <v>7261.5900635280395</v>
      </c>
      <c r="BA193" s="8">
        <f t="shared" si="86"/>
        <v>47494.27737603306</v>
      </c>
      <c r="BB193" s="8">
        <f t="shared" si="87"/>
        <v>1110.2535539858227</v>
      </c>
      <c r="BC193" s="8">
        <f t="shared" si="88"/>
        <v>-184.51920000000001</v>
      </c>
      <c r="BD193" s="8">
        <f t="shared" si="89"/>
        <v>34047.335168640006</v>
      </c>
      <c r="BE193" s="8">
        <f t="shared" si="90"/>
        <v>184.51920000000001</v>
      </c>
    </row>
    <row r="194" spans="1:57" x14ac:dyDescent="0.25">
      <c r="A194" s="36">
        <v>42699.375694444447</v>
      </c>
      <c r="B194" s="17">
        <v>2.04</v>
      </c>
      <c r="C194" s="14">
        <v>1.6117699999999999</v>
      </c>
      <c r="D194" s="8">
        <f t="shared" si="91"/>
        <v>4.1616</v>
      </c>
      <c r="E194" s="8">
        <f t="shared" si="92"/>
        <v>0.88181818181818206</v>
      </c>
      <c r="F194" s="8">
        <f t="shared" si="93"/>
        <v>0.36143749350649412</v>
      </c>
      <c r="G194" s="8">
        <f t="shared" si="94"/>
        <v>0.31872215336481763</v>
      </c>
      <c r="H194" s="8">
        <f t="shared" si="95"/>
        <v>0.77760330578512438</v>
      </c>
      <c r="I194" s="8">
        <f t="shared" si="96"/>
        <v>0.13063706171225697</v>
      </c>
      <c r="J194" s="8">
        <f t="shared" si="97"/>
        <v>-0.42823000000000011</v>
      </c>
      <c r="K194" s="8">
        <f t="shared" si="98"/>
        <v>0.1833809329000001</v>
      </c>
      <c r="L194" s="8">
        <f t="shared" si="72"/>
        <v>0.42823000000000011</v>
      </c>
      <c r="W194" s="67">
        <v>42699.375694444447</v>
      </c>
      <c r="X194" s="68">
        <v>10.050000000000001</v>
      </c>
      <c r="Y194" s="16">
        <v>8.2625299999999999</v>
      </c>
      <c r="AH194" s="8">
        <f t="shared" si="81"/>
        <v>1.7874700000000008</v>
      </c>
      <c r="AS194" s="67">
        <v>42699.375694444447</v>
      </c>
      <c r="AT194" s="68">
        <v>47.1</v>
      </c>
      <c r="AU194" s="16">
        <v>35.278599999999997</v>
      </c>
      <c r="AV194" s="16">
        <v>35.278599999999997</v>
      </c>
      <c r="AW194" s="8">
        <f t="shared" si="82"/>
        <v>2218.4100000000003</v>
      </c>
      <c r="AX194" s="8">
        <f t="shared" si="83"/>
        <v>45.941818181818185</v>
      </c>
      <c r="AY194" s="8">
        <f t="shared" si="84"/>
        <v>34.02826749350649</v>
      </c>
      <c r="AZ194" s="8">
        <f t="shared" si="85"/>
        <v>1563.3204782289492</v>
      </c>
      <c r="BA194" s="8">
        <f t="shared" si="86"/>
        <v>2110.6506578512399</v>
      </c>
      <c r="BB194" s="8">
        <f t="shared" si="87"/>
        <v>1157.9229886096305</v>
      </c>
      <c r="BC194" s="8">
        <f t="shared" si="88"/>
        <v>-11.821400000000004</v>
      </c>
      <c r="BD194" s="8">
        <f t="shared" si="89"/>
        <v>139.74549796000011</v>
      </c>
      <c r="BE194" s="8">
        <f t="shared" si="90"/>
        <v>11.821400000000004</v>
      </c>
    </row>
    <row r="195" spans="1:57" x14ac:dyDescent="0.25">
      <c r="A195" s="36">
        <v>42699.417361111111</v>
      </c>
      <c r="B195" s="17">
        <v>2.2999999999999998</v>
      </c>
      <c r="C195" s="14">
        <v>1.6599900000000001</v>
      </c>
      <c r="D195" s="8">
        <f t="shared" si="91"/>
        <v>5.2899999999999991</v>
      </c>
      <c r="E195" s="8">
        <f t="shared" si="92"/>
        <v>1.1418181818181818</v>
      </c>
      <c r="F195" s="8">
        <f t="shared" si="93"/>
        <v>0.40965749350649427</v>
      </c>
      <c r="G195" s="8">
        <f t="shared" si="94"/>
        <v>0.46775437440377893</v>
      </c>
      <c r="H195" s="8">
        <f t="shared" si="95"/>
        <v>1.3037487603305786</v>
      </c>
      <c r="I195" s="8">
        <f t="shared" si="96"/>
        <v>0.1678192619860234</v>
      </c>
      <c r="J195" s="8">
        <f t="shared" si="97"/>
        <v>-0.64000999999999975</v>
      </c>
      <c r="K195" s="8">
        <f t="shared" si="98"/>
        <v>0.40961280009999967</v>
      </c>
      <c r="L195" s="8">
        <f t="shared" si="72"/>
        <v>0.64000999999999975</v>
      </c>
      <c r="W195" s="67">
        <v>42699.417361111111</v>
      </c>
      <c r="X195" s="68">
        <v>9.81</v>
      </c>
      <c r="Y195" s="16">
        <v>8.26694</v>
      </c>
      <c r="AH195" s="8">
        <f t="shared" si="81"/>
        <v>1.5430600000000005</v>
      </c>
      <c r="AS195" s="67">
        <v>42699.417361111111</v>
      </c>
      <c r="AT195" s="68">
        <v>225.29</v>
      </c>
      <c r="AU195" s="16">
        <v>36.192500000000003</v>
      </c>
      <c r="AV195" s="16">
        <v>36.192500000000003</v>
      </c>
      <c r="AW195" s="8">
        <f t="shared" si="82"/>
        <v>50755.5841</v>
      </c>
      <c r="AX195" s="8">
        <f t="shared" si="83"/>
        <v>224.13181818181818</v>
      </c>
      <c r="AY195" s="8">
        <f t="shared" si="84"/>
        <v>34.942167493506496</v>
      </c>
      <c r="AZ195" s="8">
        <f t="shared" si="85"/>
        <v>7831.6515315332354</v>
      </c>
      <c r="BA195" s="8">
        <f t="shared" si="86"/>
        <v>50235.071921487601</v>
      </c>
      <c r="BB195" s="8">
        <f t="shared" si="87"/>
        <v>1220.9550691442621</v>
      </c>
      <c r="BC195" s="8">
        <f t="shared" si="88"/>
        <v>-189.0975</v>
      </c>
      <c r="BD195" s="8">
        <f t="shared" si="89"/>
        <v>35757.86450625</v>
      </c>
      <c r="BE195" s="8">
        <f t="shared" si="90"/>
        <v>189.0975</v>
      </c>
    </row>
    <row r="196" spans="1:57" x14ac:dyDescent="0.25">
      <c r="A196" s="36">
        <v>42699.459027777775</v>
      </c>
      <c r="B196" s="17">
        <v>1.93</v>
      </c>
      <c r="C196" s="14">
        <v>1.6948099999999999</v>
      </c>
      <c r="D196" s="8">
        <f t="shared" si="91"/>
        <v>3.7248999999999999</v>
      </c>
      <c r="E196" s="8">
        <f t="shared" si="92"/>
        <v>0.77181818181818196</v>
      </c>
      <c r="F196" s="8">
        <f t="shared" si="93"/>
        <v>0.44447749350649413</v>
      </c>
      <c r="G196" s="8">
        <f t="shared" si="94"/>
        <v>0.3430558108972851</v>
      </c>
      <c r="H196" s="8">
        <f t="shared" si="95"/>
        <v>0.5957033057851242</v>
      </c>
      <c r="I196" s="8">
        <f t="shared" si="96"/>
        <v>0.19756024223381552</v>
      </c>
      <c r="J196" s="8">
        <f t="shared" si="97"/>
        <v>-0.23519000000000001</v>
      </c>
      <c r="K196" s="8">
        <f t="shared" si="98"/>
        <v>5.5314336100000007E-2</v>
      </c>
      <c r="L196" s="8">
        <f t="shared" ref="L196:L233" si="99">ABS(B196-C196)</f>
        <v>0.23519000000000001</v>
      </c>
      <c r="W196" s="67">
        <v>42699.459027777775</v>
      </c>
      <c r="X196" s="68">
        <v>10.220000000000001</v>
      </c>
      <c r="Y196" s="16">
        <v>8.2654200000000007</v>
      </c>
      <c r="AH196" s="8">
        <f t="shared" ref="AH196:AH233" si="100">ABS(X196-Y196)</f>
        <v>1.95458</v>
      </c>
      <c r="AS196" s="67">
        <v>42699.459027777775</v>
      </c>
      <c r="AT196" s="68">
        <v>38.590000000000003</v>
      </c>
      <c r="AU196" s="16">
        <v>36.901699999999998</v>
      </c>
      <c r="AV196" s="16">
        <v>36.901699999999998</v>
      </c>
      <c r="AW196" s="8">
        <f t="shared" ref="AW196:AW233" si="101">AT196^2</f>
        <v>1489.1881000000003</v>
      </c>
      <c r="AX196" s="8">
        <f t="shared" ref="AX196:AX233" si="102">AT196 - $B$1</f>
        <v>37.431818181818187</v>
      </c>
      <c r="AY196" s="8">
        <f t="shared" ref="AY196:AY233" si="103">AV196 - $C$1</f>
        <v>35.651367493506491</v>
      </c>
      <c r="AZ196" s="8">
        <f t="shared" ref="AZ196:AZ233" si="104">AX196*AY196</f>
        <v>1334.4955059501181</v>
      </c>
      <c r="BA196" s="8">
        <f t="shared" ref="BA196:BA233" si="105">(AT196-$B$1)^2</f>
        <v>1401.1410123966946</v>
      </c>
      <c r="BB196" s="8">
        <f t="shared" ref="BB196:BB233" si="106">(AV196-$C$1)^2</f>
        <v>1271.0200041570513</v>
      </c>
      <c r="BC196" s="8">
        <f t="shared" ref="BC196:BC233" si="107">AV196-AT196</f>
        <v>-1.6883000000000052</v>
      </c>
      <c r="BD196" s="8">
        <f t="shared" ref="BD196:BD233" si="108">(AV196-AT196)^2</f>
        <v>2.8503568900000178</v>
      </c>
      <c r="BE196" s="8">
        <f t="shared" ref="BE196:BE233" si="109">ABS(AT196-AV196)</f>
        <v>1.6883000000000052</v>
      </c>
    </row>
    <row r="197" spans="1:57" x14ac:dyDescent="0.25">
      <c r="A197" s="36">
        <v>42699.500694444447</v>
      </c>
      <c r="B197" s="17">
        <v>2.21</v>
      </c>
      <c r="C197" s="14">
        <v>1.72712</v>
      </c>
      <c r="D197" s="8">
        <f t="shared" si="91"/>
        <v>4.8841000000000001</v>
      </c>
      <c r="E197" s="8">
        <f t="shared" si="92"/>
        <v>1.051818181818182</v>
      </c>
      <c r="F197" s="8">
        <f t="shared" si="93"/>
        <v>0.47678749350649419</v>
      </c>
      <c r="G197" s="8">
        <f t="shared" si="94"/>
        <v>0.50149375453364897</v>
      </c>
      <c r="H197" s="8">
        <f t="shared" si="95"/>
        <v>1.1063214876033061</v>
      </c>
      <c r="I197" s="8">
        <f t="shared" si="96"/>
        <v>0.22732631396420525</v>
      </c>
      <c r="J197" s="8">
        <f t="shared" si="97"/>
        <v>-0.48287999999999998</v>
      </c>
      <c r="K197" s="8">
        <f t="shared" si="98"/>
        <v>0.23317309439999998</v>
      </c>
      <c r="L197" s="8">
        <f t="shared" si="99"/>
        <v>0.48287999999999998</v>
      </c>
      <c r="W197" s="67">
        <v>42699.500694444447</v>
      </c>
      <c r="X197" s="68">
        <v>10.220000000000001</v>
      </c>
      <c r="Y197" s="16">
        <v>8.2739799999999999</v>
      </c>
      <c r="AH197" s="8">
        <f t="shared" si="100"/>
        <v>1.9460200000000007</v>
      </c>
      <c r="AS197" s="67">
        <v>42699.500694444447</v>
      </c>
      <c r="AT197" s="68">
        <v>218.46</v>
      </c>
      <c r="AU197" s="16">
        <v>37.550699999999999</v>
      </c>
      <c r="AV197" s="16">
        <v>37.550699999999999</v>
      </c>
      <c r="AW197" s="8">
        <f t="shared" si="101"/>
        <v>47724.7716</v>
      </c>
      <c r="AX197" s="8">
        <f t="shared" si="102"/>
        <v>217.30181818181819</v>
      </c>
      <c r="AY197" s="8">
        <f t="shared" si="103"/>
        <v>36.300367493506492</v>
      </c>
      <c r="AZ197" s="8">
        <f t="shared" si="104"/>
        <v>7888.1358570071316</v>
      </c>
      <c r="BA197" s="8">
        <f t="shared" si="105"/>
        <v>47220.080185123974</v>
      </c>
      <c r="BB197" s="8">
        <f t="shared" si="106"/>
        <v>1317.7166801636229</v>
      </c>
      <c r="BC197" s="8">
        <f t="shared" si="107"/>
        <v>-180.9093</v>
      </c>
      <c r="BD197" s="8">
        <f t="shared" si="108"/>
        <v>32728.174826490002</v>
      </c>
      <c r="BE197" s="8">
        <f t="shared" si="109"/>
        <v>180.9093</v>
      </c>
    </row>
    <row r="198" spans="1:57" x14ac:dyDescent="0.25">
      <c r="A198" s="36">
        <v>42699.542361111111</v>
      </c>
      <c r="B198" s="17">
        <v>2.3199999999999998</v>
      </c>
      <c r="C198" s="14">
        <v>1.7502899999999999</v>
      </c>
      <c r="D198" s="8">
        <f t="shared" si="91"/>
        <v>5.3823999999999996</v>
      </c>
      <c r="E198" s="8">
        <f t="shared" si="92"/>
        <v>1.1618181818181819</v>
      </c>
      <c r="F198" s="8">
        <f t="shared" si="93"/>
        <v>0.4999574935064941</v>
      </c>
      <c r="G198" s="8">
        <f t="shared" si="94"/>
        <v>0.58085970609209048</v>
      </c>
      <c r="H198" s="8">
        <f t="shared" si="95"/>
        <v>1.3498214876033059</v>
      </c>
      <c r="I198" s="8">
        <f t="shared" si="96"/>
        <v>0.24995749531329609</v>
      </c>
      <c r="J198" s="8">
        <f t="shared" si="97"/>
        <v>-0.56970999999999994</v>
      </c>
      <c r="K198" s="8">
        <f t="shared" si="98"/>
        <v>0.32456948409999992</v>
      </c>
      <c r="L198" s="8">
        <f t="shared" si="99"/>
        <v>0.56970999999999994</v>
      </c>
      <c r="W198" s="67">
        <v>42699.542361111111</v>
      </c>
      <c r="X198" s="68">
        <v>10.24</v>
      </c>
      <c r="Y198" s="16">
        <v>8.2729599999999994</v>
      </c>
      <c r="AH198" s="8">
        <f t="shared" si="100"/>
        <v>1.9670400000000008</v>
      </c>
      <c r="AS198" s="67">
        <v>42699.542361111111</v>
      </c>
      <c r="AT198" s="68">
        <v>184.96</v>
      </c>
      <c r="AU198" s="16">
        <v>38.294800000000002</v>
      </c>
      <c r="AV198" s="16">
        <v>38.294800000000002</v>
      </c>
      <c r="AW198" s="8">
        <f t="shared" si="101"/>
        <v>34210.2016</v>
      </c>
      <c r="AX198" s="8">
        <f t="shared" si="102"/>
        <v>183.80181818181819</v>
      </c>
      <c r="AY198" s="8">
        <f t="shared" si="103"/>
        <v>37.044467493506495</v>
      </c>
      <c r="AZ198" s="8">
        <f t="shared" si="104"/>
        <v>6808.8404788837552</v>
      </c>
      <c r="BA198" s="8">
        <f t="shared" si="105"/>
        <v>33783.10836694215</v>
      </c>
      <c r="BB198" s="8">
        <f t="shared" si="106"/>
        <v>1372.2925718774593</v>
      </c>
      <c r="BC198" s="8">
        <f t="shared" si="107"/>
        <v>-146.6652</v>
      </c>
      <c r="BD198" s="8">
        <f t="shared" si="108"/>
        <v>21510.68089104</v>
      </c>
      <c r="BE198" s="8">
        <f t="shared" si="109"/>
        <v>146.6652</v>
      </c>
    </row>
    <row r="199" spans="1:57" x14ac:dyDescent="0.25">
      <c r="A199" s="36">
        <v>42699.584027777775</v>
      </c>
      <c r="B199" s="17">
        <v>2.17</v>
      </c>
      <c r="C199" s="14">
        <v>1.7743199999999999</v>
      </c>
      <c r="D199" s="8">
        <f t="shared" si="91"/>
        <v>4.7088999999999999</v>
      </c>
      <c r="E199" s="8">
        <f t="shared" si="92"/>
        <v>1.0118181818181819</v>
      </c>
      <c r="F199" s="8">
        <f t="shared" si="93"/>
        <v>0.5239874935064941</v>
      </c>
      <c r="G199" s="8">
        <f t="shared" si="94"/>
        <v>0.53018007297520731</v>
      </c>
      <c r="H199" s="8">
        <f t="shared" si="95"/>
        <v>1.0237760330578516</v>
      </c>
      <c r="I199" s="8">
        <f t="shared" si="96"/>
        <v>0.2745628933512182</v>
      </c>
      <c r="J199" s="8">
        <f t="shared" si="97"/>
        <v>-0.39568000000000003</v>
      </c>
      <c r="K199" s="8">
        <f t="shared" si="98"/>
        <v>0.15656266240000002</v>
      </c>
      <c r="L199" s="8">
        <f t="shared" si="99"/>
        <v>0.39568000000000003</v>
      </c>
      <c r="W199" s="67">
        <v>42699.584027777775</v>
      </c>
      <c r="X199" s="68">
        <v>10.11</v>
      </c>
      <c r="Y199" s="16">
        <v>8.2750000000000004</v>
      </c>
      <c r="AH199" s="8">
        <f t="shared" si="100"/>
        <v>1.8349999999999991</v>
      </c>
      <c r="AS199" s="67">
        <v>42699.584027777775</v>
      </c>
      <c r="AT199" s="68">
        <v>240.2</v>
      </c>
      <c r="AU199" s="16">
        <v>38.988300000000002</v>
      </c>
      <c r="AV199" s="16">
        <v>38.988300000000002</v>
      </c>
      <c r="AW199" s="8">
        <f t="shared" si="101"/>
        <v>57696.039999999994</v>
      </c>
      <c r="AX199" s="8">
        <f t="shared" si="102"/>
        <v>239.04181818181817</v>
      </c>
      <c r="AY199" s="8">
        <f t="shared" si="103"/>
        <v>37.737967493506495</v>
      </c>
      <c r="AZ199" s="8">
        <f t="shared" si="104"/>
        <v>9020.9523641341439</v>
      </c>
      <c r="BA199" s="8">
        <f t="shared" si="105"/>
        <v>57140.990839669415</v>
      </c>
      <c r="BB199" s="8">
        <f t="shared" si="106"/>
        <v>1424.1541905409529</v>
      </c>
      <c r="BC199" s="8">
        <f t="shared" si="107"/>
        <v>-201.21169999999998</v>
      </c>
      <c r="BD199" s="8">
        <f t="shared" si="108"/>
        <v>40486.148216889989</v>
      </c>
      <c r="BE199" s="8">
        <f t="shared" si="109"/>
        <v>201.21169999999998</v>
      </c>
    </row>
    <row r="200" spans="1:57" x14ac:dyDescent="0.25">
      <c r="A200" s="36">
        <v>42699.625694444447</v>
      </c>
      <c r="B200" s="17">
        <v>2.0099999999999998</v>
      </c>
      <c r="C200" s="14">
        <v>1.7976399999999999</v>
      </c>
      <c r="D200" s="8">
        <f t="shared" si="91"/>
        <v>4.0400999999999989</v>
      </c>
      <c r="E200" s="8">
        <f t="shared" si="92"/>
        <v>0.85181818181818181</v>
      </c>
      <c r="F200" s="8">
        <f t="shared" si="93"/>
        <v>0.5473074935064941</v>
      </c>
      <c r="G200" s="8">
        <f t="shared" si="94"/>
        <v>0.46620647401416815</v>
      </c>
      <c r="H200" s="8">
        <f t="shared" si="95"/>
        <v>0.72559421487603304</v>
      </c>
      <c r="I200" s="8">
        <f t="shared" si="96"/>
        <v>0.29954549244836109</v>
      </c>
      <c r="J200" s="8">
        <f t="shared" si="97"/>
        <v>-0.21235999999999988</v>
      </c>
      <c r="K200" s="8">
        <f t="shared" si="98"/>
        <v>4.5096769599999947E-2</v>
      </c>
      <c r="L200" s="8">
        <f t="shared" si="99"/>
        <v>0.21235999999999988</v>
      </c>
      <c r="W200" s="67">
        <v>42699.625694444447</v>
      </c>
      <c r="X200" s="68">
        <v>10.29</v>
      </c>
      <c r="Y200" s="16">
        <v>8.2782800000000005</v>
      </c>
      <c r="AH200" s="8">
        <f t="shared" si="100"/>
        <v>2.0117199999999986</v>
      </c>
      <c r="AS200" s="67">
        <v>42699.625694444447</v>
      </c>
      <c r="AT200" s="68">
        <v>63.33</v>
      </c>
      <c r="AU200" s="16">
        <v>39.692100000000003</v>
      </c>
      <c r="AV200" s="16">
        <v>39.692100000000003</v>
      </c>
      <c r="AW200" s="8">
        <f t="shared" si="101"/>
        <v>4010.6888999999996</v>
      </c>
      <c r="AX200" s="8">
        <f t="shared" si="102"/>
        <v>62.171818181818182</v>
      </c>
      <c r="AY200" s="8">
        <f t="shared" si="103"/>
        <v>38.441767493506497</v>
      </c>
      <c r="AZ200" s="8">
        <f t="shared" si="104"/>
        <v>2389.9945791940145</v>
      </c>
      <c r="BA200" s="8">
        <f t="shared" si="105"/>
        <v>3865.334976033058</v>
      </c>
      <c r="BB200" s="8">
        <f t="shared" si="106"/>
        <v>1477.7694880248127</v>
      </c>
      <c r="BC200" s="8">
        <f t="shared" si="107"/>
        <v>-23.637899999999995</v>
      </c>
      <c r="BD200" s="8">
        <f t="shared" si="108"/>
        <v>558.75031640999975</v>
      </c>
      <c r="BE200" s="8">
        <f t="shared" si="109"/>
        <v>23.637899999999995</v>
      </c>
    </row>
    <row r="201" spans="1:57" x14ac:dyDescent="0.25">
      <c r="A201" s="36">
        <v>42699.667361111111</v>
      </c>
      <c r="B201" s="17">
        <v>2.3199999999999998</v>
      </c>
      <c r="C201" s="14">
        <v>1.82073</v>
      </c>
      <c r="D201" s="8">
        <f t="shared" si="91"/>
        <v>5.3823999999999996</v>
      </c>
      <c r="E201" s="8">
        <f t="shared" si="92"/>
        <v>1.1618181818181819</v>
      </c>
      <c r="F201" s="8">
        <f t="shared" si="93"/>
        <v>0.57039749350649416</v>
      </c>
      <c r="G201" s="8">
        <f t="shared" si="94"/>
        <v>0.66269817881936322</v>
      </c>
      <c r="H201" s="8">
        <f t="shared" si="95"/>
        <v>1.3498214876033059</v>
      </c>
      <c r="I201" s="8">
        <f t="shared" si="96"/>
        <v>0.32535330059849105</v>
      </c>
      <c r="J201" s="8">
        <f t="shared" si="97"/>
        <v>-0.49926999999999988</v>
      </c>
      <c r="K201" s="8">
        <f t="shared" si="98"/>
        <v>0.24927053289999987</v>
      </c>
      <c r="L201" s="8">
        <f t="shared" si="99"/>
        <v>0.49926999999999988</v>
      </c>
      <c r="W201" s="67">
        <v>42699.667361111111</v>
      </c>
      <c r="X201" s="68">
        <v>9.9600000000000009</v>
      </c>
      <c r="Y201" s="16">
        <v>8.2820300000000007</v>
      </c>
      <c r="AH201" s="8">
        <f t="shared" si="100"/>
        <v>1.6779700000000002</v>
      </c>
      <c r="AS201" s="67">
        <v>42699.667361111111</v>
      </c>
      <c r="AT201" s="68">
        <v>27.43</v>
      </c>
      <c r="AU201" s="16">
        <v>40.404699999999998</v>
      </c>
      <c r="AV201" s="16">
        <v>40.404699999999998</v>
      </c>
      <c r="AW201" s="8">
        <f t="shared" si="101"/>
        <v>752.4049</v>
      </c>
      <c r="AX201" s="8">
        <f t="shared" si="102"/>
        <v>26.271818181818183</v>
      </c>
      <c r="AY201" s="8">
        <f t="shared" si="103"/>
        <v>39.154367493506491</v>
      </c>
      <c r="AZ201" s="8">
        <f t="shared" si="104"/>
        <v>1028.6564238134947</v>
      </c>
      <c r="BA201" s="8">
        <f t="shared" si="105"/>
        <v>690.20843057851243</v>
      </c>
      <c r="BB201" s="8">
        <f t="shared" si="106"/>
        <v>1533.0644938165578</v>
      </c>
      <c r="BC201" s="8">
        <f t="shared" si="107"/>
        <v>12.974699999999999</v>
      </c>
      <c r="BD201" s="8">
        <f t="shared" si="108"/>
        <v>168.34284008999995</v>
      </c>
      <c r="BE201" s="8">
        <f t="shared" si="109"/>
        <v>12.974699999999999</v>
      </c>
    </row>
    <row r="202" spans="1:57" x14ac:dyDescent="0.25">
      <c r="A202" s="36">
        <v>42699.709027777775</v>
      </c>
      <c r="B202" s="17">
        <v>2.34</v>
      </c>
      <c r="C202" s="14">
        <v>1.8489599999999999</v>
      </c>
      <c r="D202" s="8">
        <f t="shared" si="91"/>
        <v>5.4755999999999991</v>
      </c>
      <c r="E202" s="8">
        <f t="shared" si="92"/>
        <v>1.1818181818181819</v>
      </c>
      <c r="F202" s="8">
        <f t="shared" si="93"/>
        <v>0.59862749350649413</v>
      </c>
      <c r="G202" s="8">
        <f t="shared" si="94"/>
        <v>0.70746885596222042</v>
      </c>
      <c r="H202" s="8">
        <f t="shared" si="95"/>
        <v>1.3966942148760333</v>
      </c>
      <c r="I202" s="8">
        <f t="shared" si="96"/>
        <v>0.35835487598186766</v>
      </c>
      <c r="J202" s="8">
        <f t="shared" si="97"/>
        <v>-0.49103999999999992</v>
      </c>
      <c r="K202" s="8">
        <f t="shared" si="98"/>
        <v>0.24112028159999993</v>
      </c>
      <c r="L202" s="8">
        <f t="shared" si="99"/>
        <v>0.49103999999999992</v>
      </c>
      <c r="W202" s="67">
        <v>42699.709027777775</v>
      </c>
      <c r="X202" s="68">
        <v>9.9</v>
      </c>
      <c r="Y202" s="16">
        <v>8.30152</v>
      </c>
      <c r="AH202" s="8">
        <f t="shared" si="100"/>
        <v>1.5984800000000003</v>
      </c>
      <c r="AS202" s="67">
        <v>42699.709027777775</v>
      </c>
      <c r="AT202" s="68">
        <v>200.4</v>
      </c>
      <c r="AU202" s="16">
        <v>41.220500000000001</v>
      </c>
      <c r="AV202" s="16">
        <v>41.220500000000001</v>
      </c>
      <c r="AW202" s="8">
        <f t="shared" si="101"/>
        <v>40160.160000000003</v>
      </c>
      <c r="AX202" s="8">
        <f t="shared" si="102"/>
        <v>199.24181818181819</v>
      </c>
      <c r="AY202" s="8">
        <f t="shared" si="103"/>
        <v>39.970167493506494</v>
      </c>
      <c r="AZ202" s="8">
        <f t="shared" si="104"/>
        <v>7963.7288444380411</v>
      </c>
      <c r="BA202" s="8">
        <f t="shared" si="105"/>
        <v>39697.302112396697</v>
      </c>
      <c r="BB202" s="8">
        <f t="shared" si="106"/>
        <v>1597.6142894589632</v>
      </c>
      <c r="BC202" s="8">
        <f t="shared" si="107"/>
        <v>-159.17950000000002</v>
      </c>
      <c r="BD202" s="8">
        <f t="shared" si="108"/>
        <v>25338.113220250005</v>
      </c>
      <c r="BE202" s="8">
        <f t="shared" si="109"/>
        <v>159.17950000000002</v>
      </c>
    </row>
    <row r="203" spans="1:57" x14ac:dyDescent="0.25">
      <c r="A203" s="36">
        <v>42699.750694444447</v>
      </c>
      <c r="B203" s="17">
        <v>2.2200000000000002</v>
      </c>
      <c r="C203" s="14">
        <v>1.8736200000000001</v>
      </c>
      <c r="D203" s="8">
        <f t="shared" si="91"/>
        <v>4.9284000000000008</v>
      </c>
      <c r="E203" s="8">
        <f t="shared" si="92"/>
        <v>1.0618181818181822</v>
      </c>
      <c r="F203" s="8">
        <f t="shared" si="93"/>
        <v>0.62328749350649426</v>
      </c>
      <c r="G203" s="8">
        <f t="shared" si="94"/>
        <v>0.66181799310507783</v>
      </c>
      <c r="H203" s="8">
        <f t="shared" si="95"/>
        <v>1.1274578512396702</v>
      </c>
      <c r="I203" s="8">
        <f t="shared" si="96"/>
        <v>0.3884872995616081</v>
      </c>
      <c r="J203" s="8">
        <f t="shared" si="97"/>
        <v>-0.34638000000000013</v>
      </c>
      <c r="K203" s="8">
        <f t="shared" si="98"/>
        <v>0.11997910440000009</v>
      </c>
      <c r="L203" s="8">
        <f t="shared" si="99"/>
        <v>0.34638000000000013</v>
      </c>
      <c r="W203" s="67">
        <v>42699.750694444447</v>
      </c>
      <c r="X203" s="68">
        <v>9.99</v>
      </c>
      <c r="Y203" s="16">
        <v>8.3241599999999991</v>
      </c>
      <c r="AH203" s="8">
        <f t="shared" si="100"/>
        <v>1.6658400000000011</v>
      </c>
      <c r="AS203" s="67">
        <v>42699.750694444447</v>
      </c>
      <c r="AT203" s="68">
        <v>236.31</v>
      </c>
      <c r="AU203" s="16">
        <v>41.898899999999998</v>
      </c>
      <c r="AV203" s="16">
        <v>41.898899999999998</v>
      </c>
      <c r="AW203" s="8">
        <f t="shared" si="101"/>
        <v>55842.416100000002</v>
      </c>
      <c r="AX203" s="8">
        <f t="shared" si="102"/>
        <v>235.15181818181819</v>
      </c>
      <c r="AY203" s="8">
        <f t="shared" si="103"/>
        <v>40.648567493506491</v>
      </c>
      <c r="AZ203" s="8">
        <f t="shared" si="104"/>
        <v>9558.5845525844034</v>
      </c>
      <c r="BA203" s="8">
        <f t="shared" si="105"/>
        <v>55296.377594214879</v>
      </c>
      <c r="BB203" s="8">
        <f t="shared" si="106"/>
        <v>1652.3060392741525</v>
      </c>
      <c r="BC203" s="8">
        <f t="shared" si="107"/>
        <v>-194.4111</v>
      </c>
      <c r="BD203" s="8">
        <f t="shared" si="108"/>
        <v>37795.675803210004</v>
      </c>
      <c r="BE203" s="8">
        <f t="shared" si="109"/>
        <v>194.4111</v>
      </c>
    </row>
    <row r="204" spans="1:57" x14ac:dyDescent="0.25">
      <c r="A204" s="36">
        <v>42699.792361111111</v>
      </c>
      <c r="B204" s="17">
        <v>2.08</v>
      </c>
      <c r="C204" s="14">
        <v>1.9019200000000001</v>
      </c>
      <c r="D204" s="8">
        <f t="shared" si="91"/>
        <v>4.3264000000000005</v>
      </c>
      <c r="E204" s="8">
        <f t="shared" si="92"/>
        <v>0.92181818181818209</v>
      </c>
      <c r="F204" s="8">
        <f t="shared" si="93"/>
        <v>0.65158749350649425</v>
      </c>
      <c r="G204" s="8">
        <f t="shared" si="94"/>
        <v>0.60064519855962306</v>
      </c>
      <c r="H204" s="8">
        <f t="shared" si="95"/>
        <v>0.849748760330579</v>
      </c>
      <c r="I204" s="8">
        <f t="shared" si="96"/>
        <v>0.42456626169407569</v>
      </c>
      <c r="J204" s="8">
        <f t="shared" si="97"/>
        <v>-0.17808000000000002</v>
      </c>
      <c r="K204" s="8">
        <f t="shared" si="98"/>
        <v>3.1712486400000003E-2</v>
      </c>
      <c r="L204" s="8">
        <f t="shared" si="99"/>
        <v>0.17808000000000002</v>
      </c>
      <c r="W204" s="67">
        <v>42699.792361111111</v>
      </c>
      <c r="X204" s="68">
        <v>10.26</v>
      </c>
      <c r="Y204" s="16">
        <v>8.3500099999999993</v>
      </c>
      <c r="AH204" s="8">
        <f t="shared" si="100"/>
        <v>1.9099900000000005</v>
      </c>
      <c r="AS204" s="67">
        <v>42699.792361111111</v>
      </c>
      <c r="AT204" s="68">
        <v>56</v>
      </c>
      <c r="AU204" s="16">
        <v>42.617899999999999</v>
      </c>
      <c r="AV204" s="16">
        <v>42.617899999999999</v>
      </c>
      <c r="AW204" s="8">
        <f t="shared" si="101"/>
        <v>3136</v>
      </c>
      <c r="AX204" s="8">
        <f t="shared" si="102"/>
        <v>54.841818181818184</v>
      </c>
      <c r="AY204" s="8">
        <f t="shared" si="103"/>
        <v>41.367567493506492</v>
      </c>
      <c r="AZ204" s="8">
        <f t="shared" si="104"/>
        <v>2268.6726151029752</v>
      </c>
      <c r="BA204" s="8">
        <f t="shared" si="105"/>
        <v>3007.6250214876036</v>
      </c>
      <c r="BB204" s="8">
        <f t="shared" si="106"/>
        <v>1711.2756403298149</v>
      </c>
      <c r="BC204" s="8">
        <f t="shared" si="107"/>
        <v>-13.382100000000001</v>
      </c>
      <c r="BD204" s="8">
        <f t="shared" si="108"/>
        <v>179.08060041000005</v>
      </c>
      <c r="BE204" s="8">
        <f t="shared" si="109"/>
        <v>13.382100000000001</v>
      </c>
    </row>
    <row r="205" spans="1:57" x14ac:dyDescent="0.25">
      <c r="A205" s="36">
        <v>42699.834027777775</v>
      </c>
      <c r="B205" s="17">
        <v>1.89</v>
      </c>
      <c r="C205" s="14">
        <v>1.92621</v>
      </c>
      <c r="D205" s="8">
        <f t="shared" si="91"/>
        <v>3.5720999999999998</v>
      </c>
      <c r="E205" s="8">
        <f t="shared" si="92"/>
        <v>0.73181818181818192</v>
      </c>
      <c r="F205" s="8">
        <f t="shared" si="93"/>
        <v>0.67587749350649418</v>
      </c>
      <c r="G205" s="8">
        <f t="shared" si="94"/>
        <v>0.49461943842975264</v>
      </c>
      <c r="H205" s="8">
        <f t="shared" si="95"/>
        <v>0.53555785123966959</v>
      </c>
      <c r="I205" s="8">
        <f t="shared" si="96"/>
        <v>0.45681038622862108</v>
      </c>
      <c r="J205" s="8">
        <f t="shared" si="97"/>
        <v>3.6210000000000075E-2</v>
      </c>
      <c r="K205" s="8">
        <f t="shared" si="98"/>
        <v>1.3111641000000055E-3</v>
      </c>
      <c r="L205" s="8">
        <f t="shared" si="99"/>
        <v>3.6210000000000075E-2</v>
      </c>
      <c r="W205" s="67">
        <v>42699.834027777775</v>
      </c>
      <c r="X205" s="68">
        <v>9.74</v>
      </c>
      <c r="Y205" s="16">
        <v>8.3709199999999999</v>
      </c>
      <c r="AH205" s="8">
        <f t="shared" si="100"/>
        <v>1.3690800000000003</v>
      </c>
      <c r="AS205" s="67">
        <v>42699.834027777775</v>
      </c>
      <c r="AT205" s="68">
        <v>75.819999999999993</v>
      </c>
      <c r="AU205" s="16">
        <v>43.386699999999998</v>
      </c>
      <c r="AV205" s="16">
        <v>43.386699999999998</v>
      </c>
      <c r="AW205" s="8">
        <f t="shared" si="101"/>
        <v>5748.6723999999986</v>
      </c>
      <c r="AX205" s="8">
        <f t="shared" si="102"/>
        <v>74.661818181818177</v>
      </c>
      <c r="AY205" s="8">
        <f t="shared" si="103"/>
        <v>42.136367493506491</v>
      </c>
      <c r="AZ205" s="8">
        <f t="shared" si="104"/>
        <v>3145.9778086424553</v>
      </c>
      <c r="BA205" s="8">
        <f t="shared" si="105"/>
        <v>5574.3870942148751</v>
      </c>
      <c r="BB205" s="8">
        <f t="shared" si="106"/>
        <v>1775.4734655478305</v>
      </c>
      <c r="BC205" s="8">
        <f t="shared" si="107"/>
        <v>-32.433299999999996</v>
      </c>
      <c r="BD205" s="8">
        <f t="shared" si="108"/>
        <v>1051.9189488899997</v>
      </c>
      <c r="BE205" s="8">
        <f t="shared" si="109"/>
        <v>32.433299999999996</v>
      </c>
    </row>
    <row r="206" spans="1:57" x14ac:dyDescent="0.25">
      <c r="A206" s="36">
        <v>42699.875694444447</v>
      </c>
      <c r="B206" s="17">
        <v>1.89</v>
      </c>
      <c r="C206" s="14">
        <v>1.95309</v>
      </c>
      <c r="D206" s="8">
        <f t="shared" si="91"/>
        <v>3.5720999999999998</v>
      </c>
      <c r="E206" s="8">
        <f t="shared" si="92"/>
        <v>0.73181818181818192</v>
      </c>
      <c r="F206" s="8">
        <f t="shared" si="93"/>
        <v>0.70275749350649419</v>
      </c>
      <c r="G206" s="8">
        <f t="shared" si="94"/>
        <v>0.5142907111570254</v>
      </c>
      <c r="H206" s="8">
        <f t="shared" si="95"/>
        <v>0.53555785123966959</v>
      </c>
      <c r="I206" s="8">
        <f t="shared" si="96"/>
        <v>0.49386809467953025</v>
      </c>
      <c r="J206" s="8">
        <f t="shared" si="97"/>
        <v>6.309000000000009E-2</v>
      </c>
      <c r="K206" s="8">
        <f t="shared" si="98"/>
        <v>3.9803481000000116E-3</v>
      </c>
      <c r="L206" s="8">
        <f t="shared" si="99"/>
        <v>6.309000000000009E-2</v>
      </c>
      <c r="W206" s="67">
        <v>42699.875694444447</v>
      </c>
      <c r="X206" s="68">
        <v>10.06</v>
      </c>
      <c r="Y206" s="16">
        <v>8.4155499999999996</v>
      </c>
      <c r="AH206" s="8">
        <f t="shared" si="100"/>
        <v>1.6444500000000009</v>
      </c>
      <c r="AS206" s="67">
        <v>42699.875694444447</v>
      </c>
      <c r="AT206" s="68">
        <v>311.81</v>
      </c>
      <c r="AU206" s="16">
        <v>43.951300000000003</v>
      </c>
      <c r="AV206" s="16">
        <v>43.951300000000003</v>
      </c>
      <c r="AW206" s="8">
        <f t="shared" si="101"/>
        <v>97225.4761</v>
      </c>
      <c r="AX206" s="8">
        <f t="shared" si="102"/>
        <v>310.65181818181816</v>
      </c>
      <c r="AY206" s="8">
        <f t="shared" si="103"/>
        <v>42.700967493506496</v>
      </c>
      <c r="AZ206" s="8">
        <f t="shared" si="104"/>
        <v>13265.133189980508</v>
      </c>
      <c r="BA206" s="8">
        <f t="shared" si="105"/>
        <v>96504.552139669409</v>
      </c>
      <c r="BB206" s="8">
        <f t="shared" si="106"/>
        <v>1823.3726248814985</v>
      </c>
      <c r="BC206" s="8">
        <f t="shared" si="107"/>
        <v>-267.8587</v>
      </c>
      <c r="BD206" s="8">
        <f t="shared" si="108"/>
        <v>71748.283165689994</v>
      </c>
      <c r="BE206" s="8">
        <f t="shared" si="109"/>
        <v>267.8587</v>
      </c>
    </row>
    <row r="207" spans="1:57" x14ac:dyDescent="0.25">
      <c r="A207" s="36">
        <v>42699.917361111111</v>
      </c>
      <c r="B207" s="17">
        <v>1.9</v>
      </c>
      <c r="C207" s="14">
        <v>1.9754499999999999</v>
      </c>
      <c r="D207" s="8">
        <f t="shared" si="91"/>
        <v>3.61</v>
      </c>
      <c r="E207" s="8">
        <f t="shared" si="92"/>
        <v>0.74181818181818193</v>
      </c>
      <c r="F207" s="8">
        <f t="shared" si="93"/>
        <v>0.72511749350649413</v>
      </c>
      <c r="G207" s="8">
        <f t="shared" si="94"/>
        <v>0.5379053406375448</v>
      </c>
      <c r="H207" s="8">
        <f t="shared" si="95"/>
        <v>0.55029421487603325</v>
      </c>
      <c r="I207" s="8">
        <f t="shared" si="96"/>
        <v>0.52579537938914056</v>
      </c>
      <c r="J207" s="8">
        <f t="shared" si="97"/>
        <v>7.5450000000000017E-2</v>
      </c>
      <c r="K207" s="8">
        <f t="shared" si="98"/>
        <v>5.6927025000000023E-3</v>
      </c>
      <c r="L207" s="8">
        <f t="shared" si="99"/>
        <v>7.5450000000000017E-2</v>
      </c>
      <c r="W207" s="67">
        <v>42699.917361111111</v>
      </c>
      <c r="X207" s="68">
        <v>10.02</v>
      </c>
      <c r="Y207" s="16">
        <v>8.4574700000000007</v>
      </c>
      <c r="AH207" s="8">
        <f t="shared" si="100"/>
        <v>1.5625299999999989</v>
      </c>
      <c r="AS207" s="67">
        <v>42699.917361111111</v>
      </c>
      <c r="AT207" s="68">
        <v>32.36</v>
      </c>
      <c r="AU207" s="16">
        <v>44.141399999999997</v>
      </c>
      <c r="AV207" s="16">
        <v>44.141399999999997</v>
      </c>
      <c r="AW207" s="8">
        <f t="shared" si="101"/>
        <v>1047.1695999999999</v>
      </c>
      <c r="AX207" s="8">
        <f t="shared" si="102"/>
        <v>31.201818181818183</v>
      </c>
      <c r="AY207" s="8">
        <f t="shared" si="103"/>
        <v>42.89106749350649</v>
      </c>
      <c r="AZ207" s="8">
        <f t="shared" si="104"/>
        <v>1338.2792895564817</v>
      </c>
      <c r="BA207" s="8">
        <f t="shared" si="105"/>
        <v>973.55345785123973</v>
      </c>
      <c r="BB207" s="8">
        <f t="shared" si="106"/>
        <v>1839.6436707325292</v>
      </c>
      <c r="BC207" s="8">
        <f t="shared" si="107"/>
        <v>11.781399999999998</v>
      </c>
      <c r="BD207" s="8">
        <f t="shared" si="108"/>
        <v>138.80138595999995</v>
      </c>
      <c r="BE207" s="8">
        <f t="shared" si="109"/>
        <v>11.781399999999998</v>
      </c>
    </row>
    <row r="208" spans="1:57" x14ac:dyDescent="0.25">
      <c r="A208" s="36">
        <v>42699.959027777775</v>
      </c>
      <c r="B208" s="17">
        <v>2.2400000000000002</v>
      </c>
      <c r="C208" s="14">
        <v>1.99169</v>
      </c>
      <c r="D208" s="8">
        <f t="shared" si="91"/>
        <v>5.0176000000000007</v>
      </c>
      <c r="E208" s="8">
        <f t="shared" si="92"/>
        <v>1.0818181818181822</v>
      </c>
      <c r="F208" s="8">
        <f t="shared" si="93"/>
        <v>0.74135749350649416</v>
      </c>
      <c r="G208" s="8">
        <f t="shared" si="94"/>
        <v>0.80201401570248032</v>
      </c>
      <c r="H208" s="8">
        <f t="shared" si="95"/>
        <v>1.1703305785123976</v>
      </c>
      <c r="I208" s="8">
        <f t="shared" si="96"/>
        <v>0.54961093317823151</v>
      </c>
      <c r="J208" s="8">
        <f t="shared" si="97"/>
        <v>-0.24831000000000025</v>
      </c>
      <c r="K208" s="8">
        <f t="shared" si="98"/>
        <v>6.1657856100000123E-2</v>
      </c>
      <c r="L208" s="8">
        <f t="shared" si="99"/>
        <v>0.24831000000000025</v>
      </c>
      <c r="W208" s="67">
        <v>42699.959027777775</v>
      </c>
      <c r="X208" s="68">
        <v>10</v>
      </c>
      <c r="Y208" s="16">
        <v>8.4951899999999991</v>
      </c>
      <c r="AH208" s="8">
        <f t="shared" si="100"/>
        <v>1.5048100000000009</v>
      </c>
      <c r="AS208" s="67">
        <v>42699.959027777775</v>
      </c>
      <c r="AT208" s="68">
        <v>38.43</v>
      </c>
      <c r="AU208" s="16">
        <v>44.453699999999998</v>
      </c>
      <c r="AV208" s="16">
        <v>44.453699999999998</v>
      </c>
      <c r="AW208" s="8">
        <f t="shared" si="101"/>
        <v>1476.8649</v>
      </c>
      <c r="AX208" s="8">
        <f t="shared" si="102"/>
        <v>37.271818181818183</v>
      </c>
      <c r="AY208" s="8">
        <f t="shared" si="103"/>
        <v>43.203367493506491</v>
      </c>
      <c r="AZ208" s="8">
        <f t="shared" si="104"/>
        <v>1610.268058060248</v>
      </c>
      <c r="BA208" s="8">
        <f t="shared" si="105"/>
        <v>1389.1884305785125</v>
      </c>
      <c r="BB208" s="8">
        <f t="shared" si="106"/>
        <v>1866.5309627789734</v>
      </c>
      <c r="BC208" s="8">
        <f t="shared" si="107"/>
        <v>6.0236999999999981</v>
      </c>
      <c r="BD208" s="8">
        <f t="shared" si="108"/>
        <v>36.284961689999975</v>
      </c>
      <c r="BE208" s="8">
        <f t="shared" si="109"/>
        <v>6.0236999999999981</v>
      </c>
    </row>
    <row r="209" spans="1:57" x14ac:dyDescent="0.25">
      <c r="A209" s="36">
        <v>42700.000694444447</v>
      </c>
      <c r="B209" s="17">
        <v>2.21</v>
      </c>
      <c r="C209" s="14">
        <v>1.9958400000000001</v>
      </c>
      <c r="D209" s="8">
        <f t="shared" si="91"/>
        <v>4.8841000000000001</v>
      </c>
      <c r="E209" s="8">
        <f t="shared" si="92"/>
        <v>1.051818181818182</v>
      </c>
      <c r="F209" s="8">
        <f t="shared" si="93"/>
        <v>0.74550749350649426</v>
      </c>
      <c r="G209" s="8">
        <f t="shared" si="94"/>
        <v>0.78413833635183094</v>
      </c>
      <c r="H209" s="8">
        <f t="shared" si="95"/>
        <v>1.1063214876033061</v>
      </c>
      <c r="I209" s="8">
        <f t="shared" si="96"/>
        <v>0.55578142287433563</v>
      </c>
      <c r="J209" s="8">
        <f t="shared" si="97"/>
        <v>-0.21415999999999991</v>
      </c>
      <c r="K209" s="8">
        <f t="shared" si="98"/>
        <v>4.5864505599999959E-2</v>
      </c>
      <c r="L209" s="8">
        <f t="shared" si="99"/>
        <v>0.21415999999999991</v>
      </c>
      <c r="W209" s="67">
        <v>42700.000694444447</v>
      </c>
      <c r="X209" s="68">
        <v>9.9600000000000009</v>
      </c>
      <c r="Y209" s="16">
        <v>8.5183300000000006</v>
      </c>
      <c r="AH209" s="8">
        <f t="shared" si="100"/>
        <v>1.4416700000000002</v>
      </c>
      <c r="AS209" s="67">
        <v>42700.000694444447</v>
      </c>
      <c r="AT209" s="68">
        <v>29.34</v>
      </c>
      <c r="AU209" s="16">
        <v>44.542700000000004</v>
      </c>
      <c r="AV209" s="16">
        <v>44.542700000000004</v>
      </c>
      <c r="AW209" s="8">
        <f t="shared" si="101"/>
        <v>860.8356</v>
      </c>
      <c r="AX209" s="8">
        <f t="shared" si="102"/>
        <v>28.181818181818183</v>
      </c>
      <c r="AY209" s="8">
        <f t="shared" si="103"/>
        <v>43.292367493506497</v>
      </c>
      <c r="AZ209" s="8">
        <f t="shared" si="104"/>
        <v>1220.0576293624558</v>
      </c>
      <c r="BA209" s="8">
        <f t="shared" si="105"/>
        <v>794.21487603305798</v>
      </c>
      <c r="BB209" s="8">
        <f t="shared" si="106"/>
        <v>1874.2290831928181</v>
      </c>
      <c r="BC209" s="8">
        <f t="shared" si="107"/>
        <v>15.202700000000004</v>
      </c>
      <c r="BD209" s="8">
        <f t="shared" si="108"/>
        <v>231.12208729000011</v>
      </c>
      <c r="BE209" s="8">
        <f t="shared" si="109"/>
        <v>15.202700000000004</v>
      </c>
    </row>
    <row r="210" spans="1:57" x14ac:dyDescent="0.25">
      <c r="A210" s="36">
        <v>42700.042361111111</v>
      </c>
      <c r="B210" s="17">
        <v>2.13</v>
      </c>
      <c r="C210" s="14">
        <v>2.0099300000000002</v>
      </c>
      <c r="D210" s="8">
        <f t="shared" si="91"/>
        <v>4.5368999999999993</v>
      </c>
      <c r="E210" s="8">
        <f t="shared" si="92"/>
        <v>0.97181818181818191</v>
      </c>
      <c r="F210" s="8">
        <f t="shared" si="93"/>
        <v>0.75959749350649441</v>
      </c>
      <c r="G210" s="8">
        <f t="shared" si="94"/>
        <v>0.73819065505312964</v>
      </c>
      <c r="H210" s="8">
        <f t="shared" si="95"/>
        <v>0.94443057851239687</v>
      </c>
      <c r="I210" s="8">
        <f t="shared" si="96"/>
        <v>0.5769883521413488</v>
      </c>
      <c r="J210" s="8">
        <f t="shared" si="97"/>
        <v>-0.12006999999999968</v>
      </c>
      <c r="K210" s="8">
        <f t="shared" si="98"/>
        <v>1.4416804899999922E-2</v>
      </c>
      <c r="L210" s="8">
        <f t="shared" si="99"/>
        <v>0.12006999999999968</v>
      </c>
      <c r="W210" s="67">
        <v>42700.042361111111</v>
      </c>
      <c r="X210" s="68">
        <v>9.98</v>
      </c>
      <c r="Y210" s="16">
        <v>8.5543499999999995</v>
      </c>
      <c r="AH210" s="8">
        <f t="shared" si="100"/>
        <v>1.425650000000001</v>
      </c>
      <c r="AS210" s="67">
        <v>42700.042361111111</v>
      </c>
      <c r="AT210" s="68">
        <v>46.77</v>
      </c>
      <c r="AU210" s="16">
        <v>44.705300000000001</v>
      </c>
      <c r="AV210" s="16">
        <v>44.705300000000001</v>
      </c>
      <c r="AW210" s="8">
        <f t="shared" si="101"/>
        <v>2187.4329000000002</v>
      </c>
      <c r="AX210" s="8">
        <f t="shared" si="102"/>
        <v>45.611818181818187</v>
      </c>
      <c r="AY210" s="8">
        <f t="shared" si="103"/>
        <v>43.454967493506494</v>
      </c>
      <c r="AZ210" s="8">
        <f t="shared" si="104"/>
        <v>1982.0600764106377</v>
      </c>
      <c r="BA210" s="8">
        <f t="shared" si="105"/>
        <v>2080.4379578512403</v>
      </c>
      <c r="BB210" s="8">
        <f t="shared" si="106"/>
        <v>1888.3341998617061</v>
      </c>
      <c r="BC210" s="8">
        <f t="shared" si="107"/>
        <v>-2.064700000000002</v>
      </c>
      <c r="BD210" s="8">
        <f t="shared" si="108"/>
        <v>4.2629860900000081</v>
      </c>
      <c r="BE210" s="8">
        <f t="shared" si="109"/>
        <v>2.064700000000002</v>
      </c>
    </row>
    <row r="211" spans="1:57" x14ac:dyDescent="0.25">
      <c r="A211" s="36">
        <v>42700.084027777775</v>
      </c>
      <c r="B211" s="17">
        <v>2.0299999999999998</v>
      </c>
      <c r="C211" s="14">
        <v>2.0228999999999999</v>
      </c>
      <c r="D211" s="8">
        <f t="shared" si="91"/>
        <v>4.1208999999999989</v>
      </c>
      <c r="E211" s="8">
        <f t="shared" si="92"/>
        <v>0.87181818181818183</v>
      </c>
      <c r="F211" s="8">
        <f t="shared" si="93"/>
        <v>0.77256749350649412</v>
      </c>
      <c r="G211" s="8">
        <f t="shared" si="94"/>
        <v>0.67353838752066164</v>
      </c>
      <c r="H211" s="8">
        <f t="shared" si="95"/>
        <v>0.76006694214876036</v>
      </c>
      <c r="I211" s="8">
        <f t="shared" si="96"/>
        <v>0.59686053202290679</v>
      </c>
      <c r="J211" s="8">
        <f t="shared" si="97"/>
        <v>-7.0999999999998842E-3</v>
      </c>
      <c r="K211" s="8">
        <f t="shared" si="98"/>
        <v>5.0409999999998354E-5</v>
      </c>
      <c r="L211" s="8">
        <f t="shared" si="99"/>
        <v>7.0999999999998842E-3</v>
      </c>
      <c r="W211" s="67">
        <v>42700.084027777775</v>
      </c>
      <c r="X211" s="68">
        <v>10.02</v>
      </c>
      <c r="Y211" s="16">
        <v>8.5826799999999999</v>
      </c>
      <c r="AH211" s="8">
        <f t="shared" si="100"/>
        <v>1.4373199999999997</v>
      </c>
      <c r="AS211" s="67">
        <v>42700.084027777775</v>
      </c>
      <c r="AT211" s="68">
        <v>241.44</v>
      </c>
      <c r="AU211" s="16">
        <v>45.0623</v>
      </c>
      <c r="AV211" s="16">
        <v>45.0623</v>
      </c>
      <c r="AW211" s="8">
        <f t="shared" si="101"/>
        <v>58293.2736</v>
      </c>
      <c r="AX211" s="8">
        <f t="shared" si="102"/>
        <v>240.28181818181818</v>
      </c>
      <c r="AY211" s="8">
        <f t="shared" si="103"/>
        <v>43.811967493506494</v>
      </c>
      <c r="AZ211" s="8">
        <f t="shared" si="104"/>
        <v>10527.219207462456</v>
      </c>
      <c r="BA211" s="8">
        <f t="shared" si="105"/>
        <v>57735.352148760328</v>
      </c>
      <c r="BB211" s="8">
        <f t="shared" si="106"/>
        <v>1919.4884956520696</v>
      </c>
      <c r="BC211" s="8">
        <f t="shared" si="107"/>
        <v>-196.3777</v>
      </c>
      <c r="BD211" s="8">
        <f t="shared" si="108"/>
        <v>38564.201057290004</v>
      </c>
      <c r="BE211" s="8">
        <f t="shared" si="109"/>
        <v>196.3777</v>
      </c>
    </row>
    <row r="212" spans="1:57" x14ac:dyDescent="0.25">
      <c r="A212" s="36">
        <v>42700.125694444447</v>
      </c>
      <c r="B212" s="17">
        <v>2.14</v>
      </c>
      <c r="C212" s="14">
        <v>2.0238299999999998</v>
      </c>
      <c r="D212" s="8">
        <f t="shared" si="91"/>
        <v>4.5796000000000001</v>
      </c>
      <c r="E212" s="8">
        <f t="shared" si="92"/>
        <v>0.98181818181818215</v>
      </c>
      <c r="F212" s="8">
        <f t="shared" si="93"/>
        <v>0.77349749350649399</v>
      </c>
      <c r="G212" s="8">
        <f t="shared" si="94"/>
        <v>0.75943390271546707</v>
      </c>
      <c r="H212" s="8">
        <f t="shared" si="95"/>
        <v>0.963966942148761</v>
      </c>
      <c r="I212" s="8">
        <f t="shared" si="96"/>
        <v>0.59829837246082873</v>
      </c>
      <c r="J212" s="8">
        <f t="shared" si="97"/>
        <v>-0.11617000000000033</v>
      </c>
      <c r="K212" s="8">
        <f t="shared" si="98"/>
        <v>1.3495468900000076E-2</v>
      </c>
      <c r="L212" s="8">
        <f t="shared" si="99"/>
        <v>0.11617000000000033</v>
      </c>
      <c r="W212" s="67">
        <v>42700.125694444447</v>
      </c>
      <c r="X212" s="68">
        <v>10.09</v>
      </c>
      <c r="Y212" s="16">
        <v>8.6017499999999991</v>
      </c>
      <c r="AH212" s="8">
        <f t="shared" si="100"/>
        <v>1.4882500000000007</v>
      </c>
      <c r="AS212" s="67">
        <v>42700.125694444447</v>
      </c>
      <c r="AT212" s="68">
        <v>65</v>
      </c>
      <c r="AU212" s="16">
        <v>45.289499999999997</v>
      </c>
      <c r="AV212" s="16">
        <v>45.289499999999997</v>
      </c>
      <c r="AW212" s="8">
        <f t="shared" si="101"/>
        <v>4225</v>
      </c>
      <c r="AX212" s="8">
        <f t="shared" si="102"/>
        <v>63.841818181818184</v>
      </c>
      <c r="AY212" s="8">
        <f t="shared" si="103"/>
        <v>44.03916749350649</v>
      </c>
      <c r="AZ212" s="8">
        <f t="shared" si="104"/>
        <v>2811.5405239990791</v>
      </c>
      <c r="BA212" s="8">
        <f t="shared" si="105"/>
        <v>4075.7777487603307</v>
      </c>
      <c r="BB212" s="8">
        <f t="shared" si="106"/>
        <v>1939.4482735211186</v>
      </c>
      <c r="BC212" s="8">
        <f t="shared" si="107"/>
        <v>-19.710500000000003</v>
      </c>
      <c r="BD212" s="8">
        <f t="shared" si="108"/>
        <v>388.50381025000013</v>
      </c>
      <c r="BE212" s="8">
        <f t="shared" si="109"/>
        <v>19.710500000000003</v>
      </c>
    </row>
    <row r="213" spans="1:57" x14ac:dyDescent="0.25">
      <c r="A213" s="36">
        <v>42700.167361111111</v>
      </c>
      <c r="B213" s="17">
        <v>1.79</v>
      </c>
      <c r="C213" s="14">
        <v>2.0215700000000001</v>
      </c>
      <c r="D213" s="8">
        <f t="shared" si="91"/>
        <v>3.2040999999999999</v>
      </c>
      <c r="E213" s="8">
        <f t="shared" si="92"/>
        <v>0.63181818181818206</v>
      </c>
      <c r="F213" s="8">
        <f t="shared" si="93"/>
        <v>0.77123749350649429</v>
      </c>
      <c r="G213" s="8">
        <f t="shared" si="94"/>
        <v>0.4872818708972852</v>
      </c>
      <c r="H213" s="8">
        <f t="shared" si="95"/>
        <v>0.39919421487603335</v>
      </c>
      <c r="I213" s="8">
        <f t="shared" si="96"/>
        <v>0.59480727139017986</v>
      </c>
      <c r="J213" s="8">
        <f t="shared" si="97"/>
        <v>0.23157000000000005</v>
      </c>
      <c r="K213" s="8">
        <f t="shared" si="98"/>
        <v>5.3624664900000021E-2</v>
      </c>
      <c r="L213" s="8">
        <f t="shared" si="99"/>
        <v>0.23157000000000005</v>
      </c>
      <c r="W213" s="67">
        <v>42700.167361111111</v>
      </c>
      <c r="X213" s="68">
        <v>9.26</v>
      </c>
      <c r="Y213" s="16">
        <v>8.6104699999999994</v>
      </c>
      <c r="AH213" s="8">
        <f t="shared" si="100"/>
        <v>0.64953000000000038</v>
      </c>
      <c r="AS213" s="67">
        <v>42700.167361111111</v>
      </c>
      <c r="AT213" s="68">
        <v>209.85</v>
      </c>
      <c r="AU213" s="16">
        <v>45.467100000000002</v>
      </c>
      <c r="AV213" s="16">
        <v>45.467100000000002</v>
      </c>
      <c r="AW213" s="8">
        <f t="shared" si="101"/>
        <v>44037.022499999999</v>
      </c>
      <c r="AX213" s="8">
        <f t="shared" si="102"/>
        <v>208.69181818181818</v>
      </c>
      <c r="AY213" s="8">
        <f t="shared" si="103"/>
        <v>44.216767493506495</v>
      </c>
      <c r="AZ213" s="8">
        <f t="shared" si="104"/>
        <v>9227.6776023425864</v>
      </c>
      <c r="BA213" s="8">
        <f t="shared" si="105"/>
        <v>43552.274976033055</v>
      </c>
      <c r="BB213" s="8">
        <f t="shared" si="106"/>
        <v>1955.1225275748127</v>
      </c>
      <c r="BC213" s="8">
        <f t="shared" si="107"/>
        <v>-164.38290000000001</v>
      </c>
      <c r="BD213" s="8">
        <f t="shared" si="108"/>
        <v>27021.737812410003</v>
      </c>
      <c r="BE213" s="8">
        <f t="shared" si="109"/>
        <v>164.38290000000001</v>
      </c>
    </row>
    <row r="214" spans="1:57" x14ac:dyDescent="0.25">
      <c r="A214" s="36">
        <v>42700.209027777775</v>
      </c>
      <c r="B214" s="17">
        <v>2.2000000000000002</v>
      </c>
      <c r="C214" s="14">
        <v>2.0098199999999999</v>
      </c>
      <c r="D214" s="8">
        <f t="shared" si="91"/>
        <v>4.8400000000000007</v>
      </c>
      <c r="E214" s="8">
        <f t="shared" si="92"/>
        <v>1.0418181818181822</v>
      </c>
      <c r="F214" s="8">
        <f t="shared" si="93"/>
        <v>0.75948749350649414</v>
      </c>
      <c r="G214" s="8">
        <f t="shared" si="94"/>
        <v>0.79124787959858423</v>
      </c>
      <c r="H214" s="8">
        <f t="shared" si="95"/>
        <v>1.085385123966943</v>
      </c>
      <c r="I214" s="8">
        <f t="shared" si="96"/>
        <v>0.57682125279277696</v>
      </c>
      <c r="J214" s="8">
        <f t="shared" si="97"/>
        <v>-0.19018000000000024</v>
      </c>
      <c r="K214" s="8">
        <f t="shared" si="98"/>
        <v>3.6168432400000089E-2</v>
      </c>
      <c r="L214" s="8">
        <f t="shared" si="99"/>
        <v>0.19018000000000024</v>
      </c>
      <c r="W214" s="67">
        <v>42700.209027777775</v>
      </c>
      <c r="X214" s="68">
        <v>9.82</v>
      </c>
      <c r="Y214" s="16">
        <v>8.6061200000000007</v>
      </c>
      <c r="AH214" s="8">
        <f t="shared" si="100"/>
        <v>1.2138799999999996</v>
      </c>
      <c r="AS214" s="67">
        <v>42700.209027777775</v>
      </c>
      <c r="AT214" s="68">
        <v>243.02</v>
      </c>
      <c r="AU214" s="16">
        <v>45.8996</v>
      </c>
      <c r="AV214" s="16">
        <v>45.8996</v>
      </c>
      <c r="AW214" s="8">
        <f t="shared" si="101"/>
        <v>59058.720400000006</v>
      </c>
      <c r="AX214" s="8">
        <f t="shared" si="102"/>
        <v>241.86181818181819</v>
      </c>
      <c r="AY214" s="8">
        <f t="shared" si="103"/>
        <v>44.649267493506493</v>
      </c>
      <c r="AZ214" s="8">
        <f t="shared" si="104"/>
        <v>10798.953016465834</v>
      </c>
      <c r="BA214" s="8">
        <f t="shared" si="105"/>
        <v>58497.139094214879</v>
      </c>
      <c r="BB214" s="8">
        <f t="shared" si="106"/>
        <v>1993.5570877066955</v>
      </c>
      <c r="BC214" s="8">
        <f t="shared" si="107"/>
        <v>-197.12040000000002</v>
      </c>
      <c r="BD214" s="8">
        <f t="shared" si="108"/>
        <v>38856.452096160006</v>
      </c>
      <c r="BE214" s="8">
        <f t="shared" si="109"/>
        <v>197.12040000000002</v>
      </c>
    </row>
    <row r="215" spans="1:57" x14ac:dyDescent="0.25">
      <c r="A215" s="36">
        <v>42700.250694444447</v>
      </c>
      <c r="B215" s="17">
        <v>2.27</v>
      </c>
      <c r="C215" s="14">
        <v>1.99895</v>
      </c>
      <c r="D215" s="8">
        <f t="shared" si="91"/>
        <v>5.1528999999999998</v>
      </c>
      <c r="E215" s="8">
        <f t="shared" si="92"/>
        <v>1.111818181818182</v>
      </c>
      <c r="F215" s="8">
        <f t="shared" si="93"/>
        <v>0.7486174935064942</v>
      </c>
      <c r="G215" s="8">
        <f t="shared" si="94"/>
        <v>0.83232654050767507</v>
      </c>
      <c r="H215" s="8">
        <f t="shared" si="95"/>
        <v>1.2361396694214881</v>
      </c>
      <c r="I215" s="8">
        <f t="shared" si="96"/>
        <v>0.56042815158394588</v>
      </c>
      <c r="J215" s="8">
        <f t="shared" si="97"/>
        <v>-0.27105000000000001</v>
      </c>
      <c r="K215" s="8">
        <f t="shared" si="98"/>
        <v>7.3468102500000007E-2</v>
      </c>
      <c r="L215" s="8">
        <f t="shared" si="99"/>
        <v>0.27105000000000001</v>
      </c>
      <c r="W215" s="67">
        <v>42700.250694444447</v>
      </c>
      <c r="X215" s="68">
        <v>9.94</v>
      </c>
      <c r="Y215" s="16">
        <v>8.5981299999999994</v>
      </c>
      <c r="AH215" s="8">
        <f t="shared" si="100"/>
        <v>1.3418700000000001</v>
      </c>
      <c r="AS215" s="67">
        <v>42700.250694444447</v>
      </c>
      <c r="AT215" s="68">
        <v>120.72</v>
      </c>
      <c r="AU215" s="16">
        <v>46.200899999999997</v>
      </c>
      <c r="AV215" s="16">
        <v>46.200899999999997</v>
      </c>
      <c r="AW215" s="8">
        <f t="shared" si="101"/>
        <v>14573.3184</v>
      </c>
      <c r="AX215" s="8">
        <f t="shared" si="102"/>
        <v>119.56181818181818</v>
      </c>
      <c r="AY215" s="8">
        <f t="shared" si="103"/>
        <v>44.95056749350649</v>
      </c>
      <c r="AZ215" s="8">
        <f t="shared" si="104"/>
        <v>5374.3715778281694</v>
      </c>
      <c r="BA215" s="8">
        <f t="shared" si="105"/>
        <v>14295.02836694215</v>
      </c>
      <c r="BB215" s="8">
        <f t="shared" si="106"/>
        <v>2020.5535179882825</v>
      </c>
      <c r="BC215" s="8">
        <f t="shared" si="107"/>
        <v>-74.519100000000009</v>
      </c>
      <c r="BD215" s="8">
        <f t="shared" si="108"/>
        <v>5553.0962648100012</v>
      </c>
      <c r="BE215" s="8">
        <f t="shared" si="109"/>
        <v>74.519100000000009</v>
      </c>
    </row>
    <row r="216" spans="1:57" x14ac:dyDescent="0.25">
      <c r="A216" s="36">
        <v>42700.292361111111</v>
      </c>
      <c r="B216" s="17">
        <v>2.09</v>
      </c>
      <c r="C216" s="14">
        <v>1.98759</v>
      </c>
      <c r="D216" s="8">
        <f t="shared" si="91"/>
        <v>4.3680999999999992</v>
      </c>
      <c r="E216" s="8">
        <f t="shared" si="92"/>
        <v>0.93181818181818188</v>
      </c>
      <c r="F216" s="8">
        <f t="shared" si="93"/>
        <v>0.73725749350649417</v>
      </c>
      <c r="G216" s="8">
        <f t="shared" si="94"/>
        <v>0.68698993713105139</v>
      </c>
      <c r="H216" s="8">
        <f t="shared" si="95"/>
        <v>0.86828512396694224</v>
      </c>
      <c r="I216" s="8">
        <f t="shared" si="96"/>
        <v>0.54354861173147828</v>
      </c>
      <c r="J216" s="8">
        <f t="shared" si="97"/>
        <v>-0.10240999999999989</v>
      </c>
      <c r="K216" s="8">
        <f t="shared" si="98"/>
        <v>1.0487808099999978E-2</v>
      </c>
      <c r="L216" s="8">
        <f t="shared" si="99"/>
        <v>0.10240999999999989</v>
      </c>
      <c r="W216" s="67">
        <v>42700.292361111111</v>
      </c>
      <c r="X216" s="68">
        <v>9.93</v>
      </c>
      <c r="Y216" s="16">
        <v>8.5948600000000006</v>
      </c>
      <c r="AH216" s="8">
        <f t="shared" si="100"/>
        <v>1.3351399999999991</v>
      </c>
      <c r="AS216" s="67">
        <v>42700.292361111111</v>
      </c>
      <c r="AT216" s="68">
        <v>271.25</v>
      </c>
      <c r="AU216" s="16">
        <v>46.619700000000002</v>
      </c>
      <c r="AV216" s="16">
        <v>46.619700000000002</v>
      </c>
      <c r="AW216" s="8">
        <f t="shared" si="101"/>
        <v>73576.5625</v>
      </c>
      <c r="AX216" s="8">
        <f t="shared" si="102"/>
        <v>270.09181818181816</v>
      </c>
      <c r="AY216" s="8">
        <f t="shared" si="103"/>
        <v>45.369367493506495</v>
      </c>
      <c r="AZ216" s="8">
        <f t="shared" si="104"/>
        <v>12253.894956080247</v>
      </c>
      <c r="BA216" s="8">
        <f t="shared" si="105"/>
        <v>72949.590248760316</v>
      </c>
      <c r="BB216" s="8">
        <f t="shared" si="106"/>
        <v>2058.3795067608439</v>
      </c>
      <c r="BC216" s="8">
        <f t="shared" si="107"/>
        <v>-224.63030000000001</v>
      </c>
      <c r="BD216" s="8">
        <f t="shared" si="108"/>
        <v>50458.771678090001</v>
      </c>
      <c r="BE216" s="8">
        <f t="shared" si="109"/>
        <v>224.63030000000001</v>
      </c>
    </row>
    <row r="217" spans="1:57" x14ac:dyDescent="0.25">
      <c r="A217" s="36">
        <v>42700.334027777775</v>
      </c>
      <c r="B217" s="17">
        <v>1.57</v>
      </c>
      <c r="C217" s="14">
        <v>1.9759</v>
      </c>
      <c r="D217" s="8">
        <f t="shared" si="91"/>
        <v>2.4649000000000001</v>
      </c>
      <c r="E217" s="8">
        <f t="shared" si="92"/>
        <v>0.41181818181818208</v>
      </c>
      <c r="F217" s="8">
        <f t="shared" si="93"/>
        <v>0.72556749350649419</v>
      </c>
      <c r="G217" s="8">
        <f t="shared" si="94"/>
        <v>0.29880188596222007</v>
      </c>
      <c r="H217" s="8">
        <f t="shared" si="95"/>
        <v>0.16959421487603327</v>
      </c>
      <c r="I217" s="8">
        <f t="shared" si="96"/>
        <v>0.52644818763329648</v>
      </c>
      <c r="J217" s="8">
        <f t="shared" si="97"/>
        <v>0.40589999999999993</v>
      </c>
      <c r="K217" s="8">
        <f t="shared" si="98"/>
        <v>0.16475480999999995</v>
      </c>
      <c r="L217" s="8">
        <f t="shared" si="99"/>
        <v>0.40589999999999993</v>
      </c>
      <c r="W217" s="67">
        <v>42700.334027777775</v>
      </c>
      <c r="X217" s="68">
        <v>9.83</v>
      </c>
      <c r="Y217" s="16">
        <v>8.5868300000000009</v>
      </c>
      <c r="AH217" s="8">
        <f t="shared" si="100"/>
        <v>1.2431699999999992</v>
      </c>
      <c r="AS217" s="67">
        <v>42700.334027777775</v>
      </c>
      <c r="AT217" s="68">
        <v>82.36</v>
      </c>
      <c r="AU217" s="16">
        <v>46.9313</v>
      </c>
      <c r="AV217" s="16">
        <v>46.9313</v>
      </c>
      <c r="AW217" s="8">
        <f t="shared" si="101"/>
        <v>6783.1696000000002</v>
      </c>
      <c r="AX217" s="8">
        <f t="shared" si="102"/>
        <v>81.201818181818183</v>
      </c>
      <c r="AY217" s="8">
        <f t="shared" si="103"/>
        <v>45.680967493506493</v>
      </c>
      <c r="AZ217" s="8">
        <f t="shared" si="104"/>
        <v>3709.3776167772608</v>
      </c>
      <c r="BA217" s="8">
        <f t="shared" si="105"/>
        <v>6593.7352760330577</v>
      </c>
      <c r="BB217" s="8">
        <f t="shared" si="106"/>
        <v>2086.750791142797</v>
      </c>
      <c r="BC217" s="8">
        <f t="shared" si="107"/>
        <v>-35.428699999999999</v>
      </c>
      <c r="BD217" s="8">
        <f t="shared" si="108"/>
        <v>1255.1927836899999</v>
      </c>
      <c r="BE217" s="8">
        <f t="shared" si="109"/>
        <v>35.428699999999999</v>
      </c>
    </row>
    <row r="218" spans="1:57" x14ac:dyDescent="0.25">
      <c r="A218" s="36">
        <v>42700.375694444447</v>
      </c>
      <c r="B218" s="17">
        <v>1.95</v>
      </c>
      <c r="C218" s="14">
        <v>1.9568300000000001</v>
      </c>
      <c r="D218" s="8">
        <f t="shared" si="91"/>
        <v>3.8024999999999998</v>
      </c>
      <c r="E218" s="8">
        <f t="shared" si="92"/>
        <v>0.79181818181818198</v>
      </c>
      <c r="F218" s="8">
        <f t="shared" si="93"/>
        <v>0.70649749350649427</v>
      </c>
      <c r="G218" s="8">
        <f t="shared" si="94"/>
        <v>0.55941756076741511</v>
      </c>
      <c r="H218" s="8">
        <f t="shared" si="95"/>
        <v>0.62697603305785155</v>
      </c>
      <c r="I218" s="8">
        <f t="shared" si="96"/>
        <v>0.49913870833095891</v>
      </c>
      <c r="J218" s="8">
        <f t="shared" si="97"/>
        <v>6.8300000000001138E-3</v>
      </c>
      <c r="K218" s="8">
        <f t="shared" si="98"/>
        <v>4.6648900000001552E-5</v>
      </c>
      <c r="L218" s="8">
        <f t="shared" si="99"/>
        <v>6.8300000000001138E-3</v>
      </c>
      <c r="W218" s="67">
        <v>42700.375694444447</v>
      </c>
      <c r="X218" s="68">
        <v>10.119999999999999</v>
      </c>
      <c r="Y218" s="16">
        <v>8.5719100000000008</v>
      </c>
      <c r="AH218" s="8">
        <f t="shared" si="100"/>
        <v>1.5480899999999984</v>
      </c>
      <c r="AS218" s="67">
        <v>42700.375694444447</v>
      </c>
      <c r="AT218" s="68">
        <v>29.15</v>
      </c>
      <c r="AU218" s="16">
        <v>47.133600000000001</v>
      </c>
      <c r="AV218" s="16">
        <v>47.133600000000001</v>
      </c>
      <c r="AW218" s="8">
        <f t="shared" si="101"/>
        <v>849.72249999999997</v>
      </c>
      <c r="AX218" s="8">
        <f t="shared" si="102"/>
        <v>27.991818181818182</v>
      </c>
      <c r="AY218" s="8">
        <f t="shared" si="103"/>
        <v>45.883267493506494</v>
      </c>
      <c r="AZ218" s="8">
        <f t="shared" si="104"/>
        <v>1284.3560812659623</v>
      </c>
      <c r="BA218" s="8">
        <f t="shared" si="105"/>
        <v>783.54188512396695</v>
      </c>
      <c r="BB218" s="8">
        <f t="shared" si="106"/>
        <v>2105.2742358806699</v>
      </c>
      <c r="BC218" s="8">
        <f t="shared" si="107"/>
        <v>17.983600000000003</v>
      </c>
      <c r="BD218" s="8">
        <f t="shared" si="108"/>
        <v>323.4098689600001</v>
      </c>
      <c r="BE218" s="8">
        <f t="shared" si="109"/>
        <v>17.983600000000003</v>
      </c>
    </row>
    <row r="219" spans="1:57" x14ac:dyDescent="0.25">
      <c r="A219" s="36">
        <v>42700.417361111111</v>
      </c>
      <c r="B219" s="17">
        <v>2.13</v>
      </c>
      <c r="C219" s="14">
        <v>1.93232</v>
      </c>
      <c r="D219" s="8">
        <f t="shared" si="91"/>
        <v>4.5368999999999993</v>
      </c>
      <c r="E219" s="8">
        <f t="shared" si="92"/>
        <v>0.97181818181818191</v>
      </c>
      <c r="F219" s="8">
        <f t="shared" si="93"/>
        <v>0.68198749350649424</v>
      </c>
      <c r="G219" s="8">
        <f t="shared" si="94"/>
        <v>0.66276784596222038</v>
      </c>
      <c r="H219" s="8">
        <f t="shared" si="95"/>
        <v>0.94443057851239687</v>
      </c>
      <c r="I219" s="8">
        <f t="shared" si="96"/>
        <v>0.46510694129927049</v>
      </c>
      <c r="J219" s="8">
        <f t="shared" si="97"/>
        <v>-0.19767999999999986</v>
      </c>
      <c r="K219" s="8">
        <f t="shared" si="98"/>
        <v>3.9077382399999944E-2</v>
      </c>
      <c r="L219" s="8">
        <f t="shared" si="99"/>
        <v>0.19767999999999986</v>
      </c>
      <c r="W219" s="67">
        <v>42700.417361111111</v>
      </c>
      <c r="X219" s="68">
        <v>10.18</v>
      </c>
      <c r="Y219" s="16">
        <v>8.5417199999999998</v>
      </c>
      <c r="AH219" s="8">
        <f t="shared" si="100"/>
        <v>1.63828</v>
      </c>
      <c r="AS219" s="67">
        <v>42700.417361111111</v>
      </c>
      <c r="AT219" s="68">
        <v>51.19</v>
      </c>
      <c r="AU219" s="16">
        <v>47.162599999999998</v>
      </c>
      <c r="AV219" s="16">
        <v>47.162599999999998</v>
      </c>
      <c r="AW219" s="8">
        <f t="shared" si="101"/>
        <v>2620.4160999999999</v>
      </c>
      <c r="AX219" s="8">
        <f t="shared" si="102"/>
        <v>50.031818181818181</v>
      </c>
      <c r="AY219" s="8">
        <f t="shared" si="103"/>
        <v>45.912267493506491</v>
      </c>
      <c r="AZ219" s="8">
        <f t="shared" si="104"/>
        <v>2297.074219550118</v>
      </c>
      <c r="BA219" s="8">
        <f t="shared" si="105"/>
        <v>2503.1828305785125</v>
      </c>
      <c r="BB219" s="8">
        <f t="shared" si="106"/>
        <v>2107.9363063952928</v>
      </c>
      <c r="BC219" s="8">
        <f t="shared" si="107"/>
        <v>-4.0274000000000001</v>
      </c>
      <c r="BD219" s="8">
        <f t="shared" si="108"/>
        <v>16.21995076</v>
      </c>
      <c r="BE219" s="8">
        <f t="shared" si="109"/>
        <v>4.0274000000000001</v>
      </c>
    </row>
    <row r="220" spans="1:57" x14ac:dyDescent="0.25">
      <c r="A220" s="36">
        <v>42700.459027777775</v>
      </c>
      <c r="B220" s="17">
        <v>2.1</v>
      </c>
      <c r="C220" s="14">
        <v>1.9282300000000001</v>
      </c>
      <c r="D220" s="8">
        <f t="shared" si="91"/>
        <v>4.41</v>
      </c>
      <c r="E220" s="8">
        <f t="shared" si="92"/>
        <v>0.94181818181818211</v>
      </c>
      <c r="F220" s="8">
        <f t="shared" si="93"/>
        <v>0.67789749350649431</v>
      </c>
      <c r="G220" s="8">
        <f t="shared" si="94"/>
        <v>0.63845618479338939</v>
      </c>
      <c r="H220" s="8">
        <f t="shared" si="95"/>
        <v>0.88702148760330635</v>
      </c>
      <c r="I220" s="8">
        <f t="shared" si="96"/>
        <v>0.45954501170238748</v>
      </c>
      <c r="J220" s="8">
        <f t="shared" si="97"/>
        <v>-0.17176999999999998</v>
      </c>
      <c r="K220" s="8">
        <f t="shared" si="98"/>
        <v>2.9504932899999992E-2</v>
      </c>
      <c r="L220" s="8">
        <f t="shared" si="99"/>
        <v>0.17176999999999998</v>
      </c>
      <c r="W220" s="67">
        <v>42700.459027777775</v>
      </c>
      <c r="X220" s="68">
        <v>9.68</v>
      </c>
      <c r="Y220" s="16">
        <v>8.5365199999999994</v>
      </c>
      <c r="AH220" s="8">
        <f t="shared" si="100"/>
        <v>1.1434800000000003</v>
      </c>
      <c r="AS220" s="67">
        <v>42700.459027777775</v>
      </c>
      <c r="AT220" s="68">
        <v>239.47</v>
      </c>
      <c r="AU220" s="16">
        <v>47.577100000000002</v>
      </c>
      <c r="AV220" s="16">
        <v>47.577100000000002</v>
      </c>
      <c r="AW220" s="8">
        <f t="shared" si="101"/>
        <v>57345.880899999996</v>
      </c>
      <c r="AX220" s="8">
        <f t="shared" si="102"/>
        <v>238.31181818181818</v>
      </c>
      <c r="AY220" s="8">
        <f t="shared" si="103"/>
        <v>46.326767493506495</v>
      </c>
      <c r="AZ220" s="8">
        <f t="shared" si="104"/>
        <v>11040.216191863885</v>
      </c>
      <c r="BA220" s="8">
        <f t="shared" si="105"/>
        <v>56792.522685123964</v>
      </c>
      <c r="BB220" s="8">
        <f t="shared" si="106"/>
        <v>2146.1693863974101</v>
      </c>
      <c r="BC220" s="8">
        <f t="shared" si="107"/>
        <v>-191.8929</v>
      </c>
      <c r="BD220" s="8">
        <f t="shared" si="108"/>
        <v>36822.885070409997</v>
      </c>
      <c r="BE220" s="8">
        <f t="shared" si="109"/>
        <v>191.8929</v>
      </c>
    </row>
    <row r="221" spans="1:57" x14ac:dyDescent="0.25">
      <c r="A221" s="36">
        <v>42700.500694444447</v>
      </c>
      <c r="B221" s="17">
        <v>2.0699999999999998</v>
      </c>
      <c r="C221" s="14">
        <v>1.92717</v>
      </c>
      <c r="D221" s="8">
        <f t="shared" si="91"/>
        <v>4.2848999999999995</v>
      </c>
      <c r="E221" s="8">
        <f t="shared" si="92"/>
        <v>0.91181818181818186</v>
      </c>
      <c r="F221" s="8">
        <f t="shared" si="93"/>
        <v>0.67683749350649425</v>
      </c>
      <c r="G221" s="8">
        <f t="shared" si="94"/>
        <v>0.61715273271546711</v>
      </c>
      <c r="H221" s="8">
        <f t="shared" si="95"/>
        <v>0.83141239669421496</v>
      </c>
      <c r="I221" s="8">
        <f t="shared" si="96"/>
        <v>0.45810899261615362</v>
      </c>
      <c r="J221" s="8">
        <f t="shared" si="97"/>
        <v>-0.14282999999999979</v>
      </c>
      <c r="K221" s="8">
        <f t="shared" si="98"/>
        <v>2.0400408899999941E-2</v>
      </c>
      <c r="L221" s="8">
        <f t="shared" si="99"/>
        <v>0.14282999999999979</v>
      </c>
      <c r="W221" s="67">
        <v>42700.500694444447</v>
      </c>
      <c r="X221" s="68">
        <v>9.89</v>
      </c>
      <c r="Y221" s="16">
        <v>8.5255799999999997</v>
      </c>
      <c r="AH221" s="8">
        <f t="shared" si="100"/>
        <v>1.3644200000000009</v>
      </c>
      <c r="AS221" s="67">
        <v>42700.500694444447</v>
      </c>
      <c r="AT221" s="68">
        <v>219.06</v>
      </c>
      <c r="AU221" s="16">
        <v>47.944099999999999</v>
      </c>
      <c r="AV221" s="16">
        <v>47.944099999999999</v>
      </c>
      <c r="AW221" s="8">
        <f t="shared" si="101"/>
        <v>47987.283600000002</v>
      </c>
      <c r="AX221" s="8">
        <f t="shared" si="102"/>
        <v>217.90181818181819</v>
      </c>
      <c r="AY221" s="8">
        <f t="shared" si="103"/>
        <v>46.693767493506492</v>
      </c>
      <c r="AZ221" s="8">
        <f t="shared" si="104"/>
        <v>10174.656834594143</v>
      </c>
      <c r="BA221" s="8">
        <f t="shared" si="105"/>
        <v>47481.202366942147</v>
      </c>
      <c r="BB221" s="8">
        <f t="shared" si="106"/>
        <v>2180.3079227376434</v>
      </c>
      <c r="BC221" s="8">
        <f t="shared" si="107"/>
        <v>-171.11590000000001</v>
      </c>
      <c r="BD221" s="8">
        <f t="shared" si="108"/>
        <v>29280.651232810003</v>
      </c>
      <c r="BE221" s="8">
        <f t="shared" si="109"/>
        <v>171.11590000000001</v>
      </c>
    </row>
    <row r="222" spans="1:57" x14ac:dyDescent="0.25">
      <c r="A222" s="36">
        <v>42700.542361111111</v>
      </c>
      <c r="B222" s="17">
        <v>1.84</v>
      </c>
      <c r="C222" s="14">
        <v>1.9117999999999999</v>
      </c>
      <c r="D222" s="8">
        <f t="shared" si="91"/>
        <v>3.3856000000000002</v>
      </c>
      <c r="E222" s="8">
        <f t="shared" si="92"/>
        <v>0.6818181818181821</v>
      </c>
      <c r="F222" s="8">
        <f t="shared" si="93"/>
        <v>0.66146749350649414</v>
      </c>
      <c r="G222" s="8">
        <f t="shared" si="94"/>
        <v>0.45100056375442799</v>
      </c>
      <c r="H222" s="8">
        <f t="shared" si="95"/>
        <v>0.46487603305785163</v>
      </c>
      <c r="I222" s="8">
        <f t="shared" si="96"/>
        <v>0.43753924496576385</v>
      </c>
      <c r="J222" s="8">
        <f t="shared" si="97"/>
        <v>7.1799999999999864E-2</v>
      </c>
      <c r="K222" s="8">
        <f t="shared" si="98"/>
        <v>5.1552399999999802E-3</v>
      </c>
      <c r="L222" s="8">
        <f t="shared" si="99"/>
        <v>7.1799999999999864E-2</v>
      </c>
      <c r="W222" s="67">
        <v>42700.542361111111</v>
      </c>
      <c r="X222" s="68">
        <v>9.98</v>
      </c>
      <c r="Y222" s="16">
        <v>8.4855499999999999</v>
      </c>
      <c r="AH222" s="8">
        <f t="shared" si="100"/>
        <v>1.4944500000000005</v>
      </c>
      <c r="AS222" s="67">
        <v>42700.542361111111</v>
      </c>
      <c r="AT222" s="68">
        <v>49.28</v>
      </c>
      <c r="AU222" s="16">
        <v>47.823900000000002</v>
      </c>
      <c r="AV222" s="16">
        <v>47.823900000000002</v>
      </c>
      <c r="AW222" s="8">
        <f t="shared" si="101"/>
        <v>2428.5183999999999</v>
      </c>
      <c r="AX222" s="8">
        <f t="shared" si="102"/>
        <v>48.121818181818185</v>
      </c>
      <c r="AY222" s="8">
        <f t="shared" si="103"/>
        <v>46.573567493506495</v>
      </c>
      <c r="AZ222" s="8">
        <f t="shared" si="104"/>
        <v>2241.2047470011571</v>
      </c>
      <c r="BA222" s="8">
        <f t="shared" si="105"/>
        <v>2315.7093851239674</v>
      </c>
      <c r="BB222" s="8">
        <f t="shared" si="106"/>
        <v>2169.0971890722049</v>
      </c>
      <c r="BC222" s="8">
        <f t="shared" si="107"/>
        <v>-1.4560999999999993</v>
      </c>
      <c r="BD222" s="8">
        <f t="shared" si="108"/>
        <v>2.1202272099999977</v>
      </c>
      <c r="BE222" s="8">
        <f t="shared" si="109"/>
        <v>1.4560999999999993</v>
      </c>
    </row>
    <row r="223" spans="1:57" x14ac:dyDescent="0.25">
      <c r="A223" s="36">
        <v>42700.584027777775</v>
      </c>
      <c r="B223" s="17">
        <v>1.69</v>
      </c>
      <c r="C223" s="14">
        <v>1.91378</v>
      </c>
      <c r="D223" s="8">
        <f t="shared" si="91"/>
        <v>2.8560999999999996</v>
      </c>
      <c r="E223" s="8">
        <f t="shared" si="92"/>
        <v>0.53181818181818197</v>
      </c>
      <c r="F223" s="8">
        <f t="shared" si="93"/>
        <v>0.66344749350649423</v>
      </c>
      <c r="G223" s="8">
        <f t="shared" si="94"/>
        <v>0.35283343972845382</v>
      </c>
      <c r="H223" s="8">
        <f t="shared" si="95"/>
        <v>0.28283057851239685</v>
      </c>
      <c r="I223" s="8">
        <f t="shared" si="96"/>
        <v>0.44016257664004971</v>
      </c>
      <c r="J223" s="8">
        <f t="shared" si="97"/>
        <v>0.22378000000000009</v>
      </c>
      <c r="K223" s="8">
        <f t="shared" si="98"/>
        <v>5.0077488400000043E-2</v>
      </c>
      <c r="L223" s="8">
        <f t="shared" si="99"/>
        <v>0.22378000000000009</v>
      </c>
      <c r="W223" s="67">
        <v>42700.584027777775</v>
      </c>
      <c r="X223" s="68">
        <v>9.91</v>
      </c>
      <c r="Y223" s="16">
        <v>8.4782600000000006</v>
      </c>
      <c r="AH223" s="8">
        <f t="shared" si="100"/>
        <v>1.4317399999999996</v>
      </c>
      <c r="AS223" s="67">
        <v>42700.584027777775</v>
      </c>
      <c r="AT223" s="68">
        <v>79.930000000000007</v>
      </c>
      <c r="AU223" s="16">
        <v>47.966000000000001</v>
      </c>
      <c r="AV223" s="16">
        <v>47.966000000000001</v>
      </c>
      <c r="AW223" s="8">
        <f t="shared" si="101"/>
        <v>6388.804900000001</v>
      </c>
      <c r="AX223" s="8">
        <f t="shared" si="102"/>
        <v>78.77181818181819</v>
      </c>
      <c r="AY223" s="8">
        <f t="shared" si="103"/>
        <v>46.715667493506494</v>
      </c>
      <c r="AZ223" s="8">
        <f t="shared" si="104"/>
        <v>3679.8780660407679</v>
      </c>
      <c r="BA223" s="8">
        <f t="shared" si="105"/>
        <v>6204.9993396694226</v>
      </c>
      <c r="BB223" s="8">
        <f t="shared" si="106"/>
        <v>2182.3535893638596</v>
      </c>
      <c r="BC223" s="8">
        <f t="shared" si="107"/>
        <v>-31.964000000000006</v>
      </c>
      <c r="BD223" s="8">
        <f t="shared" si="108"/>
        <v>1021.6972960000004</v>
      </c>
      <c r="BE223" s="8">
        <f t="shared" si="109"/>
        <v>31.964000000000006</v>
      </c>
    </row>
    <row r="224" spans="1:57" x14ac:dyDescent="0.25">
      <c r="A224" s="36">
        <v>42700.625694444447</v>
      </c>
      <c r="B224" s="17">
        <v>1.9</v>
      </c>
      <c r="C224" s="14">
        <v>1.9326399999999999</v>
      </c>
      <c r="D224" s="8">
        <f t="shared" si="91"/>
        <v>3.61</v>
      </c>
      <c r="E224" s="8">
        <f t="shared" si="92"/>
        <v>0.74181818181818193</v>
      </c>
      <c r="F224" s="8">
        <f t="shared" si="93"/>
        <v>0.68230749350649411</v>
      </c>
      <c r="G224" s="8">
        <f t="shared" si="94"/>
        <v>0.50614810427390844</v>
      </c>
      <c r="H224" s="8">
        <f t="shared" si="95"/>
        <v>0.55029421487603325</v>
      </c>
      <c r="I224" s="8">
        <f t="shared" si="96"/>
        <v>0.46554351569511448</v>
      </c>
      <c r="J224" s="8">
        <f t="shared" si="97"/>
        <v>3.2640000000000002E-2</v>
      </c>
      <c r="K224" s="8">
        <f t="shared" si="98"/>
        <v>1.0653696000000002E-3</v>
      </c>
      <c r="L224" s="8">
        <f t="shared" si="99"/>
        <v>3.2640000000000002E-2</v>
      </c>
      <c r="W224" s="67">
        <v>42700.625694444447</v>
      </c>
      <c r="X224" s="68">
        <v>9.8800000000000008</v>
      </c>
      <c r="Y224" s="16">
        <v>8.4917200000000008</v>
      </c>
      <c r="AH224" s="8">
        <f t="shared" si="100"/>
        <v>1.38828</v>
      </c>
      <c r="AS224" s="67">
        <v>42700.625694444447</v>
      </c>
      <c r="AT224" s="68">
        <v>260.29000000000002</v>
      </c>
      <c r="AU224" s="16">
        <v>48.026600000000002</v>
      </c>
      <c r="AV224" s="16">
        <v>48.026600000000002</v>
      </c>
      <c r="AW224" s="8">
        <f t="shared" si="101"/>
        <v>67750.88410000001</v>
      </c>
      <c r="AX224" s="8">
        <f t="shared" si="102"/>
        <v>259.13181818181818</v>
      </c>
      <c r="AY224" s="8">
        <f t="shared" si="103"/>
        <v>46.776267493506495</v>
      </c>
      <c r="AZ224" s="8">
        <f t="shared" si="104"/>
        <v>12121.219243351417</v>
      </c>
      <c r="BA224" s="8">
        <f t="shared" si="105"/>
        <v>67149.299194214866</v>
      </c>
      <c r="BB224" s="8">
        <f t="shared" si="106"/>
        <v>2188.0192006240723</v>
      </c>
      <c r="BC224" s="8">
        <f t="shared" si="107"/>
        <v>-212.26340000000002</v>
      </c>
      <c r="BD224" s="8">
        <f t="shared" si="108"/>
        <v>45055.750979560005</v>
      </c>
      <c r="BE224" s="8">
        <f t="shared" si="109"/>
        <v>212.26340000000002</v>
      </c>
    </row>
    <row r="225" spans="1:57" x14ac:dyDescent="0.25">
      <c r="A225" s="36">
        <v>42700.667361111111</v>
      </c>
      <c r="B225" s="17">
        <v>1.79</v>
      </c>
      <c r="C225" s="14">
        <v>1.9506399999999999</v>
      </c>
      <c r="D225" s="8">
        <f t="shared" si="91"/>
        <v>3.2040999999999999</v>
      </c>
      <c r="E225" s="8">
        <f t="shared" si="92"/>
        <v>0.63181818181818206</v>
      </c>
      <c r="F225" s="8">
        <f t="shared" si="93"/>
        <v>0.70030749350649413</v>
      </c>
      <c r="G225" s="8">
        <f t="shared" si="94"/>
        <v>0.44246700726092147</v>
      </c>
      <c r="H225" s="8">
        <f t="shared" si="95"/>
        <v>0.39919421487603335</v>
      </c>
      <c r="I225" s="8">
        <f t="shared" si="96"/>
        <v>0.49043058546134832</v>
      </c>
      <c r="J225" s="8">
        <f t="shared" si="97"/>
        <v>0.16063999999999989</v>
      </c>
      <c r="K225" s="8">
        <f t="shared" si="98"/>
        <v>2.5805209599999965E-2</v>
      </c>
      <c r="L225" s="8">
        <f t="shared" si="99"/>
        <v>0.16063999999999989</v>
      </c>
      <c r="W225" s="67">
        <v>42700.667361111111</v>
      </c>
      <c r="X225" s="68">
        <v>9.8699999999999992</v>
      </c>
      <c r="Y225" s="16">
        <v>8.4871599999999994</v>
      </c>
      <c r="AH225" s="8">
        <f t="shared" si="100"/>
        <v>1.3828399999999998</v>
      </c>
      <c r="AS225" s="67">
        <v>42700.667361111111</v>
      </c>
      <c r="AT225" s="68">
        <v>64.87</v>
      </c>
      <c r="AU225" s="16">
        <v>47.834600000000002</v>
      </c>
      <c r="AV225" s="16">
        <v>47.834600000000002</v>
      </c>
      <c r="AW225" s="8">
        <f t="shared" si="101"/>
        <v>4208.1169000000009</v>
      </c>
      <c r="AX225" s="8">
        <f t="shared" si="102"/>
        <v>63.711818181818188</v>
      </c>
      <c r="AY225" s="8">
        <f t="shared" si="103"/>
        <v>46.584267493506495</v>
      </c>
      <c r="AZ225" s="8">
        <f t="shared" si="104"/>
        <v>2967.9683806794692</v>
      </c>
      <c r="BA225" s="8">
        <f t="shared" si="105"/>
        <v>4059.1957760330588</v>
      </c>
      <c r="BB225" s="8">
        <f t="shared" si="106"/>
        <v>2170.0939779065657</v>
      </c>
      <c r="BC225" s="8">
        <f t="shared" si="107"/>
        <v>-17.035400000000003</v>
      </c>
      <c r="BD225" s="8">
        <f t="shared" si="108"/>
        <v>290.20485316000008</v>
      </c>
      <c r="BE225" s="8">
        <f t="shared" si="109"/>
        <v>17.035400000000003</v>
      </c>
    </row>
    <row r="226" spans="1:57" x14ac:dyDescent="0.25">
      <c r="A226" s="36">
        <v>42700.709027777775</v>
      </c>
      <c r="B226" s="17">
        <v>1.88</v>
      </c>
      <c r="C226" s="14">
        <v>1.9761599999999999</v>
      </c>
      <c r="D226" s="8">
        <f t="shared" si="91"/>
        <v>3.5343999999999998</v>
      </c>
      <c r="E226" s="8">
        <f t="shared" si="92"/>
        <v>0.72181818181818191</v>
      </c>
      <c r="F226" s="8">
        <f t="shared" si="93"/>
        <v>0.72582749350649411</v>
      </c>
      <c r="G226" s="8">
        <f t="shared" si="94"/>
        <v>0.52391548167650581</v>
      </c>
      <c r="H226" s="8">
        <f t="shared" si="95"/>
        <v>0.52102148760330591</v>
      </c>
      <c r="I226" s="8">
        <f t="shared" si="96"/>
        <v>0.52682555032991973</v>
      </c>
      <c r="J226" s="8">
        <f t="shared" si="97"/>
        <v>9.6160000000000023E-2</v>
      </c>
      <c r="K226" s="8">
        <f t="shared" si="98"/>
        <v>9.2467456000000052E-3</v>
      </c>
      <c r="L226" s="8">
        <f t="shared" si="99"/>
        <v>9.6160000000000023E-2</v>
      </c>
      <c r="W226" s="67">
        <v>42700.709027777775</v>
      </c>
      <c r="X226" s="68">
        <v>9.48</v>
      </c>
      <c r="Y226" s="16">
        <v>8.4806100000000004</v>
      </c>
      <c r="AH226" s="8">
        <f t="shared" si="100"/>
        <v>0.99939</v>
      </c>
      <c r="AS226" s="67">
        <v>42700.709027777775</v>
      </c>
      <c r="AT226" s="68">
        <v>92.16</v>
      </c>
      <c r="AU226" s="16">
        <v>47.934199999999997</v>
      </c>
      <c r="AV226" s="16">
        <v>47.934199999999997</v>
      </c>
      <c r="AW226" s="8">
        <f t="shared" si="101"/>
        <v>8493.4655999999995</v>
      </c>
      <c r="AX226" s="8">
        <f t="shared" si="102"/>
        <v>91.00181818181818</v>
      </c>
      <c r="AY226" s="8">
        <f t="shared" si="103"/>
        <v>46.68386749350649</v>
      </c>
      <c r="AZ226" s="8">
        <f t="shared" si="104"/>
        <v>4248.3168216681697</v>
      </c>
      <c r="BA226" s="8">
        <f t="shared" si="105"/>
        <v>8281.3309123966937</v>
      </c>
      <c r="BB226" s="8">
        <f t="shared" si="106"/>
        <v>2179.3834841512721</v>
      </c>
      <c r="BC226" s="8">
        <f t="shared" si="107"/>
        <v>-44.2258</v>
      </c>
      <c r="BD226" s="8">
        <f t="shared" si="108"/>
        <v>1955.9213856399999</v>
      </c>
      <c r="BE226" s="8">
        <f t="shared" si="109"/>
        <v>44.2258</v>
      </c>
    </row>
    <row r="227" spans="1:57" x14ac:dyDescent="0.25">
      <c r="A227" s="36">
        <v>42700.750694444447</v>
      </c>
      <c r="B227" s="17">
        <v>1.66</v>
      </c>
      <c r="C227" s="14">
        <v>1.99929</v>
      </c>
      <c r="D227" s="8">
        <f t="shared" si="91"/>
        <v>2.7555999999999998</v>
      </c>
      <c r="E227" s="8">
        <f t="shared" si="92"/>
        <v>0.50181818181818194</v>
      </c>
      <c r="F227" s="8">
        <f t="shared" si="93"/>
        <v>0.74895749350649421</v>
      </c>
      <c r="G227" s="8">
        <f t="shared" si="94"/>
        <v>0.37584048765053174</v>
      </c>
      <c r="H227" s="8">
        <f t="shared" si="95"/>
        <v>0.25182148760330592</v>
      </c>
      <c r="I227" s="8">
        <f t="shared" si="96"/>
        <v>0.56093732707953037</v>
      </c>
      <c r="J227" s="8">
        <f t="shared" si="97"/>
        <v>0.33929000000000009</v>
      </c>
      <c r="K227" s="8">
        <f t="shared" si="98"/>
        <v>0.11511770410000007</v>
      </c>
      <c r="L227" s="8">
        <f t="shared" si="99"/>
        <v>0.33929000000000009</v>
      </c>
      <c r="W227" s="67">
        <v>42700.750694444447</v>
      </c>
      <c r="X227" s="68">
        <v>9.89</v>
      </c>
      <c r="Y227" s="16">
        <v>8.4698399999999996</v>
      </c>
      <c r="AH227" s="8">
        <f t="shared" si="100"/>
        <v>1.420160000000001</v>
      </c>
      <c r="AS227" s="67">
        <v>42700.750694444447</v>
      </c>
      <c r="AT227" s="68">
        <v>13.33</v>
      </c>
      <c r="AU227" s="16">
        <v>47.9724</v>
      </c>
      <c r="AV227" s="16">
        <v>47.9724</v>
      </c>
      <c r="AW227" s="8">
        <f t="shared" si="101"/>
        <v>177.68889999999999</v>
      </c>
      <c r="AX227" s="8">
        <f t="shared" si="102"/>
        <v>12.171818181818182</v>
      </c>
      <c r="AY227" s="8">
        <f t="shared" si="103"/>
        <v>46.722067493506493</v>
      </c>
      <c r="AZ227" s="8">
        <f t="shared" si="104"/>
        <v>568.69251060959857</v>
      </c>
      <c r="BA227" s="8">
        <f t="shared" si="105"/>
        <v>148.15315785123968</v>
      </c>
      <c r="BB227" s="8">
        <f t="shared" si="106"/>
        <v>2182.9515908677763</v>
      </c>
      <c r="BC227" s="8">
        <f t="shared" si="107"/>
        <v>34.642400000000002</v>
      </c>
      <c r="BD227" s="8">
        <f t="shared" si="108"/>
        <v>1200.0958777600001</v>
      </c>
      <c r="BE227" s="8">
        <f t="shared" si="109"/>
        <v>34.642400000000002</v>
      </c>
    </row>
    <row r="228" spans="1:57" x14ac:dyDescent="0.25">
      <c r="A228" s="36">
        <v>42700.792361111111</v>
      </c>
      <c r="B228" s="17">
        <v>1.72</v>
      </c>
      <c r="C228" s="14">
        <v>2.02501</v>
      </c>
      <c r="D228" s="8">
        <f t="shared" si="91"/>
        <v>2.9583999999999997</v>
      </c>
      <c r="E228" s="8">
        <f t="shared" si="92"/>
        <v>0.56181818181818199</v>
      </c>
      <c r="F228" s="8">
        <f t="shared" si="93"/>
        <v>0.77467749350649417</v>
      </c>
      <c r="G228" s="8">
        <f t="shared" si="94"/>
        <v>0.43522790089728502</v>
      </c>
      <c r="H228" s="8">
        <f t="shared" si="95"/>
        <v>0.3156396694214878</v>
      </c>
      <c r="I228" s="8">
        <f t="shared" si="96"/>
        <v>0.6001252189455043</v>
      </c>
      <c r="J228" s="8">
        <f t="shared" si="97"/>
        <v>0.30501</v>
      </c>
      <c r="K228" s="8">
        <f t="shared" si="98"/>
        <v>9.30311001E-2</v>
      </c>
      <c r="L228" s="8">
        <f t="shared" si="99"/>
        <v>0.30501</v>
      </c>
      <c r="W228" s="67">
        <v>42700.792361111111</v>
      </c>
      <c r="X228" s="68">
        <v>9.4700000000000006</v>
      </c>
      <c r="Y228" s="16">
        <v>8.4701199999999996</v>
      </c>
      <c r="AH228" s="8">
        <f t="shared" si="100"/>
        <v>0.99988000000000099</v>
      </c>
      <c r="AS228" s="67">
        <v>42700.792361111111</v>
      </c>
      <c r="AT228" s="68">
        <v>192.38</v>
      </c>
      <c r="AU228" s="16">
        <v>47.869300000000003</v>
      </c>
      <c r="AV228" s="16">
        <v>47.869300000000003</v>
      </c>
      <c r="AW228" s="8">
        <f t="shared" si="101"/>
        <v>37010.064399999996</v>
      </c>
      <c r="AX228" s="8">
        <f t="shared" si="102"/>
        <v>191.22181818181818</v>
      </c>
      <c r="AY228" s="8">
        <f t="shared" si="103"/>
        <v>46.618967493506496</v>
      </c>
      <c r="AZ228" s="8">
        <f t="shared" si="104"/>
        <v>8914.5637258673905</v>
      </c>
      <c r="BA228" s="8">
        <f t="shared" si="105"/>
        <v>36565.783748760332</v>
      </c>
      <c r="BB228" s="8">
        <f t="shared" si="106"/>
        <v>2173.3281301606153</v>
      </c>
      <c r="BC228" s="8">
        <f t="shared" si="107"/>
        <v>-144.51069999999999</v>
      </c>
      <c r="BD228" s="8">
        <f t="shared" si="108"/>
        <v>20883.342414489995</v>
      </c>
      <c r="BE228" s="8">
        <f t="shared" si="109"/>
        <v>144.51069999999999</v>
      </c>
    </row>
    <row r="229" spans="1:57" x14ac:dyDescent="0.25">
      <c r="A229" s="36">
        <v>42700.834027777775</v>
      </c>
      <c r="B229" s="17">
        <v>1.47</v>
      </c>
      <c r="C229" s="14">
        <v>2.04982</v>
      </c>
      <c r="D229" s="8">
        <f t="shared" si="91"/>
        <v>2.1608999999999998</v>
      </c>
      <c r="E229" s="8">
        <f t="shared" si="92"/>
        <v>0.31181818181818199</v>
      </c>
      <c r="F229" s="8">
        <f t="shared" si="93"/>
        <v>0.79948749350649417</v>
      </c>
      <c r="G229" s="8">
        <f t="shared" si="94"/>
        <v>0.24929473661157059</v>
      </c>
      <c r="H229" s="8">
        <f t="shared" si="95"/>
        <v>9.7230578512396804E-2</v>
      </c>
      <c r="I229" s="8">
        <f t="shared" si="96"/>
        <v>0.63918025227329656</v>
      </c>
      <c r="J229" s="8">
        <f t="shared" si="97"/>
        <v>0.57982</v>
      </c>
      <c r="K229" s="8">
        <f t="shared" si="98"/>
        <v>0.33619123239999998</v>
      </c>
      <c r="L229" s="8">
        <f t="shared" si="99"/>
        <v>0.57982</v>
      </c>
      <c r="W229" s="67">
        <v>42700.834027777775</v>
      </c>
      <c r="X229" s="68">
        <v>9.58</v>
      </c>
      <c r="Y229" s="16">
        <v>8.4732699999999994</v>
      </c>
      <c r="AH229" s="8">
        <f t="shared" si="100"/>
        <v>1.1067300000000007</v>
      </c>
      <c r="AS229" s="67">
        <v>42700.834027777775</v>
      </c>
      <c r="AT229" s="68">
        <v>161.03</v>
      </c>
      <c r="AU229" s="16">
        <v>47.862699999999997</v>
      </c>
      <c r="AV229" s="16">
        <v>47.862699999999997</v>
      </c>
      <c r="AW229" s="8">
        <f t="shared" si="101"/>
        <v>25930.660899999999</v>
      </c>
      <c r="AX229" s="8">
        <f t="shared" si="102"/>
        <v>159.87181818181818</v>
      </c>
      <c r="AY229" s="8">
        <f t="shared" si="103"/>
        <v>46.61236749350649</v>
      </c>
      <c r="AZ229" s="8">
        <f t="shared" si="104"/>
        <v>7452.0039409459614</v>
      </c>
      <c r="BA229" s="8">
        <f t="shared" si="105"/>
        <v>25558.99824876033</v>
      </c>
      <c r="BB229" s="8">
        <f t="shared" si="106"/>
        <v>2172.7128033497006</v>
      </c>
      <c r="BC229" s="8">
        <f t="shared" si="107"/>
        <v>-113.16730000000001</v>
      </c>
      <c r="BD229" s="8">
        <f t="shared" si="108"/>
        <v>12806.837789290003</v>
      </c>
      <c r="BE229" s="8">
        <f t="shared" si="109"/>
        <v>113.16730000000001</v>
      </c>
    </row>
    <row r="230" spans="1:57" x14ac:dyDescent="0.25">
      <c r="A230" s="36">
        <v>42700.875694444447</v>
      </c>
      <c r="B230" s="17">
        <v>1.69</v>
      </c>
      <c r="C230" s="14">
        <v>2.07666</v>
      </c>
      <c r="D230" s="8">
        <f t="shared" si="91"/>
        <v>2.8560999999999996</v>
      </c>
      <c r="E230" s="8">
        <f t="shared" si="92"/>
        <v>0.53181818181818197</v>
      </c>
      <c r="F230" s="8">
        <f t="shared" si="93"/>
        <v>0.82632749350649415</v>
      </c>
      <c r="G230" s="8">
        <f t="shared" si="94"/>
        <v>0.43945598518299928</v>
      </c>
      <c r="H230" s="8">
        <f t="shared" si="95"/>
        <v>0.28283057851239685</v>
      </c>
      <c r="I230" s="8">
        <f t="shared" si="96"/>
        <v>0.68281712652472515</v>
      </c>
      <c r="J230" s="8">
        <f t="shared" si="97"/>
        <v>0.38666</v>
      </c>
      <c r="K230" s="8">
        <f t="shared" si="98"/>
        <v>0.14950595559999999</v>
      </c>
      <c r="L230" s="8">
        <f t="shared" si="99"/>
        <v>0.38666</v>
      </c>
      <c r="W230" s="67">
        <v>42700.875694444447</v>
      </c>
      <c r="X230" s="68">
        <v>9.9</v>
      </c>
      <c r="Y230" s="16">
        <v>8.4804200000000005</v>
      </c>
      <c r="AH230" s="8">
        <f t="shared" si="100"/>
        <v>1.4195799999999998</v>
      </c>
      <c r="AS230" s="67">
        <v>42700.875694444447</v>
      </c>
      <c r="AT230" s="68">
        <v>201.52</v>
      </c>
      <c r="AU230" s="16">
        <v>47.900399999999998</v>
      </c>
      <c r="AV230" s="16">
        <v>47.900399999999998</v>
      </c>
      <c r="AW230" s="8">
        <f t="shared" si="101"/>
        <v>40610.310400000002</v>
      </c>
      <c r="AX230" s="8">
        <f t="shared" si="102"/>
        <v>200.36181818181819</v>
      </c>
      <c r="AY230" s="8">
        <f t="shared" si="103"/>
        <v>46.650067493506491</v>
      </c>
      <c r="AZ230" s="8">
        <f t="shared" si="104"/>
        <v>9346.8923413034954</v>
      </c>
      <c r="BA230" s="8">
        <f t="shared" si="105"/>
        <v>40144.858185123972</v>
      </c>
      <c r="BB230" s="8">
        <f t="shared" si="106"/>
        <v>2176.2287971487108</v>
      </c>
      <c r="BC230" s="8">
        <f t="shared" si="107"/>
        <v>-153.61960000000002</v>
      </c>
      <c r="BD230" s="8">
        <f t="shared" si="108"/>
        <v>23598.981504160005</v>
      </c>
      <c r="BE230" s="8">
        <f t="shared" si="109"/>
        <v>153.61960000000002</v>
      </c>
    </row>
    <row r="231" spans="1:57" x14ac:dyDescent="0.25">
      <c r="A231" s="36">
        <v>42700.917361111111</v>
      </c>
      <c r="B231" s="17">
        <v>1.62</v>
      </c>
      <c r="C231" s="14">
        <v>2.1089899999999999</v>
      </c>
      <c r="D231" s="8">
        <f t="shared" si="91"/>
        <v>2.6244000000000005</v>
      </c>
      <c r="E231" s="8">
        <f t="shared" si="92"/>
        <v>0.46181818181818213</v>
      </c>
      <c r="F231" s="8">
        <f t="shared" si="93"/>
        <v>0.85865749350649412</v>
      </c>
      <c r="G231" s="8">
        <f t="shared" si="94"/>
        <v>0.39654364245572665</v>
      </c>
      <c r="H231" s="8">
        <f t="shared" si="95"/>
        <v>0.21327603305785153</v>
      </c>
      <c r="I231" s="8">
        <f t="shared" si="96"/>
        <v>0.73729269115485496</v>
      </c>
      <c r="J231" s="8">
        <f t="shared" si="97"/>
        <v>0.48898999999999981</v>
      </c>
      <c r="K231" s="8">
        <f t="shared" si="98"/>
        <v>0.23911122009999983</v>
      </c>
      <c r="L231" s="8">
        <f t="shared" si="99"/>
        <v>0.48898999999999981</v>
      </c>
      <c r="W231" s="67">
        <v>42700.917361111111</v>
      </c>
      <c r="X231" s="68">
        <v>9.98</v>
      </c>
      <c r="Y231" s="16">
        <v>8.4944000000000006</v>
      </c>
      <c r="AH231" s="8">
        <f t="shared" si="100"/>
        <v>1.4855999999999998</v>
      </c>
      <c r="AS231" s="67">
        <v>42700.917361111111</v>
      </c>
      <c r="AT231" s="68">
        <v>242.98</v>
      </c>
      <c r="AU231" s="16">
        <v>47.989600000000003</v>
      </c>
      <c r="AV231" s="16">
        <v>47.989600000000003</v>
      </c>
      <c r="AW231" s="8">
        <f t="shared" si="101"/>
        <v>59039.280399999996</v>
      </c>
      <c r="AX231" s="8">
        <f t="shared" si="102"/>
        <v>241.82181818181817</v>
      </c>
      <c r="AY231" s="8">
        <f t="shared" si="103"/>
        <v>46.739267493506496</v>
      </c>
      <c r="AZ231" s="8">
        <f t="shared" si="104"/>
        <v>11302.574645766092</v>
      </c>
      <c r="BA231" s="8">
        <f t="shared" si="105"/>
        <v>58477.791748760326</v>
      </c>
      <c r="BB231" s="8">
        <f t="shared" si="106"/>
        <v>2184.5591258295531</v>
      </c>
      <c r="BC231" s="8">
        <f t="shared" si="107"/>
        <v>-194.99039999999999</v>
      </c>
      <c r="BD231" s="8">
        <f t="shared" si="108"/>
        <v>38021.256092159994</v>
      </c>
      <c r="BE231" s="8">
        <f t="shared" si="109"/>
        <v>194.99039999999999</v>
      </c>
    </row>
    <row r="232" spans="1:57" x14ac:dyDescent="0.25">
      <c r="A232" s="36">
        <v>42700.959027777775</v>
      </c>
      <c r="B232" s="17">
        <v>1.86</v>
      </c>
      <c r="C232" s="14">
        <v>2.1480600000000001</v>
      </c>
      <c r="D232" s="8">
        <f t="shared" si="91"/>
        <v>3.4596000000000005</v>
      </c>
      <c r="E232" s="8">
        <f t="shared" si="92"/>
        <v>0.70181818181818212</v>
      </c>
      <c r="F232" s="8">
        <f t="shared" si="93"/>
        <v>0.89772749350649428</v>
      </c>
      <c r="G232" s="8">
        <f t="shared" si="94"/>
        <v>0.63004147726092175</v>
      </c>
      <c r="H232" s="8">
        <f t="shared" si="95"/>
        <v>0.49254876033057893</v>
      </c>
      <c r="I232" s="8">
        <f t="shared" si="96"/>
        <v>0.80591465259745276</v>
      </c>
      <c r="J232" s="8">
        <f t="shared" si="97"/>
        <v>0.28805999999999998</v>
      </c>
      <c r="K232" s="8">
        <f t="shared" si="98"/>
        <v>8.2978563599999985E-2</v>
      </c>
      <c r="L232" s="8">
        <f t="shared" si="99"/>
        <v>0.28805999999999998</v>
      </c>
      <c r="W232" s="67">
        <v>42700.959027777775</v>
      </c>
      <c r="X232" s="68">
        <v>9.92</v>
      </c>
      <c r="Y232" s="16">
        <v>8.5138800000000003</v>
      </c>
      <c r="AH232" s="8">
        <f t="shared" si="100"/>
        <v>1.4061199999999996</v>
      </c>
      <c r="AS232" s="67">
        <v>42700.959027777775</v>
      </c>
      <c r="AT232" s="68">
        <v>250.71</v>
      </c>
      <c r="AU232" s="16">
        <v>48.108899999999998</v>
      </c>
      <c r="AV232" s="16">
        <v>48.108899999999998</v>
      </c>
      <c r="AW232" s="8">
        <f t="shared" si="101"/>
        <v>62855.504100000006</v>
      </c>
      <c r="AX232" s="8">
        <f t="shared" si="102"/>
        <v>249.55181818181819</v>
      </c>
      <c r="AY232" s="8">
        <f t="shared" si="103"/>
        <v>46.858567493506492</v>
      </c>
      <c r="AZ232" s="8">
        <f t="shared" si="104"/>
        <v>11693.640715399988</v>
      </c>
      <c r="BA232" s="8">
        <f t="shared" si="105"/>
        <v>62276.109957851244</v>
      </c>
      <c r="BB232" s="8">
        <f t="shared" si="106"/>
        <v>2195.7253475435032</v>
      </c>
      <c r="BC232" s="8">
        <f t="shared" si="107"/>
        <v>-202.6011</v>
      </c>
      <c r="BD232" s="8">
        <f t="shared" si="108"/>
        <v>41047.205721210004</v>
      </c>
      <c r="BE232" s="8">
        <f t="shared" si="109"/>
        <v>202.6011</v>
      </c>
    </row>
    <row r="233" spans="1:57" x14ac:dyDescent="0.25">
      <c r="A233" s="36">
        <v>42701.000694444447</v>
      </c>
      <c r="B233" s="17">
        <v>1.95</v>
      </c>
      <c r="C233" s="14">
        <v>2.1847599999999998</v>
      </c>
      <c r="D233" s="8">
        <f t="shared" si="91"/>
        <v>3.8024999999999998</v>
      </c>
      <c r="E233" s="8">
        <f t="shared" si="92"/>
        <v>0.79181818181818198</v>
      </c>
      <c r="F233" s="8">
        <f t="shared" si="93"/>
        <v>0.93442749350649401</v>
      </c>
      <c r="G233" s="8">
        <f t="shared" si="94"/>
        <v>0.73989667894923317</v>
      </c>
      <c r="H233" s="8">
        <f t="shared" si="95"/>
        <v>0.62697603305785155</v>
      </c>
      <c r="I233" s="8">
        <f t="shared" si="96"/>
        <v>0.87315474062082887</v>
      </c>
      <c r="J233" s="8">
        <f t="shared" si="97"/>
        <v>0.23475999999999986</v>
      </c>
      <c r="K233" s="8">
        <f t="shared" si="98"/>
        <v>5.5112257599999936E-2</v>
      </c>
      <c r="L233" s="8">
        <f t="shared" si="99"/>
        <v>0.23475999999999986</v>
      </c>
      <c r="W233" s="67">
        <v>42701.000694444447</v>
      </c>
      <c r="X233" s="68">
        <v>10.029999999999999</v>
      </c>
      <c r="Y233" s="16">
        <v>8.5139099999999992</v>
      </c>
      <c r="AH233" s="8">
        <f t="shared" si="100"/>
        <v>1.5160900000000002</v>
      </c>
      <c r="AS233" s="67">
        <v>42701.000694444447</v>
      </c>
      <c r="AT233" s="68">
        <v>140.05000000000001</v>
      </c>
      <c r="AU233" s="16">
        <v>48.124899999999997</v>
      </c>
      <c r="AV233" s="16">
        <v>48.124899999999997</v>
      </c>
      <c r="AW233" s="8">
        <f t="shared" si="101"/>
        <v>19614.002500000002</v>
      </c>
      <c r="AX233" s="8">
        <f t="shared" si="102"/>
        <v>138.89181818181819</v>
      </c>
      <c r="AY233" s="8">
        <f t="shared" si="103"/>
        <v>46.87456749350649</v>
      </c>
      <c r="AZ233" s="8">
        <f t="shared" si="104"/>
        <v>6510.4939056594685</v>
      </c>
      <c r="BA233" s="8">
        <f t="shared" si="105"/>
        <v>19290.937157851244</v>
      </c>
      <c r="BB233" s="8">
        <f t="shared" si="106"/>
        <v>2197.2250777032955</v>
      </c>
      <c r="BC233" s="8">
        <f t="shared" si="107"/>
        <v>-91.925100000000015</v>
      </c>
      <c r="BD233" s="8">
        <f t="shared" si="108"/>
        <v>8450.2240100100025</v>
      </c>
      <c r="BE233" s="8">
        <f t="shared" si="109"/>
        <v>91.925100000000015</v>
      </c>
    </row>
  </sheetData>
  <conditionalFormatting sqref="O3:O668">
    <cfRule type="colorScale" priority="4">
      <colorScale>
        <cfvo type="min"/>
        <cfvo type="max"/>
        <color rgb="FFFF7128"/>
        <color rgb="FFFFEF9C"/>
      </colorScale>
    </cfRule>
  </conditionalFormatting>
  <conditionalFormatting sqref="AH234:AH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T-CAL</vt:lpstr>
      <vt:lpstr>T-VAL</vt:lpstr>
      <vt:lpstr>A-CAL</vt:lpstr>
      <vt:lpstr>A-VAL</vt:lpstr>
      <vt:lpstr>B-CAL</vt:lpstr>
      <vt:lpstr>B-VAL</vt:lpstr>
      <vt:lpstr>C-CAL</vt:lpstr>
      <vt:lpstr>C-VAL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 Chien [ngc2]</cp:lastModifiedBy>
  <dcterms:created xsi:type="dcterms:W3CDTF">2020-05-12T05:51:17Z</dcterms:created>
  <dcterms:modified xsi:type="dcterms:W3CDTF">2022-02-07T19:02:57Z</dcterms:modified>
</cp:coreProperties>
</file>