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\\D9140522\f\03.RS656_A17_NQVNHT\"/>
    </mc:Choice>
  </mc:AlternateContent>
  <xr:revisionPtr revIDLastSave="0" documentId="13_ncr:1_{D3FB3410-C532-4681-BA31-45AA8AF56E0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17_202302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" i="1" l="1"/>
  <c r="E39" i="1"/>
  <c r="H37" i="1"/>
  <c r="F37" i="1"/>
  <c r="H34" i="1"/>
  <c r="F34" i="1"/>
  <c r="H33" i="1"/>
  <c r="F33" i="1"/>
  <c r="H32" i="1"/>
  <c r="F32" i="1"/>
  <c r="H31" i="1"/>
  <c r="F31" i="1"/>
  <c r="H30" i="1"/>
  <c r="I27" i="1"/>
  <c r="H25" i="1"/>
  <c r="G25" i="1"/>
  <c r="I25" i="1" s="1"/>
  <c r="I24" i="1"/>
  <c r="I23" i="1"/>
  <c r="I22" i="1"/>
  <c r="I21" i="1"/>
  <c r="H21" i="1"/>
  <c r="G21" i="1"/>
  <c r="I20" i="1"/>
  <c r="I18" i="1"/>
  <c r="I16" i="1"/>
  <c r="H15" i="1"/>
  <c r="G15" i="1"/>
  <c r="I15" i="1" s="1"/>
  <c r="I14" i="1"/>
  <c r="I13" i="1"/>
  <c r="I12" i="1"/>
  <c r="I11" i="1"/>
  <c r="H11" i="1"/>
  <c r="H26" i="1" s="1"/>
  <c r="G11" i="1"/>
  <c r="G26" i="1" s="1"/>
  <c r="I10" i="1"/>
  <c r="I9" i="1"/>
  <c r="I5" i="1"/>
  <c r="I4" i="1"/>
  <c r="I3" i="1"/>
  <c r="I2" i="1"/>
  <c r="F39" i="1" l="1"/>
  <c r="H39" i="1"/>
  <c r="I26" i="1"/>
</calcChain>
</file>

<file path=xl/sharedStrings.xml><?xml version="1.0" encoding="utf-8"?>
<sst xmlns="http://schemas.openxmlformats.org/spreadsheetml/2006/main" count="55" uniqueCount="52">
  <si>
    <t>NO</t>
  </si>
  <si>
    <t>Ngày sản xuất</t>
  </si>
  <si>
    <t>Ca sản xuất</t>
  </si>
  <si>
    <t>Tổng số sản xuất</t>
  </si>
  <si>
    <t>Tổng số phế phẩm</t>
  </si>
  <si>
    <t>Hạng mục phế phẩm bắt nhầm</t>
  </si>
  <si>
    <t>Số lượng bắt nhầm</t>
  </si>
  <si>
    <t>Số lượng bắt đúng</t>
  </si>
  <si>
    <t>Tỉ lệ bắt nhầm (số lượng bắt nhầm / số lượng sản xuất)</t>
  </si>
  <si>
    <t>Hình ảnh đại diện</t>
  </si>
  <si>
    <t>Nội dung đối ứng</t>
  </si>
  <si>
    <t>HD</t>
  </si>
  <si>
    <t>1107</t>
  </si>
  <si>
    <t>Cam1-Cuộn cảm</t>
  </si>
  <si>
    <t>Cam1-Cacbon Tay chổi</t>
  </si>
  <si>
    <t>Cam1-Hàn phía chổi</t>
  </si>
  <si>
    <t>Cam1-Hàn phía chấu điện</t>
  </si>
  <si>
    <t>Cam1-Đế vỏ nhỏ</t>
  </si>
  <si>
    <t>Cam1-Bụi chì</t>
  </si>
  <si>
    <t>Tổng cam1</t>
  </si>
  <si>
    <t>Cam2 -Hàn phía chấu</t>
  </si>
  <si>
    <t>Cam2-Đế vỏ nhỏ</t>
  </si>
  <si>
    <t>Cam2-Bụi chì</t>
  </si>
  <si>
    <t>Tổng cam2</t>
  </si>
  <si>
    <t>Cam3 -Hàn phía chổi</t>
  </si>
  <si>
    <t>Cam3 - Cacbon Tay chổi</t>
  </si>
  <si>
    <t>Cam3 - Đế vỏ nhỏ</t>
  </si>
  <si>
    <t>Cam3 - Cuộn cảm</t>
  </si>
  <si>
    <t>Cam3 - Bụi chì</t>
  </si>
  <si>
    <t>Tổng cam3</t>
  </si>
  <si>
    <t>Cam4 - Cacbon Tay chổi</t>
  </si>
  <si>
    <t>Cam4 - Đế vỏ nhỏ</t>
  </si>
  <si>
    <t>Cam4 -Tụ điện, cong chấu</t>
  </si>
  <si>
    <t>Tổng cam4</t>
  </si>
  <si>
    <t>TỔNG</t>
  </si>
  <si>
    <t>2747(ảnh)</t>
  </si>
  <si>
    <t>LƯU ĐỘNG ĐẦU KÌ</t>
  </si>
  <si>
    <t>RAY</t>
  </si>
  <si>
    <t>Cuộn cảm</t>
  </si>
  <si>
    <t>Cacbon Tay chổi</t>
  </si>
  <si>
    <t>Hàn phía chổi</t>
  </si>
  <si>
    <t>Hàn phía chấu</t>
  </si>
  <si>
    <t>Đế vỏ nhỏ</t>
  </si>
  <si>
    <t>Tụ điện</t>
  </si>
  <si>
    <t>Cong chấu điện</t>
  </si>
  <si>
    <t>Bụi chì</t>
  </si>
  <si>
    <t>Khác</t>
  </si>
  <si>
    <t>Tổng</t>
  </si>
  <si>
    <t>PP nhầm(LDDK)</t>
  </si>
  <si>
    <t>PP nhầm(ảnh)</t>
  </si>
  <si>
    <t>PP đúng(LDDK)</t>
  </si>
  <si>
    <t>PP đúng(ảnh)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</si>
</sst>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4"/>
      <color theme="1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4"/>
      <color indexed="2"/>
      <name val="Arial"/>
    </font>
    <font>
      <b/>
      <sz val="14"/>
      <color rgb="FF0070C0"/>
      <name val="Arial"/>
    </font>
    <font>
      <sz val="14"/>
      <color indexed="2"/>
      <name val="Arial"/>
    </font>
    <font>
      <sz val="14"/>
      <color rgb="FF0070C0"/>
      <name val="Arial"/>
    </font>
    <font>
      <sz val="11"/>
      <color theme="1"/>
      <name val="Calibri"/>
      <scheme val="minor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8" fillId="0" borderId="0">
      <alignment vertical="center"/>
    </xf>
    <xf numFmtId="9" fontId="8" fillId="0" borderId="0" applyFont="0" applyFill="0" applyBorder="0" applyProtection="0"/>
  </cellStyleXfs>
  <cellXfs count="7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10" fontId="2" fillId="0" borderId="1" xfId="2" applyNumberFormat="1" applyFont="1" applyBorder="1" applyAlignment="1">
      <alignment horizontal="center" vertical="top" wrapText="1"/>
    </xf>
    <xf numFmtId="0" fontId="2" fillId="0" borderId="2" xfId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vertical="center"/>
    </xf>
    <xf numFmtId="10" fontId="1" fillId="0" borderId="2" xfId="2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2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vertical="center" wrapText="1"/>
    </xf>
    <xf numFmtId="14" fontId="1" fillId="2" borderId="2" xfId="1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2" xfId="2" applyNumberFormat="1" applyFont="1" applyFill="1" applyBorder="1" applyAlignment="1">
      <alignment horizontal="center" vertical="center" wrapText="1"/>
    </xf>
    <xf numFmtId="10" fontId="1" fillId="2" borderId="2" xfId="2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1" applyFont="1" applyBorder="1" applyAlignment="1">
      <alignment horizontal="center" vertical="center" wrapText="1"/>
    </xf>
    <xf numFmtId="10" fontId="1" fillId="0" borderId="2" xfId="2" applyNumberFormat="1" applyFont="1" applyBorder="1" applyAlignment="1">
      <alignment horizontal="center" vertical="center" wrapText="1"/>
    </xf>
    <xf numFmtId="0" fontId="1" fillId="0" borderId="2" xfId="1" applyFont="1" applyBorder="1" applyAlignment="1">
      <alignment horizontal="center" wrapText="1"/>
    </xf>
    <xf numFmtId="10" fontId="1" fillId="2" borderId="2" xfId="2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4" fontId="2" fillId="2" borderId="2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2" fillId="2" borderId="2" xfId="2" applyNumberFormat="1" applyFont="1" applyFill="1" applyBorder="1" applyAlignment="1">
      <alignment horizontal="center" vertical="center" wrapText="1"/>
    </xf>
    <xf numFmtId="0" fontId="2" fillId="2" borderId="2" xfId="2" applyNumberFormat="1" applyFont="1" applyFill="1" applyBorder="1" applyAlignment="1">
      <alignment horizontal="center" vertical="center" wrapText="1"/>
    </xf>
    <xf numFmtId="0" fontId="3" fillId="2" borderId="2" xfId="2" applyNumberFormat="1" applyFont="1" applyFill="1" applyBorder="1" applyAlignment="1">
      <alignment horizontal="center" vertical="center" wrapText="1"/>
    </xf>
    <xf numFmtId="10" fontId="2" fillId="2" borderId="2" xfId="2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1" xfId="1" applyNumberFormat="1" applyFont="1" applyBorder="1" applyAlignment="1">
      <alignment horizontal="center" vertical="center"/>
    </xf>
    <xf numFmtId="14" fontId="1" fillId="0" borderId="3" xfId="1" applyNumberFormat="1" applyFont="1" applyBorder="1" applyAlignment="1">
      <alignment horizontal="center" vertical="center"/>
    </xf>
    <xf numFmtId="14" fontId="1" fillId="0" borderId="4" xfId="1" applyNumberFormat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10" fontId="9" fillId="0" borderId="2" xfId="2" applyNumberFormat="1" applyFont="1" applyBorder="1" applyAlignment="1">
      <alignment horizontal="center" vertical="center"/>
    </xf>
  </cellXfs>
  <cellStyles count="3">
    <cellStyle name="Normal" xfId="0" builtinId="0"/>
    <cellStyle name="Normal 3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A17_20230218!$E$29</c:f>
              <c:strCache>
                <c:ptCount val="1"/>
                <c:pt idx="0">
                  <c:v>PP nhầm(LDDK)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A17_20230218!$D$30:$D$39</c:f>
              <c:strCache>
                <c:ptCount val="10"/>
                <c:pt idx="0">
                  <c:v>Cuộn cảm</c:v>
                </c:pt>
                <c:pt idx="1">
                  <c:v>Cacbon Tay chổi</c:v>
                </c:pt>
                <c:pt idx="2">
                  <c:v>Hàn phía chổi</c:v>
                </c:pt>
                <c:pt idx="3">
                  <c:v>Hàn phía chấu</c:v>
                </c:pt>
                <c:pt idx="4">
                  <c:v>Đế vỏ nhỏ</c:v>
                </c:pt>
                <c:pt idx="5">
                  <c:v>Tụ điện</c:v>
                </c:pt>
                <c:pt idx="6">
                  <c:v>Cong chấu điện</c:v>
                </c:pt>
                <c:pt idx="7">
                  <c:v>Bụi chì</c:v>
                </c:pt>
                <c:pt idx="8">
                  <c:v>Khác</c:v>
                </c:pt>
                <c:pt idx="9">
                  <c:v>Tổng</c:v>
                </c:pt>
              </c:strCache>
            </c:strRef>
          </c:cat>
          <c:val>
            <c:numRef>
              <c:f>A17_20230218!$E$30:$E$39</c:f>
              <c:numCache>
                <c:formatCode>General</c:formatCode>
                <c:ptCount val="10"/>
                <c:pt idx="0">
                  <c:v>4</c:v>
                </c:pt>
                <c:pt idx="1">
                  <c:v>16</c:v>
                </c:pt>
                <c:pt idx="2">
                  <c:v>15</c:v>
                </c:pt>
                <c:pt idx="3">
                  <c:v>25</c:v>
                </c:pt>
                <c:pt idx="4">
                  <c:v>29</c:v>
                </c:pt>
                <c:pt idx="5">
                  <c:v>22</c:v>
                </c:pt>
                <c:pt idx="6">
                  <c:v>1</c:v>
                </c:pt>
                <c:pt idx="7">
                  <c:v>418</c:v>
                </c:pt>
                <c:pt idx="8">
                  <c:v>21</c:v>
                </c:pt>
                <c:pt idx="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A-477E-9841-75FBB0A0763D}"/>
            </c:ext>
          </c:extLst>
        </c:ser>
        <c:ser>
          <c:idx val="1"/>
          <c:order val="1"/>
          <c:tx>
            <c:strRef>
              <c:f>A17_20230218!$F$29</c:f>
              <c:strCache>
                <c:ptCount val="1"/>
                <c:pt idx="0">
                  <c:v>PP nhầm(ảnh)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A17_20230218!$D$30:$D$39</c:f>
              <c:strCache>
                <c:ptCount val="10"/>
                <c:pt idx="0">
                  <c:v>Cuộn cảm</c:v>
                </c:pt>
                <c:pt idx="1">
                  <c:v>Cacbon Tay chổi</c:v>
                </c:pt>
                <c:pt idx="2">
                  <c:v>Hàn phía chổi</c:v>
                </c:pt>
                <c:pt idx="3">
                  <c:v>Hàn phía chấu</c:v>
                </c:pt>
                <c:pt idx="4">
                  <c:v>Đế vỏ nhỏ</c:v>
                </c:pt>
                <c:pt idx="5">
                  <c:v>Tụ điện</c:v>
                </c:pt>
                <c:pt idx="6">
                  <c:v>Cong chấu điện</c:v>
                </c:pt>
                <c:pt idx="7">
                  <c:v>Bụi chì</c:v>
                </c:pt>
                <c:pt idx="8">
                  <c:v>Khác</c:v>
                </c:pt>
                <c:pt idx="9">
                  <c:v>Tổng</c:v>
                </c:pt>
              </c:strCache>
            </c:strRef>
          </c:cat>
          <c:val>
            <c:numRef>
              <c:f>A17_20230218!$F$30:$F$39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19</c:v>
                </c:pt>
                <c:pt idx="5">
                  <c:v>0</c:v>
                </c:pt>
                <c:pt idx="6">
                  <c:v>1</c:v>
                </c:pt>
                <c:pt idx="7">
                  <c:v>320</c:v>
                </c:pt>
                <c:pt idx="8">
                  <c:v>19</c:v>
                </c:pt>
                <c:pt idx="9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A-477E-9841-75FBB0A0763D}"/>
            </c:ext>
          </c:extLst>
        </c:ser>
        <c:ser>
          <c:idx val="2"/>
          <c:order val="2"/>
          <c:tx>
            <c:strRef>
              <c:f>A17_20230218!$G$29</c:f>
              <c:strCache>
                <c:ptCount val="1"/>
                <c:pt idx="0">
                  <c:v>PP đúng(LDDK)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A17_20230218!$D$30:$D$39</c:f>
              <c:strCache>
                <c:ptCount val="10"/>
                <c:pt idx="0">
                  <c:v>Cuộn cảm</c:v>
                </c:pt>
                <c:pt idx="1">
                  <c:v>Cacbon Tay chổi</c:v>
                </c:pt>
                <c:pt idx="2">
                  <c:v>Hàn phía chổi</c:v>
                </c:pt>
                <c:pt idx="3">
                  <c:v>Hàn phía chấu</c:v>
                </c:pt>
                <c:pt idx="4">
                  <c:v>Đế vỏ nhỏ</c:v>
                </c:pt>
                <c:pt idx="5">
                  <c:v>Tụ điện</c:v>
                </c:pt>
                <c:pt idx="6">
                  <c:v>Cong chấu điện</c:v>
                </c:pt>
                <c:pt idx="7">
                  <c:v>Bụi chì</c:v>
                </c:pt>
                <c:pt idx="8">
                  <c:v>Khác</c:v>
                </c:pt>
                <c:pt idx="9">
                  <c:v>Tổng</c:v>
                </c:pt>
              </c:strCache>
            </c:strRef>
          </c:cat>
          <c:val>
            <c:numRef>
              <c:f>A17_20230218!$G$30:$G$39</c:f>
              <c:numCache>
                <c:formatCode>General</c:formatCode>
                <c:ptCount val="10"/>
                <c:pt idx="0">
                  <c:v>18</c:v>
                </c:pt>
                <c:pt idx="1">
                  <c:v>65</c:v>
                </c:pt>
                <c:pt idx="2">
                  <c:v>98</c:v>
                </c:pt>
                <c:pt idx="3">
                  <c:v>162</c:v>
                </c:pt>
                <c:pt idx="4">
                  <c:v>89</c:v>
                </c:pt>
                <c:pt idx="5">
                  <c:v>71</c:v>
                </c:pt>
                <c:pt idx="6">
                  <c:v>1</c:v>
                </c:pt>
                <c:pt idx="7">
                  <c:v>1017</c:v>
                </c:pt>
                <c:pt idx="8">
                  <c:v>78</c:v>
                </c:pt>
                <c:pt idx="9">
                  <c:v>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A-477E-9841-75FBB0A0763D}"/>
            </c:ext>
          </c:extLst>
        </c:ser>
        <c:ser>
          <c:idx val="3"/>
          <c:order val="3"/>
          <c:tx>
            <c:strRef>
              <c:f>A17_20230218!$H$29</c:f>
              <c:strCache>
                <c:ptCount val="1"/>
                <c:pt idx="0">
                  <c:v>PP đúng(ảnh)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A17_20230218!$D$30:$D$39</c:f>
              <c:strCache>
                <c:ptCount val="10"/>
                <c:pt idx="0">
                  <c:v>Cuộn cảm</c:v>
                </c:pt>
                <c:pt idx="1">
                  <c:v>Cacbon Tay chổi</c:v>
                </c:pt>
                <c:pt idx="2">
                  <c:v>Hàn phía chổi</c:v>
                </c:pt>
                <c:pt idx="3">
                  <c:v>Hàn phía chấu</c:v>
                </c:pt>
                <c:pt idx="4">
                  <c:v>Đế vỏ nhỏ</c:v>
                </c:pt>
                <c:pt idx="5">
                  <c:v>Tụ điện</c:v>
                </c:pt>
                <c:pt idx="6">
                  <c:v>Cong chấu điện</c:v>
                </c:pt>
                <c:pt idx="7">
                  <c:v>Bụi chì</c:v>
                </c:pt>
                <c:pt idx="8">
                  <c:v>Khác</c:v>
                </c:pt>
                <c:pt idx="9">
                  <c:v>Tổng</c:v>
                </c:pt>
              </c:strCache>
            </c:strRef>
          </c:cat>
          <c:val>
            <c:numRef>
              <c:f>A17_20230218!$H$30:$H$39</c:f>
              <c:numCache>
                <c:formatCode>General</c:formatCode>
                <c:ptCount val="10"/>
                <c:pt idx="0">
                  <c:v>24</c:v>
                </c:pt>
                <c:pt idx="1">
                  <c:v>96</c:v>
                </c:pt>
                <c:pt idx="2">
                  <c:v>185</c:v>
                </c:pt>
                <c:pt idx="3">
                  <c:v>279</c:v>
                </c:pt>
                <c:pt idx="4">
                  <c:v>171</c:v>
                </c:pt>
                <c:pt idx="5">
                  <c:v>119</c:v>
                </c:pt>
                <c:pt idx="6">
                  <c:v>1</c:v>
                </c:pt>
                <c:pt idx="7">
                  <c:v>1500</c:v>
                </c:pt>
                <c:pt idx="9">
                  <c:v>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A-477E-9841-75FBB0A07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74136"/>
        <c:axId val="629376432"/>
      </c:barChart>
      <c:catAx>
        <c:axId val="62937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6432"/>
        <c:crosses val="autoZero"/>
        <c:auto val="1"/>
        <c:lblAlgn val="ctr"/>
        <c:lblOffset val="100"/>
        <c:noMultiLvlLbl val="0"/>
      </c:catAx>
      <c:valAx>
        <c:axId val="6293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7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chart" Target="../charts/chart1.xml"/><Relationship Id="rId3" Type="http://schemas.openxmlformats.org/officeDocument/2006/relationships/image" Target="../media/image3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0" Type="http://schemas.openxmlformats.org/officeDocument/2006/relationships/image" Target="../media/image10.jpeg"/><Relationship Id="rId4" Type="http://schemas.openxmlformats.org/officeDocument/2006/relationships/image" Target="../media/image4.jp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12</xdr:row>
      <xdr:rowOff>0</xdr:rowOff>
    </xdr:from>
    <xdr:ext cx="4724399" cy="2952749"/>
    <xdr:pic>
      <xdr:nvPicPr>
        <xdr:cNvPr id="1965309580" name="Picture 1965309579">
          <a:extLst>
            <a:ext uri="{FF2B5EF4-FFF2-40B4-BE49-F238E27FC236}">
              <a16:creationId xmlns:a16="http://schemas.microsoft.com/office/drawing/2014/main" id="{00000000-0008-0000-0000-00008C3E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13163550" y="20097750"/>
          <a:ext cx="4724399" cy="2952749"/>
        </a:xfrm>
        <a:prstGeom prst="rect">
          <a:avLst/>
        </a:prstGeom>
      </xdr:spPr>
    </xdr:pic>
    <xdr:clientData/>
  </xdr:oneCellAnchor>
  <xdr:oneCellAnchor>
    <xdr:from>
      <xdr:col>9</xdr:col>
      <xdr:colOff>1003300</xdr:colOff>
      <xdr:row>13</xdr:row>
      <xdr:rowOff>0</xdr:rowOff>
    </xdr:from>
    <xdr:ext cx="4635499" cy="2897187"/>
    <xdr:pic>
      <xdr:nvPicPr>
        <xdr:cNvPr id="362027514" name="Picture 362027513">
          <a:extLst>
            <a:ext uri="{FF2B5EF4-FFF2-40B4-BE49-F238E27FC236}">
              <a16:creationId xmlns:a16="http://schemas.microsoft.com/office/drawing/2014/main" id="{00000000-0008-0000-0000-0000FA199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/>
      </xdr:blipFill>
      <xdr:spPr bwMode="auto">
        <a:xfrm>
          <a:off x="13227050" y="23114000"/>
          <a:ext cx="4635499" cy="2897187"/>
        </a:xfrm>
        <a:prstGeom prst="rect">
          <a:avLst/>
        </a:prstGeom>
      </xdr:spPr>
    </xdr:pic>
    <xdr:clientData/>
  </xdr:oneCellAnchor>
  <xdr:oneCellAnchor>
    <xdr:from>
      <xdr:col>9</xdr:col>
      <xdr:colOff>1270000</xdr:colOff>
      <xdr:row>15</xdr:row>
      <xdr:rowOff>0</xdr:rowOff>
    </xdr:from>
    <xdr:ext cx="4216399" cy="3162299"/>
    <xdr:pic>
      <xdr:nvPicPr>
        <xdr:cNvPr id="253664311" name="Picture 253664310">
          <a:extLst>
            <a:ext uri="{FF2B5EF4-FFF2-40B4-BE49-F238E27FC236}">
              <a16:creationId xmlns:a16="http://schemas.microsoft.com/office/drawing/2014/main" id="{00000000-0008-0000-0000-0000379C1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/>
      </xdr:blipFill>
      <xdr:spPr bwMode="auto">
        <a:xfrm>
          <a:off x="13519150" y="27374850"/>
          <a:ext cx="4216399" cy="3162299"/>
        </a:xfrm>
        <a:prstGeom prst="rect">
          <a:avLst/>
        </a:prstGeom>
      </xdr:spPr>
    </xdr:pic>
    <xdr:clientData/>
  </xdr:oneCellAnchor>
  <xdr:oneCellAnchor>
    <xdr:from>
      <xdr:col>9</xdr:col>
      <xdr:colOff>1339850</xdr:colOff>
      <xdr:row>16</xdr:row>
      <xdr:rowOff>0</xdr:rowOff>
    </xdr:from>
    <xdr:ext cx="4076699" cy="3057524"/>
    <xdr:pic>
      <xdr:nvPicPr>
        <xdr:cNvPr id="24932537" name="Picture 24932536">
          <a:extLst>
            <a:ext uri="{FF2B5EF4-FFF2-40B4-BE49-F238E27FC236}">
              <a16:creationId xmlns:a16="http://schemas.microsoft.com/office/drawing/2014/main" id="{00000000-0008-0000-0000-0000B9707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/>
      </xdr:blipFill>
      <xdr:spPr bwMode="auto">
        <a:xfrm>
          <a:off x="13589000" y="30708600"/>
          <a:ext cx="4076699" cy="3057524"/>
        </a:xfrm>
        <a:prstGeom prst="rect">
          <a:avLst/>
        </a:prstGeom>
      </xdr:spPr>
    </xdr:pic>
    <xdr:clientData/>
  </xdr:oneCellAnchor>
  <xdr:oneCellAnchor>
    <xdr:from>
      <xdr:col>9</xdr:col>
      <xdr:colOff>1393031</xdr:colOff>
      <xdr:row>17</xdr:row>
      <xdr:rowOff>0</xdr:rowOff>
    </xdr:from>
    <xdr:ext cx="3970337" cy="2977752"/>
    <xdr:pic>
      <xdr:nvPicPr>
        <xdr:cNvPr id="1515029811" name="Picture 1515029810">
          <a:extLst>
            <a:ext uri="{FF2B5EF4-FFF2-40B4-BE49-F238E27FC236}">
              <a16:creationId xmlns:a16="http://schemas.microsoft.com/office/drawing/2014/main" id="{00000000-0008-0000-0000-000033854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/>
      </xdr:blipFill>
      <xdr:spPr bwMode="auto">
        <a:xfrm>
          <a:off x="13561218" y="33789937"/>
          <a:ext cx="3970337" cy="2977752"/>
        </a:xfrm>
        <a:prstGeom prst="rect">
          <a:avLst/>
        </a:prstGeom>
      </xdr:spPr>
    </xdr:pic>
    <xdr:clientData/>
  </xdr:oneCellAnchor>
  <xdr:oneCellAnchor>
    <xdr:from>
      <xdr:col>9</xdr:col>
      <xdr:colOff>1393031</xdr:colOff>
      <xdr:row>19</xdr:row>
      <xdr:rowOff>0</xdr:rowOff>
    </xdr:from>
    <xdr:ext cx="3905249" cy="2928937"/>
    <xdr:pic>
      <xdr:nvPicPr>
        <xdr:cNvPr id="1029402561" name="Picture 1029402560">
          <a:extLst>
            <a:ext uri="{FF2B5EF4-FFF2-40B4-BE49-F238E27FC236}">
              <a16:creationId xmlns:a16="http://schemas.microsoft.com/office/drawing/2014/main" id="{00000000-0008-0000-0000-0000C16F5B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/>
      </xdr:blipFill>
      <xdr:spPr bwMode="auto">
        <a:xfrm>
          <a:off x="13561218" y="39695437"/>
          <a:ext cx="3905249" cy="2928937"/>
        </a:xfrm>
        <a:prstGeom prst="rect">
          <a:avLst/>
        </a:prstGeom>
      </xdr:spPr>
    </xdr:pic>
    <xdr:clientData/>
  </xdr:oneCellAnchor>
  <xdr:twoCellAnchor editAs="oneCell">
    <xdr:from>
      <xdr:col>9</xdr:col>
      <xdr:colOff>1870364</xdr:colOff>
      <xdr:row>23</xdr:row>
      <xdr:rowOff>69271</xdr:rowOff>
    </xdr:from>
    <xdr:to>
      <xdr:col>9</xdr:col>
      <xdr:colOff>4953000</xdr:colOff>
      <xdr:row>24</xdr:row>
      <xdr:rowOff>12350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107402-F201-47EE-B86D-91FFEC77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2364" y="50309316"/>
          <a:ext cx="3082636" cy="2939125"/>
        </a:xfrm>
        <a:prstGeom prst="rect">
          <a:avLst/>
        </a:prstGeom>
      </xdr:spPr>
    </xdr:pic>
    <xdr:clientData/>
  </xdr:twoCellAnchor>
  <xdr:twoCellAnchor editAs="oneCell">
    <xdr:from>
      <xdr:col>9</xdr:col>
      <xdr:colOff>1853046</xdr:colOff>
      <xdr:row>22</xdr:row>
      <xdr:rowOff>34636</xdr:rowOff>
    </xdr:from>
    <xdr:to>
      <xdr:col>9</xdr:col>
      <xdr:colOff>4977219</xdr:colOff>
      <xdr:row>22</xdr:row>
      <xdr:rowOff>3013364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4FFDE0-F3AB-408F-A74E-C1770C534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5046" y="47174727"/>
          <a:ext cx="3124173" cy="2978728"/>
        </a:xfrm>
        <a:prstGeom prst="rect">
          <a:avLst/>
        </a:prstGeom>
      </xdr:spPr>
    </xdr:pic>
    <xdr:clientData/>
  </xdr:twoCellAnchor>
  <xdr:twoCellAnchor editAs="oneCell">
    <xdr:from>
      <xdr:col>9</xdr:col>
      <xdr:colOff>1785938</xdr:colOff>
      <xdr:row>20</xdr:row>
      <xdr:rowOff>1190625</xdr:rowOff>
    </xdr:from>
    <xdr:to>
      <xdr:col>9</xdr:col>
      <xdr:colOff>5024437</xdr:colOff>
      <xdr:row>21</xdr:row>
      <xdr:rowOff>3044172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D28062C-C786-43A5-B286-77EE8EFDD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54126" y="43981688"/>
          <a:ext cx="3238499" cy="3091797"/>
        </a:xfrm>
        <a:prstGeom prst="rect">
          <a:avLst/>
        </a:prstGeom>
      </xdr:spPr>
    </xdr:pic>
    <xdr:clientData/>
  </xdr:twoCellAnchor>
  <xdr:twoCellAnchor editAs="oneCell">
    <xdr:from>
      <xdr:col>9</xdr:col>
      <xdr:colOff>1991592</xdr:colOff>
      <xdr:row>9</xdr:row>
      <xdr:rowOff>86592</xdr:rowOff>
    </xdr:from>
    <xdr:to>
      <xdr:col>9</xdr:col>
      <xdr:colOff>4675910</xdr:colOff>
      <xdr:row>9</xdr:row>
      <xdr:rowOff>2555118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EF92BD-50E0-46E1-A477-008CC9801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83592" y="13335001"/>
          <a:ext cx="2684318" cy="2468526"/>
        </a:xfrm>
        <a:prstGeom prst="rect">
          <a:avLst/>
        </a:prstGeom>
      </xdr:spPr>
    </xdr:pic>
    <xdr:clientData/>
  </xdr:twoCellAnchor>
  <xdr:twoCellAnchor editAs="oneCell">
    <xdr:from>
      <xdr:col>9</xdr:col>
      <xdr:colOff>1870364</xdr:colOff>
      <xdr:row>2</xdr:row>
      <xdr:rowOff>34636</xdr:rowOff>
    </xdr:from>
    <xdr:to>
      <xdr:col>9</xdr:col>
      <xdr:colOff>4693228</xdr:colOff>
      <xdr:row>3</xdr:row>
      <xdr:rowOff>7994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E00316-35D8-47A7-A066-218C9AE4D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62364" y="3619500"/>
          <a:ext cx="2822864" cy="2605721"/>
        </a:xfrm>
        <a:prstGeom prst="rect">
          <a:avLst/>
        </a:prstGeom>
      </xdr:spPr>
    </xdr:pic>
    <xdr:clientData/>
  </xdr:twoCellAnchor>
  <xdr:twoCellAnchor editAs="oneCell">
    <xdr:from>
      <xdr:col>9</xdr:col>
      <xdr:colOff>1857376</xdr:colOff>
      <xdr:row>3</xdr:row>
      <xdr:rowOff>71439</xdr:rowOff>
    </xdr:from>
    <xdr:to>
      <xdr:col>9</xdr:col>
      <xdr:colOff>4770360</xdr:colOff>
      <xdr:row>4</xdr:row>
      <xdr:rowOff>47626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2F209CC-07BE-45E3-B0CD-CB16FE244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564" y="6286502"/>
          <a:ext cx="2912984" cy="2690812"/>
        </a:xfrm>
        <a:prstGeom prst="rect">
          <a:avLst/>
        </a:prstGeom>
      </xdr:spPr>
    </xdr:pic>
    <xdr:clientData/>
  </xdr:twoCellAnchor>
  <xdr:twoCellAnchor>
    <xdr:from>
      <xdr:col>8</xdr:col>
      <xdr:colOff>1387929</xdr:colOff>
      <xdr:row>28</xdr:row>
      <xdr:rowOff>16327</xdr:rowOff>
    </xdr:from>
    <xdr:to>
      <xdr:col>19</xdr:col>
      <xdr:colOff>367393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4819B-8687-4C6B-9108-DEB55AFAE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zoomScale="70" zoomScaleNormal="70" workbookViewId="0">
      <pane ySplit="1" topLeftCell="A26" activePane="bottomLeft" state="frozen"/>
      <selection activeCell="J24" sqref="J24"/>
      <selection pane="bottomLeft" activeCell="N57" sqref="N57"/>
    </sheetView>
  </sheetViews>
  <sheetFormatPr defaultRowHeight="18" x14ac:dyDescent="0.25"/>
  <cols>
    <col min="1" max="1" width="6.5703125" style="2" bestFit="1" customWidth="1"/>
    <col min="2" max="2" width="25.140625" style="1" bestFit="1" customWidth="1"/>
    <col min="3" max="3" width="12.140625" style="1" customWidth="1"/>
    <col min="4" max="4" width="24.42578125" style="1" customWidth="1"/>
    <col min="5" max="5" width="27.42578125" style="1" customWidth="1"/>
    <col min="6" max="6" width="28" style="2" customWidth="1"/>
    <col min="7" max="7" width="24.7109375" style="1" customWidth="1"/>
    <col min="8" max="8" width="25.7109375" style="1" customWidth="1"/>
    <col min="9" max="9" width="37.5703125" style="1" customWidth="1"/>
    <col min="10" max="10" width="96.5703125" style="1" customWidth="1"/>
    <col min="11" max="11" width="31.42578125" style="1" bestFit="1" customWidth="1"/>
    <col min="12" max="16384" width="9.140625" style="1"/>
  </cols>
  <sheetData>
    <row r="1" spans="1:11" s="2" customFormat="1" ht="54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3" t="s">
        <v>10</v>
      </c>
    </row>
    <row r="2" spans="1:11" ht="228" customHeight="1" x14ac:dyDescent="0.25">
      <c r="A2" s="54">
        <v>1</v>
      </c>
      <c r="B2" s="57">
        <v>45028</v>
      </c>
      <c r="C2" s="60" t="s">
        <v>11</v>
      </c>
      <c r="D2" s="63">
        <v>12050</v>
      </c>
      <c r="E2" s="66" t="s">
        <v>12</v>
      </c>
      <c r="F2" s="6" t="s">
        <v>13</v>
      </c>
      <c r="G2" s="7">
        <v>0</v>
      </c>
      <c r="H2" s="7">
        <v>19</v>
      </c>
      <c r="I2" s="8">
        <f t="shared" ref="I2:I5" si="0">(G2*100/$D$2)%</f>
        <v>0</v>
      </c>
      <c r="J2" s="9"/>
      <c r="K2" s="7"/>
    </row>
    <row r="3" spans="1:11" ht="207" customHeight="1" x14ac:dyDescent="0.25">
      <c r="A3" s="55"/>
      <c r="B3" s="58"/>
      <c r="C3" s="61"/>
      <c r="D3" s="64"/>
      <c r="E3" s="66"/>
      <c r="F3" s="6" t="s">
        <v>14</v>
      </c>
      <c r="G3" s="7">
        <v>3</v>
      </c>
      <c r="H3" s="7">
        <v>59</v>
      </c>
      <c r="I3" s="8">
        <f t="shared" si="0"/>
        <v>2.4896265560165974E-4</v>
      </c>
      <c r="J3" s="9"/>
      <c r="K3" s="7"/>
    </row>
    <row r="4" spans="1:11" ht="213.75" customHeight="1" x14ac:dyDescent="0.25">
      <c r="A4" s="55"/>
      <c r="B4" s="58"/>
      <c r="C4" s="61"/>
      <c r="D4" s="64"/>
      <c r="E4" s="66"/>
      <c r="F4" s="6" t="s">
        <v>15</v>
      </c>
      <c r="G4" s="7">
        <v>1</v>
      </c>
      <c r="H4" s="7">
        <v>94</v>
      </c>
      <c r="I4" s="8">
        <f t="shared" si="0"/>
        <v>8.2987551867219915E-5</v>
      </c>
      <c r="J4" s="9"/>
      <c r="K4" s="7"/>
    </row>
    <row r="5" spans="1:11" ht="195" customHeight="1" x14ac:dyDescent="0.25">
      <c r="A5" s="55"/>
      <c r="B5" s="58"/>
      <c r="C5" s="61"/>
      <c r="D5" s="64"/>
      <c r="E5" s="66"/>
      <c r="F5" s="6" t="s">
        <v>16</v>
      </c>
      <c r="G5" s="7">
        <v>0</v>
      </c>
      <c r="H5" s="7">
        <v>44</v>
      </c>
      <c r="I5" s="8">
        <f t="shared" si="0"/>
        <v>0</v>
      </c>
      <c r="J5" s="10"/>
      <c r="K5" s="10"/>
    </row>
    <row r="6" spans="1:11" ht="25.5" customHeight="1" x14ac:dyDescent="0.25">
      <c r="A6" s="55"/>
      <c r="B6" s="58"/>
      <c r="C6" s="61"/>
      <c r="D6" s="64"/>
      <c r="E6" s="66"/>
      <c r="F6" s="6"/>
      <c r="G6" s="7"/>
      <c r="H6" s="7"/>
      <c r="I6" s="8"/>
      <c r="J6" s="10"/>
      <c r="K6" s="10"/>
    </row>
    <row r="7" spans="1:11" ht="42" customHeight="1" x14ac:dyDescent="0.25">
      <c r="A7" s="55"/>
      <c r="B7" s="58"/>
      <c r="C7" s="61"/>
      <c r="D7" s="64"/>
      <c r="E7" s="66"/>
      <c r="F7" s="6"/>
      <c r="G7" s="7"/>
      <c r="H7" s="7"/>
      <c r="I7" s="8"/>
      <c r="J7" s="10"/>
      <c r="K7" s="10"/>
    </row>
    <row r="8" spans="1:11" ht="15" customHeight="1" x14ac:dyDescent="0.25">
      <c r="A8" s="55"/>
      <c r="B8" s="58"/>
      <c r="C8" s="61"/>
      <c r="D8" s="64"/>
      <c r="E8" s="66"/>
      <c r="F8" s="6"/>
      <c r="G8" s="7"/>
      <c r="H8" s="7"/>
      <c r="I8" s="8"/>
      <c r="J8" s="10"/>
      <c r="K8" s="10"/>
    </row>
    <row r="9" spans="1:11" ht="61.5" customHeight="1" x14ac:dyDescent="0.25">
      <c r="A9" s="55"/>
      <c r="B9" s="58"/>
      <c r="C9" s="61"/>
      <c r="D9" s="64"/>
      <c r="E9" s="66"/>
      <c r="F9" s="6" t="s">
        <v>17</v>
      </c>
      <c r="G9" s="7">
        <v>0</v>
      </c>
      <c r="H9" s="7">
        <v>5</v>
      </c>
      <c r="I9" s="8">
        <f>(G9*100/$E$2)%</f>
        <v>0</v>
      </c>
      <c r="J9" s="10"/>
      <c r="K9" s="10"/>
    </row>
    <row r="10" spans="1:11" ht="203.25" customHeight="1" x14ac:dyDescent="0.25">
      <c r="A10" s="56"/>
      <c r="B10" s="59"/>
      <c r="C10" s="62"/>
      <c r="D10" s="65"/>
      <c r="E10" s="66"/>
      <c r="F10" s="6" t="s">
        <v>18</v>
      </c>
      <c r="G10" s="11">
        <v>160</v>
      </c>
      <c r="H10" s="11">
        <v>722</v>
      </c>
      <c r="I10" s="8">
        <f t="shared" ref="I10:I11" si="1">(G10*100/$D$2)%</f>
        <v>1.3278008298755186E-2</v>
      </c>
      <c r="J10" s="9"/>
      <c r="K10" s="10"/>
    </row>
    <row r="11" spans="1:11" ht="116.25" customHeight="1" x14ac:dyDescent="0.25">
      <c r="A11" s="12"/>
      <c r="B11" s="13" t="s">
        <v>19</v>
      </c>
      <c r="C11" s="14"/>
      <c r="D11" s="15"/>
      <c r="E11" s="16"/>
      <c r="F11" s="17"/>
      <c r="G11" s="18">
        <f>SUM(G2:G10)</f>
        <v>164</v>
      </c>
      <c r="H11" s="18">
        <f>SUM(H2:H10)</f>
        <v>943</v>
      </c>
      <c r="I11" s="19">
        <f t="shared" si="1"/>
        <v>1.3609958506224066E-2</v>
      </c>
      <c r="J11" s="20"/>
      <c r="K11" s="21"/>
    </row>
    <row r="12" spans="1:11" ht="222.75" customHeight="1" x14ac:dyDescent="0.25">
      <c r="A12" s="54">
        <v>2</v>
      </c>
      <c r="B12" s="57">
        <v>45028</v>
      </c>
      <c r="C12" s="67" t="s">
        <v>11</v>
      </c>
      <c r="D12" s="67">
        <v>12050</v>
      </c>
      <c r="E12" s="67">
        <v>550</v>
      </c>
      <c r="F12" s="6" t="s">
        <v>20</v>
      </c>
      <c r="G12" s="22">
        <v>0</v>
      </c>
      <c r="H12" s="22">
        <v>235</v>
      </c>
      <c r="I12" s="23">
        <f t="shared" ref="I12:I14" si="2">(G12*100/$D$12)%</f>
        <v>0</v>
      </c>
      <c r="J12" s="9"/>
      <c r="K12" s="7"/>
    </row>
    <row r="13" spans="1:11" ht="237.75" customHeight="1" x14ac:dyDescent="0.25">
      <c r="A13" s="55"/>
      <c r="B13" s="58"/>
      <c r="C13" s="68"/>
      <c r="D13" s="68"/>
      <c r="E13" s="68"/>
      <c r="F13" s="6" t="s">
        <v>21</v>
      </c>
      <c r="G13" s="22">
        <v>1</v>
      </c>
      <c r="H13" s="22">
        <v>12</v>
      </c>
      <c r="I13" s="23">
        <f t="shared" si="2"/>
        <v>8.2987551867219915E-5</v>
      </c>
      <c r="J13" s="9"/>
      <c r="K13" s="7"/>
    </row>
    <row r="14" spans="1:11" ht="241.5" customHeight="1" x14ac:dyDescent="0.25">
      <c r="A14" s="56"/>
      <c r="B14" s="59"/>
      <c r="C14" s="69"/>
      <c r="D14" s="69"/>
      <c r="E14" s="69"/>
      <c r="F14" s="6" t="s">
        <v>22</v>
      </c>
      <c r="G14" s="7">
        <v>50</v>
      </c>
      <c r="H14" s="7">
        <v>252</v>
      </c>
      <c r="I14" s="23">
        <f t="shared" si="2"/>
        <v>4.1493775933609959E-3</v>
      </c>
      <c r="J14" s="9"/>
      <c r="K14" s="7"/>
    </row>
    <row r="15" spans="1:11" ht="93" customHeight="1" x14ac:dyDescent="0.25">
      <c r="A15" s="12"/>
      <c r="B15" s="13" t="s">
        <v>23</v>
      </c>
      <c r="C15" s="14"/>
      <c r="D15" s="15"/>
      <c r="E15" s="16"/>
      <c r="F15" s="17"/>
      <c r="G15" s="18">
        <f>SUM(G12:G14)</f>
        <v>51</v>
      </c>
      <c r="H15" s="18">
        <f>SUM(H12:H14)</f>
        <v>499</v>
      </c>
      <c r="I15" s="19">
        <f>(G15*100/$D$2)%</f>
        <v>4.2323651452282158E-3</v>
      </c>
      <c r="J15" s="20"/>
      <c r="K15" s="21"/>
    </row>
    <row r="16" spans="1:11" ht="262.5" customHeight="1" x14ac:dyDescent="0.25">
      <c r="A16" s="54">
        <v>3</v>
      </c>
      <c r="B16" s="57">
        <v>45028</v>
      </c>
      <c r="C16" s="67" t="s">
        <v>11</v>
      </c>
      <c r="D16" s="67">
        <v>12050</v>
      </c>
      <c r="E16" s="67">
        <v>810</v>
      </c>
      <c r="F16" s="6" t="s">
        <v>24</v>
      </c>
      <c r="G16" s="22">
        <v>4</v>
      </c>
      <c r="H16" s="22">
        <v>91</v>
      </c>
      <c r="I16" s="23">
        <f>(G16*100/$D$16)%</f>
        <v>3.3195020746887966E-4</v>
      </c>
      <c r="J16" s="9"/>
      <c r="K16" s="7"/>
    </row>
    <row r="17" spans="1:11" ht="246" customHeight="1" x14ac:dyDescent="0.25">
      <c r="A17" s="55"/>
      <c r="B17" s="58"/>
      <c r="C17" s="68"/>
      <c r="D17" s="68"/>
      <c r="E17" s="68"/>
      <c r="F17" s="6" t="s">
        <v>25</v>
      </c>
      <c r="G17" s="22">
        <v>2</v>
      </c>
      <c r="H17" s="22">
        <v>0</v>
      </c>
      <c r="I17" s="23"/>
      <c r="J17" s="9"/>
      <c r="K17" s="7"/>
    </row>
    <row r="18" spans="1:11" ht="233.25" customHeight="1" x14ac:dyDescent="0.25">
      <c r="A18" s="55"/>
      <c r="B18" s="58"/>
      <c r="C18" s="68"/>
      <c r="D18" s="68"/>
      <c r="E18" s="68"/>
      <c r="F18" s="6" t="s">
        <v>26</v>
      </c>
      <c r="G18" s="7">
        <v>4</v>
      </c>
      <c r="H18" s="7">
        <v>68</v>
      </c>
      <c r="I18" s="23">
        <f>(G18*100/$D$16)%</f>
        <v>3.3195020746887966E-4</v>
      </c>
      <c r="J18" s="9"/>
      <c r="K18" s="7"/>
    </row>
    <row r="19" spans="1:11" ht="233.25" customHeight="1" x14ac:dyDescent="0.25">
      <c r="A19" s="55"/>
      <c r="B19" s="58"/>
      <c r="C19" s="68"/>
      <c r="D19" s="68"/>
      <c r="E19" s="68"/>
      <c r="F19" s="6" t="s">
        <v>27</v>
      </c>
      <c r="G19" s="7">
        <v>0</v>
      </c>
      <c r="H19" s="7">
        <v>5</v>
      </c>
      <c r="I19" s="23"/>
      <c r="J19" s="9"/>
      <c r="K19" s="7"/>
    </row>
    <row r="20" spans="1:11" ht="238.5" customHeight="1" x14ac:dyDescent="0.25">
      <c r="A20" s="56"/>
      <c r="B20" s="59"/>
      <c r="C20" s="69"/>
      <c r="D20" s="69"/>
      <c r="E20" s="69"/>
      <c r="F20" s="6" t="s">
        <v>28</v>
      </c>
      <c r="G20" s="7">
        <v>110</v>
      </c>
      <c r="H20" s="7">
        <v>526</v>
      </c>
      <c r="I20" s="23">
        <f t="shared" ref="I20:I21" si="3">(G20*100/$D$16)%</f>
        <v>9.1286307053941914E-3</v>
      </c>
      <c r="J20" s="24"/>
      <c r="K20" s="7"/>
    </row>
    <row r="21" spans="1:11" ht="96.75" customHeight="1" x14ac:dyDescent="0.25">
      <c r="A21" s="12"/>
      <c r="B21" s="13" t="s">
        <v>29</v>
      </c>
      <c r="C21" s="14"/>
      <c r="D21" s="15"/>
      <c r="E21" s="16"/>
      <c r="F21" s="17"/>
      <c r="G21" s="18">
        <f>SUM(G16:G20)</f>
        <v>120</v>
      </c>
      <c r="H21" s="18">
        <f>SUM(H16:H20)</f>
        <v>690</v>
      </c>
      <c r="I21" s="25">
        <f t="shared" si="3"/>
        <v>9.9585062240663894E-3</v>
      </c>
      <c r="J21" s="20"/>
      <c r="K21" s="21"/>
    </row>
    <row r="22" spans="1:11" ht="246" customHeight="1" x14ac:dyDescent="0.25">
      <c r="A22" s="54">
        <v>4</v>
      </c>
      <c r="B22" s="57">
        <v>45028</v>
      </c>
      <c r="C22" s="67" t="s">
        <v>11</v>
      </c>
      <c r="D22" s="67">
        <v>12050</v>
      </c>
      <c r="E22" s="67">
        <v>280</v>
      </c>
      <c r="F22" s="6" t="s">
        <v>30</v>
      </c>
      <c r="G22" s="7">
        <v>5</v>
      </c>
      <c r="H22" s="7">
        <v>37</v>
      </c>
      <c r="I22" s="23">
        <f t="shared" ref="I22:I24" si="4">(G22*100/$D$22)%</f>
        <v>4.1493775933609957E-4</v>
      </c>
      <c r="J22" s="24"/>
      <c r="K22" s="7"/>
    </row>
    <row r="23" spans="1:11" ht="243.75" customHeight="1" x14ac:dyDescent="0.25">
      <c r="A23" s="55"/>
      <c r="B23" s="58"/>
      <c r="C23" s="68"/>
      <c r="D23" s="68"/>
      <c r="E23" s="68"/>
      <c r="F23" s="6" t="s">
        <v>31</v>
      </c>
      <c r="G23" s="22">
        <v>14</v>
      </c>
      <c r="H23" s="22">
        <v>86</v>
      </c>
      <c r="I23" s="23">
        <f t="shared" si="4"/>
        <v>1.1618257261410789E-3</v>
      </c>
      <c r="J23" s="9"/>
      <c r="K23" s="7"/>
    </row>
    <row r="24" spans="1:11" ht="235.5" customHeight="1" x14ac:dyDescent="0.25">
      <c r="A24" s="56"/>
      <c r="B24" s="59"/>
      <c r="C24" s="69"/>
      <c r="D24" s="69"/>
      <c r="E24" s="69"/>
      <c r="F24" s="6" t="s">
        <v>32</v>
      </c>
      <c r="G24" s="7">
        <v>18</v>
      </c>
      <c r="H24" s="7">
        <v>120</v>
      </c>
      <c r="I24" s="23">
        <f t="shared" si="4"/>
        <v>1.4937759336099586E-3</v>
      </c>
      <c r="J24" s="9"/>
      <c r="K24" s="7"/>
    </row>
    <row r="25" spans="1:11" ht="93.75" customHeight="1" x14ac:dyDescent="0.25">
      <c r="A25" s="12"/>
      <c r="B25" s="13" t="s">
        <v>33</v>
      </c>
      <c r="C25" s="14"/>
      <c r="D25" s="15"/>
      <c r="E25" s="16"/>
      <c r="F25" s="12"/>
      <c r="G25" s="18">
        <f>SUM(G22:G24)</f>
        <v>37</v>
      </c>
      <c r="H25" s="18">
        <f>SUM(H22:H24)</f>
        <v>243</v>
      </c>
      <c r="I25" s="19">
        <f>(G25*100/$D$2)%</f>
        <v>3.0705394190871371E-3</v>
      </c>
      <c r="J25" s="20"/>
      <c r="K25" s="21"/>
    </row>
    <row r="26" spans="1:11" s="2" customFormat="1" ht="91.5" customHeight="1" x14ac:dyDescent="0.25">
      <c r="A26" s="12"/>
      <c r="B26" s="26" t="s">
        <v>34</v>
      </c>
      <c r="C26" s="27"/>
      <c r="D26" s="28">
        <v>12050</v>
      </c>
      <c r="E26" s="29" t="s">
        <v>35</v>
      </c>
      <c r="F26" s="12"/>
      <c r="G26" s="30">
        <f>SUM(G11,G15,G21,G25)</f>
        <v>372</v>
      </c>
      <c r="H26" s="31">
        <f>SUM(H11,H15,H21,H25)</f>
        <v>2375</v>
      </c>
      <c r="I26" s="32">
        <f>SUM(I11,I15,I21,I25)</f>
        <v>3.0871369294605808E-2</v>
      </c>
      <c r="J26" s="33"/>
      <c r="K26" s="12"/>
    </row>
    <row r="27" spans="1:11" ht="32.25" customHeight="1" x14ac:dyDescent="0.25">
      <c r="A27" s="70"/>
      <c r="B27" s="71" t="s">
        <v>36</v>
      </c>
      <c r="C27" s="72"/>
      <c r="D27" s="72">
        <v>12050</v>
      </c>
      <c r="E27" s="72">
        <v>1609</v>
      </c>
      <c r="F27" s="73"/>
      <c r="G27" s="70">
        <v>551</v>
      </c>
      <c r="H27" s="70"/>
      <c r="I27" s="74">
        <f>(G27*100/$D$27)%</f>
        <v>4.572614107883817E-2</v>
      </c>
      <c r="J27" s="70"/>
      <c r="K27" s="70"/>
    </row>
    <row r="28" spans="1:11" x14ac:dyDescent="0.25">
      <c r="A28" s="34"/>
      <c r="B28" s="35"/>
      <c r="C28" s="36"/>
      <c r="D28" s="36"/>
      <c r="E28" s="36"/>
      <c r="F28" s="37"/>
      <c r="G28" s="38"/>
      <c r="H28" s="38"/>
      <c r="I28" s="39"/>
      <c r="J28" s="38"/>
      <c r="K28" s="38"/>
    </row>
    <row r="29" spans="1:11" x14ac:dyDescent="0.25">
      <c r="A29" s="34"/>
      <c r="B29" s="35"/>
      <c r="C29" s="36" t="s">
        <v>37</v>
      </c>
      <c r="D29" s="40"/>
      <c r="E29" s="41" t="s">
        <v>48</v>
      </c>
      <c r="F29" s="42" t="s">
        <v>49</v>
      </c>
      <c r="G29" s="43" t="s">
        <v>50</v>
      </c>
      <c r="H29" s="44" t="s">
        <v>51</v>
      </c>
      <c r="I29" s="39"/>
      <c r="J29" s="38"/>
      <c r="K29" s="38"/>
    </row>
    <row r="30" spans="1:11" x14ac:dyDescent="0.25">
      <c r="A30" s="34"/>
      <c r="B30" s="35"/>
      <c r="C30" s="36">
        <v>1</v>
      </c>
      <c r="D30" s="40" t="s">
        <v>38</v>
      </c>
      <c r="E30" s="45">
        <v>4</v>
      </c>
      <c r="F30" s="44">
        <v>0</v>
      </c>
      <c r="G30" s="46">
        <v>18</v>
      </c>
      <c r="H30" s="47">
        <f>SUM(H2,H19)</f>
        <v>24</v>
      </c>
      <c r="I30" s="39"/>
      <c r="J30" s="38"/>
      <c r="K30" s="38"/>
    </row>
    <row r="31" spans="1:11" x14ac:dyDescent="0.25">
      <c r="A31" s="34"/>
      <c r="B31" s="35"/>
      <c r="C31" s="36">
        <v>2</v>
      </c>
      <c r="D31" s="40" t="s">
        <v>39</v>
      </c>
      <c r="E31" s="45">
        <v>16</v>
      </c>
      <c r="F31" s="44">
        <f>SUM(G3,G22)</f>
        <v>8</v>
      </c>
      <c r="G31" s="46">
        <v>65</v>
      </c>
      <c r="H31" s="47">
        <f>SUM(H3,H22)</f>
        <v>96</v>
      </c>
      <c r="I31" s="39"/>
      <c r="J31" s="38"/>
      <c r="K31" s="38"/>
    </row>
    <row r="32" spans="1:11" x14ac:dyDescent="0.25">
      <c r="A32" s="34"/>
      <c r="B32" s="35"/>
      <c r="C32" s="36">
        <v>3</v>
      </c>
      <c r="D32" s="40" t="s">
        <v>40</v>
      </c>
      <c r="E32" s="45">
        <v>15</v>
      </c>
      <c r="F32" s="44">
        <f>SUM(G4,G16)</f>
        <v>5</v>
      </c>
      <c r="G32" s="46">
        <v>98</v>
      </c>
      <c r="H32" s="47">
        <f>SUM(H4,H16)</f>
        <v>185</v>
      </c>
      <c r="I32" s="39"/>
      <c r="J32" s="38"/>
      <c r="K32" s="38"/>
    </row>
    <row r="33" spans="1:11" x14ac:dyDescent="0.25">
      <c r="A33" s="34"/>
      <c r="B33" s="35"/>
      <c r="C33" s="36">
        <v>4</v>
      </c>
      <c r="D33" s="40" t="s">
        <v>41</v>
      </c>
      <c r="E33" s="45">
        <v>25</v>
      </c>
      <c r="F33" s="44">
        <f>SUM(G5,G12)</f>
        <v>0</v>
      </c>
      <c r="G33" s="46">
        <v>162</v>
      </c>
      <c r="H33" s="47">
        <f>SUM(H5,H12)</f>
        <v>279</v>
      </c>
      <c r="I33" s="39"/>
      <c r="J33" s="38"/>
      <c r="K33" s="38"/>
    </row>
    <row r="34" spans="1:11" x14ac:dyDescent="0.25">
      <c r="A34" s="34"/>
      <c r="B34" s="48"/>
      <c r="C34" s="36">
        <v>5</v>
      </c>
      <c r="D34" s="49" t="s">
        <v>42</v>
      </c>
      <c r="E34" s="45">
        <v>29</v>
      </c>
      <c r="F34" s="44">
        <f>SUM(G9,G13,G18,G23)</f>
        <v>19</v>
      </c>
      <c r="G34" s="46">
        <v>89</v>
      </c>
      <c r="H34" s="47">
        <f>SUM(H9,H13,H18,H23)</f>
        <v>171</v>
      </c>
      <c r="I34" s="39"/>
      <c r="J34" s="38"/>
      <c r="K34" s="38"/>
    </row>
    <row r="35" spans="1:11" x14ac:dyDescent="0.25">
      <c r="A35" s="34"/>
      <c r="B35" s="48"/>
      <c r="C35" s="36">
        <v>6</v>
      </c>
      <c r="D35" s="49" t="s">
        <v>43</v>
      </c>
      <c r="E35" s="45">
        <v>22</v>
      </c>
      <c r="F35" s="44">
        <v>0</v>
      </c>
      <c r="G35" s="46">
        <v>71</v>
      </c>
      <c r="H35" s="47">
        <v>119</v>
      </c>
      <c r="I35" s="39"/>
      <c r="J35" s="38"/>
      <c r="K35" s="38"/>
    </row>
    <row r="36" spans="1:11" x14ac:dyDescent="0.25">
      <c r="A36" s="34"/>
      <c r="B36" s="48"/>
      <c r="C36" s="36">
        <v>7</v>
      </c>
      <c r="D36" s="49" t="s">
        <v>44</v>
      </c>
      <c r="E36" s="45">
        <v>1</v>
      </c>
      <c r="F36" s="44">
        <v>1</v>
      </c>
      <c r="G36" s="46">
        <v>1</v>
      </c>
      <c r="H36" s="47">
        <v>1</v>
      </c>
      <c r="I36" s="39"/>
      <c r="J36" s="38"/>
      <c r="K36" s="38"/>
    </row>
    <row r="37" spans="1:11" x14ac:dyDescent="0.25">
      <c r="A37" s="34"/>
      <c r="B37" s="48"/>
      <c r="C37" s="36">
        <v>8</v>
      </c>
      <c r="D37" s="49" t="s">
        <v>45</v>
      </c>
      <c r="E37" s="45">
        <v>418</v>
      </c>
      <c r="F37" s="44">
        <f>SUM(G10,G14,G20)</f>
        <v>320</v>
      </c>
      <c r="G37" s="46">
        <v>1017</v>
      </c>
      <c r="H37" s="47">
        <f>SUM(H10,H14,H20)</f>
        <v>1500</v>
      </c>
      <c r="I37" s="39"/>
      <c r="J37" s="38"/>
      <c r="K37" s="38"/>
    </row>
    <row r="38" spans="1:11" x14ac:dyDescent="0.25">
      <c r="A38" s="34"/>
      <c r="B38" s="48"/>
      <c r="C38" s="36">
        <v>9</v>
      </c>
      <c r="D38" s="49" t="s">
        <v>46</v>
      </c>
      <c r="E38" s="45">
        <v>21</v>
      </c>
      <c r="F38" s="44">
        <v>19</v>
      </c>
      <c r="G38" s="46">
        <v>78</v>
      </c>
      <c r="H38" s="47"/>
      <c r="I38" s="39"/>
      <c r="J38" s="38"/>
      <c r="K38" s="38"/>
    </row>
    <row r="39" spans="1:11" x14ac:dyDescent="0.25">
      <c r="A39" s="34"/>
      <c r="B39" s="48"/>
      <c r="C39" s="38"/>
      <c r="D39" s="49" t="s">
        <v>47</v>
      </c>
      <c r="E39" s="45">
        <f>SUM(E30:E38)</f>
        <v>551</v>
      </c>
      <c r="F39" s="44">
        <f>SUM(F30:F38)</f>
        <v>372</v>
      </c>
      <c r="G39" s="46">
        <f>SUM(G30:G38)</f>
        <v>1599</v>
      </c>
      <c r="H39" s="47">
        <f>SUM(H30:H38)</f>
        <v>2375</v>
      </c>
      <c r="I39" s="39"/>
      <c r="J39" s="38"/>
      <c r="K39" s="38"/>
    </row>
    <row r="40" spans="1:11" x14ac:dyDescent="0.25">
      <c r="A40" s="34"/>
      <c r="B40" s="48"/>
      <c r="C40" s="38"/>
      <c r="D40" s="38"/>
      <c r="E40" s="38"/>
      <c r="F40" s="37"/>
      <c r="G40" s="38"/>
      <c r="H40" s="38"/>
      <c r="I40" s="39"/>
      <c r="J40" s="38"/>
      <c r="K40" s="38"/>
    </row>
    <row r="41" spans="1:11" x14ac:dyDescent="0.25">
      <c r="A41" s="34"/>
      <c r="B41" s="48"/>
      <c r="C41" s="38"/>
      <c r="D41" s="38"/>
      <c r="E41" s="38"/>
      <c r="F41" s="37"/>
      <c r="G41" s="38"/>
      <c r="H41" s="38"/>
      <c r="I41" s="39"/>
      <c r="J41" s="38"/>
      <c r="K41" s="38"/>
    </row>
    <row r="42" spans="1:11" x14ac:dyDescent="0.25">
      <c r="A42" s="34"/>
      <c r="B42" s="48"/>
      <c r="C42" s="38"/>
      <c r="D42" s="38"/>
      <c r="E42" s="38"/>
      <c r="F42" s="37"/>
      <c r="G42" s="38"/>
      <c r="H42" s="38"/>
      <c r="I42" s="39"/>
      <c r="J42" s="38"/>
      <c r="K42" s="38"/>
    </row>
    <row r="43" spans="1:11" x14ac:dyDescent="0.25">
      <c r="A43" s="34"/>
      <c r="B43" s="48"/>
      <c r="C43" s="38"/>
      <c r="D43" s="38"/>
      <c r="E43" s="38"/>
      <c r="F43" s="37"/>
      <c r="G43" s="38"/>
      <c r="H43" s="38"/>
      <c r="I43" s="39"/>
      <c r="J43" s="38"/>
      <c r="K43" s="38"/>
    </row>
    <row r="44" spans="1:11" x14ac:dyDescent="0.25">
      <c r="A44" s="34"/>
      <c r="B44" s="48"/>
      <c r="C44" s="38"/>
      <c r="D44" s="38"/>
      <c r="E44" s="38"/>
      <c r="F44" s="37"/>
      <c r="G44" s="38"/>
      <c r="H44" s="38"/>
      <c r="I44" s="39"/>
      <c r="J44" s="38"/>
      <c r="K44" s="38"/>
    </row>
    <row r="45" spans="1:11" x14ac:dyDescent="0.25">
      <c r="A45" s="34"/>
      <c r="B45" s="48"/>
      <c r="C45" s="38"/>
      <c r="D45" s="38"/>
      <c r="E45" s="38"/>
      <c r="F45" s="37"/>
      <c r="G45" s="38"/>
      <c r="H45" s="38"/>
      <c r="I45" s="39"/>
      <c r="J45" s="38"/>
      <c r="K45" s="38"/>
    </row>
    <row r="46" spans="1:11" x14ac:dyDescent="0.25">
      <c r="A46" s="34"/>
      <c r="B46" s="48"/>
      <c r="C46" s="38"/>
      <c r="D46" s="38"/>
      <c r="E46" s="38"/>
      <c r="F46" s="37"/>
      <c r="G46" s="38"/>
      <c r="H46" s="38"/>
      <c r="I46" s="39"/>
      <c r="J46" s="38"/>
      <c r="K46" s="38"/>
    </row>
    <row r="47" spans="1:11" x14ac:dyDescent="0.25">
      <c r="A47" s="34"/>
      <c r="B47" s="48"/>
      <c r="C47" s="38"/>
      <c r="D47" s="38"/>
      <c r="E47" s="38"/>
      <c r="F47" s="37"/>
      <c r="G47" s="38"/>
      <c r="H47" s="38"/>
      <c r="I47" s="39"/>
      <c r="J47" s="38"/>
      <c r="K47" s="38"/>
    </row>
    <row r="48" spans="1:11" x14ac:dyDescent="0.25">
      <c r="A48" s="34"/>
      <c r="B48" s="48"/>
      <c r="C48" s="38"/>
      <c r="D48" s="38"/>
      <c r="E48" s="38"/>
      <c r="F48" s="37"/>
      <c r="G48" s="38"/>
      <c r="H48" s="38"/>
      <c r="I48" s="39"/>
      <c r="J48" s="38"/>
      <c r="K48" s="38"/>
    </row>
    <row r="49" spans="1:11" x14ac:dyDescent="0.25">
      <c r="A49" s="34"/>
      <c r="B49" s="48"/>
      <c r="C49" s="38"/>
      <c r="D49" s="38"/>
      <c r="E49" s="38"/>
      <c r="F49" s="37"/>
      <c r="G49" s="38"/>
      <c r="H49" s="38"/>
      <c r="I49" s="39"/>
      <c r="J49" s="38"/>
      <c r="K49" s="38"/>
    </row>
    <row r="50" spans="1:11" x14ac:dyDescent="0.25">
      <c r="A50" s="34"/>
      <c r="B50" s="38"/>
      <c r="C50" s="38"/>
      <c r="D50" s="38"/>
      <c r="E50" s="38"/>
      <c r="F50" s="37"/>
      <c r="G50" s="38"/>
      <c r="H50" s="38"/>
      <c r="I50" s="39"/>
      <c r="J50" s="38"/>
      <c r="K50" s="38"/>
    </row>
    <row r="51" spans="1:11" x14ac:dyDescent="0.25">
      <c r="A51" s="34"/>
      <c r="B51" s="38"/>
      <c r="C51" s="38"/>
      <c r="D51" s="38"/>
      <c r="E51" s="38"/>
      <c r="F51" s="37"/>
      <c r="G51" s="38"/>
      <c r="H51" s="38"/>
      <c r="I51" s="39"/>
      <c r="J51" s="38"/>
      <c r="K51" s="38"/>
    </row>
    <row r="52" spans="1:11" x14ac:dyDescent="0.25">
      <c r="A52" s="34"/>
      <c r="B52" s="38"/>
      <c r="C52" s="38"/>
      <c r="D52" s="38"/>
      <c r="E52" s="38"/>
      <c r="F52" s="37"/>
      <c r="G52" s="38"/>
      <c r="H52" s="38"/>
      <c r="I52" s="39"/>
      <c r="J52" s="38"/>
      <c r="K52" s="38"/>
    </row>
    <row r="53" spans="1:11" x14ac:dyDescent="0.25">
      <c r="A53" s="34"/>
      <c r="B53" s="38"/>
      <c r="C53" s="38"/>
      <c r="D53" s="38"/>
      <c r="E53" s="38"/>
      <c r="F53" s="37"/>
      <c r="G53" s="38"/>
      <c r="H53" s="38"/>
      <c r="I53" s="39"/>
      <c r="J53" s="38"/>
      <c r="K53" s="38"/>
    </row>
    <row r="54" spans="1:11" x14ac:dyDescent="0.25">
      <c r="A54" s="34"/>
      <c r="B54" s="48"/>
      <c r="C54" s="38"/>
      <c r="D54" s="38"/>
      <c r="E54" s="38"/>
      <c r="F54" s="37"/>
      <c r="G54" s="38"/>
      <c r="H54" s="38"/>
      <c r="I54" s="39"/>
      <c r="J54" s="38"/>
      <c r="K54" s="38"/>
    </row>
    <row r="55" spans="1:11" x14ac:dyDescent="0.25">
      <c r="A55" s="34"/>
      <c r="B55" s="38"/>
      <c r="C55" s="38"/>
      <c r="D55" s="38"/>
      <c r="E55" s="38"/>
      <c r="F55" s="37"/>
      <c r="G55" s="38"/>
      <c r="H55" s="38"/>
      <c r="I55" s="39"/>
      <c r="J55" s="38"/>
      <c r="K55" s="38"/>
    </row>
    <row r="56" spans="1:11" x14ac:dyDescent="0.25">
      <c r="A56" s="34"/>
      <c r="B56" s="38"/>
      <c r="C56" s="38"/>
      <c r="D56" s="38"/>
      <c r="E56" s="38"/>
      <c r="F56" s="37"/>
      <c r="G56" s="38"/>
      <c r="H56" s="38"/>
      <c r="I56" s="39"/>
      <c r="J56" s="38"/>
      <c r="K56" s="38"/>
    </row>
    <row r="57" spans="1:11" x14ac:dyDescent="0.25">
      <c r="A57" s="34"/>
      <c r="B57" s="50"/>
      <c r="C57" s="51"/>
      <c r="D57" s="51"/>
      <c r="E57" s="51"/>
      <c r="F57" s="52"/>
      <c r="G57" s="38"/>
      <c r="H57" s="38"/>
      <c r="I57" s="39"/>
      <c r="J57" s="38"/>
      <c r="K57" s="38"/>
    </row>
    <row r="58" spans="1:11" x14ac:dyDescent="0.25">
      <c r="A58" s="34"/>
      <c r="B58" s="50"/>
      <c r="C58" s="51"/>
      <c r="D58" s="51"/>
      <c r="E58" s="51"/>
      <c r="F58" s="52"/>
      <c r="G58" s="38"/>
      <c r="H58" s="38"/>
      <c r="I58" s="39"/>
      <c r="J58" s="38"/>
      <c r="K58" s="38"/>
    </row>
    <row r="59" spans="1:11" x14ac:dyDescent="0.25">
      <c r="A59" s="34"/>
      <c r="B59" s="50"/>
      <c r="C59" s="36"/>
      <c r="D59" s="36"/>
      <c r="E59" s="36"/>
      <c r="F59" s="53"/>
      <c r="G59" s="38"/>
      <c r="H59" s="38"/>
      <c r="I59" s="39"/>
      <c r="J59" s="38"/>
      <c r="K59" s="38"/>
    </row>
    <row r="60" spans="1:11" x14ac:dyDescent="0.25">
      <c r="A60" s="34"/>
      <c r="B60" s="35"/>
      <c r="C60" s="36"/>
      <c r="D60" s="36"/>
      <c r="E60" s="36"/>
      <c r="F60" s="52"/>
      <c r="G60" s="38"/>
      <c r="H60" s="38"/>
      <c r="I60" s="39"/>
      <c r="J60" s="38"/>
      <c r="K60" s="38"/>
    </row>
    <row r="61" spans="1:11" x14ac:dyDescent="0.25">
      <c r="A61" s="34"/>
      <c r="B61" s="35"/>
      <c r="C61" s="36"/>
      <c r="D61" s="36"/>
      <c r="E61" s="36"/>
      <c r="F61" s="53"/>
      <c r="G61" s="38"/>
      <c r="H61" s="38"/>
      <c r="I61" s="39"/>
      <c r="J61" s="38"/>
      <c r="K61" s="38"/>
    </row>
    <row r="62" spans="1:11" x14ac:dyDescent="0.25">
      <c r="A62" s="34"/>
      <c r="B62" s="35"/>
      <c r="C62" s="36"/>
      <c r="D62" s="36"/>
      <c r="E62" s="36"/>
      <c r="F62" s="53"/>
      <c r="G62" s="38"/>
      <c r="H62" s="38"/>
      <c r="I62" s="39"/>
      <c r="J62" s="38"/>
      <c r="K62" s="38"/>
    </row>
    <row r="63" spans="1:11" x14ac:dyDescent="0.25">
      <c r="A63" s="34"/>
      <c r="B63" s="35"/>
      <c r="C63" s="36"/>
      <c r="D63" s="36"/>
      <c r="E63" s="36"/>
      <c r="F63" s="53"/>
      <c r="G63" s="38"/>
      <c r="H63" s="38"/>
      <c r="I63" s="39"/>
      <c r="J63" s="38"/>
      <c r="K63" s="38"/>
    </row>
    <row r="64" spans="1:11" x14ac:dyDescent="0.25">
      <c r="A64" s="34"/>
      <c r="B64" s="35"/>
      <c r="C64" s="36"/>
      <c r="D64" s="36"/>
      <c r="E64" s="36"/>
      <c r="F64" s="53"/>
      <c r="G64" s="38"/>
      <c r="H64" s="38"/>
      <c r="I64" s="39"/>
      <c r="J64" s="38"/>
      <c r="K64" s="38"/>
    </row>
    <row r="65" spans="1:11" x14ac:dyDescent="0.25">
      <c r="A65" s="34"/>
      <c r="B65" s="35"/>
      <c r="C65" s="36"/>
      <c r="D65" s="36"/>
      <c r="E65" s="36"/>
      <c r="F65" s="53"/>
      <c r="G65" s="38"/>
      <c r="H65" s="38"/>
      <c r="I65" s="39"/>
      <c r="J65" s="38"/>
      <c r="K65" s="38"/>
    </row>
    <row r="66" spans="1:11" x14ac:dyDescent="0.25">
      <c r="A66" s="34"/>
      <c r="B66" s="35"/>
      <c r="C66" s="38"/>
      <c r="D66" s="38"/>
      <c r="E66" s="38"/>
      <c r="F66" s="37"/>
      <c r="G66" s="38"/>
      <c r="H66" s="38"/>
      <c r="I66" s="39"/>
      <c r="J66" s="38"/>
      <c r="K66" s="38"/>
    </row>
    <row r="67" spans="1:11" x14ac:dyDescent="0.25">
      <c r="A67" s="34"/>
      <c r="B67" s="35"/>
      <c r="C67" s="38"/>
      <c r="D67" s="38"/>
      <c r="E67" s="38"/>
      <c r="F67" s="37"/>
      <c r="G67" s="38"/>
      <c r="H67" s="38"/>
      <c r="I67" s="39"/>
      <c r="J67" s="38"/>
      <c r="K67" s="38"/>
    </row>
    <row r="68" spans="1:11" x14ac:dyDescent="0.25">
      <c r="A68" s="34"/>
      <c r="B68" s="35"/>
      <c r="C68" s="38"/>
      <c r="D68" s="38"/>
      <c r="E68" s="38"/>
      <c r="F68" s="37"/>
      <c r="G68" s="38"/>
      <c r="H68" s="38"/>
      <c r="I68" s="39"/>
      <c r="J68" s="38"/>
      <c r="K68" s="38"/>
    </row>
    <row r="69" spans="1:11" x14ac:dyDescent="0.25">
      <c r="A69" s="34"/>
      <c r="B69" s="35"/>
      <c r="C69" s="38"/>
      <c r="D69" s="38"/>
      <c r="E69" s="38"/>
      <c r="F69" s="37"/>
      <c r="G69" s="38"/>
      <c r="H69" s="38"/>
      <c r="I69" s="39"/>
      <c r="J69" s="38"/>
      <c r="K69" s="38"/>
    </row>
    <row r="70" spans="1:11" x14ac:dyDescent="0.25">
      <c r="A70" s="34"/>
      <c r="B70" s="35"/>
      <c r="C70" s="38"/>
      <c r="D70" s="38"/>
      <c r="E70" s="38"/>
      <c r="F70" s="37"/>
      <c r="G70" s="38"/>
      <c r="H70" s="38"/>
      <c r="I70" s="39"/>
      <c r="J70" s="38"/>
      <c r="K70" s="38"/>
    </row>
    <row r="71" spans="1:11" x14ac:dyDescent="0.25">
      <c r="A71" s="34"/>
      <c r="B71" s="35"/>
      <c r="C71" s="38"/>
      <c r="D71" s="38"/>
      <c r="E71" s="38"/>
      <c r="F71" s="37"/>
      <c r="G71" s="38"/>
      <c r="H71" s="38"/>
      <c r="I71" s="39"/>
      <c r="J71" s="38"/>
      <c r="K71" s="38"/>
    </row>
  </sheetData>
  <mergeCells count="20">
    <mergeCell ref="A22:A24"/>
    <mergeCell ref="B22:B24"/>
    <mergeCell ref="C22:C24"/>
    <mergeCell ref="D22:D24"/>
    <mergeCell ref="E22:E24"/>
    <mergeCell ref="A16:A20"/>
    <mergeCell ref="B16:B20"/>
    <mergeCell ref="C16:C20"/>
    <mergeCell ref="D16:D20"/>
    <mergeCell ref="E16:E20"/>
    <mergeCell ref="A12:A14"/>
    <mergeCell ref="B12:B14"/>
    <mergeCell ref="C12:C14"/>
    <mergeCell ref="D12:D14"/>
    <mergeCell ref="E12:E14"/>
    <mergeCell ref="A2:A10"/>
    <mergeCell ref="B2:B10"/>
    <mergeCell ref="C2:C10"/>
    <mergeCell ref="D2:D10"/>
    <mergeCell ref="E2:E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A17_20230218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AICCSX03</dc:creator>
  <cp:lastModifiedBy>Administrator</cp:lastModifiedBy>
  <cp:revision>8</cp:revision>
  <dcterms:created xsi:type="dcterms:W3CDTF">2022-12-01T03:22:21Z</dcterms:created>
  <dcterms:modified xsi:type="dcterms:W3CDTF">2023-04-18T03:13:36Z</dcterms:modified>
</cp:coreProperties>
</file>