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eu\EXCEL\"/>
    </mc:Choice>
  </mc:AlternateContent>
  <xr:revisionPtr revIDLastSave="0" documentId="13_ncr:1_{0B4B8E3B-A945-4E77-881B-8D73DF31654E}" xr6:coauthVersionLast="47" xr6:coauthVersionMax="47" xr10:uidLastSave="{00000000-0000-0000-0000-000000000000}"/>
  <bookViews>
    <workbookView xWindow="-110" yWindow="-110" windowWidth="19420" windowHeight="10420" activeTab="1" xr2:uid="{85E380DC-08E2-46C8-AB1F-68FD6FE59196}"/>
  </bookViews>
  <sheets>
    <sheet name="Báo cáo thử nghiệm" sheetId="3" r:id="rId1"/>
    <sheet name="Tính năng xem menu" sheetId="5" r:id="rId2"/>
    <sheet name="Tăng giảm số lượng món ăn_x0009_" sheetId="6" r:id="rId3"/>
    <sheet name="Tính năng đặt hủy món _x0009_" sheetId="8" r:id="rId4"/>
    <sheet name="Tính năng thanh toán" sheetId="7" r:id="rId5"/>
    <sheet name="Tính năng liên hệ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B15" i="10"/>
  <c r="C14" i="10"/>
  <c r="B14" i="10"/>
  <c r="B13" i="10"/>
  <c r="C13" i="10"/>
  <c r="C12" i="10"/>
  <c r="B12" i="10"/>
  <c r="G8" i="10"/>
  <c r="F8" i="10"/>
  <c r="E8" i="10"/>
  <c r="D8" i="10"/>
  <c r="C8" i="10"/>
  <c r="G6" i="10"/>
  <c r="F6" i="10"/>
  <c r="E6" i="10"/>
  <c r="D6" i="10"/>
  <c r="C6" i="10"/>
  <c r="C12" i="8" l="1"/>
  <c r="C13" i="8"/>
  <c r="B13" i="8"/>
  <c r="B12" i="8"/>
  <c r="G8" i="8"/>
  <c r="F8" i="8"/>
  <c r="E8" i="8"/>
  <c r="D8" i="8"/>
  <c r="C8" i="8"/>
  <c r="G6" i="8"/>
  <c r="F6" i="8"/>
  <c r="E6" i="8"/>
  <c r="D6" i="8"/>
  <c r="C6" i="8"/>
  <c r="C12" i="7"/>
  <c r="B12" i="7"/>
  <c r="G8" i="7"/>
  <c r="F8" i="7"/>
  <c r="E8" i="7"/>
  <c r="D8" i="7"/>
  <c r="C8" i="7"/>
  <c r="G6" i="7"/>
  <c r="F6" i="7"/>
  <c r="E6" i="7"/>
  <c r="D6" i="7"/>
  <c r="C6" i="7"/>
  <c r="C13" i="6"/>
  <c r="B13" i="6"/>
  <c r="C12" i="6"/>
  <c r="B12" i="6"/>
  <c r="G8" i="6"/>
  <c r="F8" i="6"/>
  <c r="E8" i="6"/>
  <c r="D8" i="6"/>
  <c r="C8" i="6"/>
  <c r="G6" i="6"/>
  <c r="F6" i="6"/>
  <c r="E6" i="6"/>
  <c r="D6" i="6"/>
  <c r="C6" i="6"/>
  <c r="C13" i="5" l="1"/>
  <c r="B13" i="5"/>
  <c r="C12" i="5"/>
  <c r="B12" i="5"/>
  <c r="G8" i="5"/>
  <c r="F8" i="5"/>
  <c r="E8" i="5"/>
  <c r="D8" i="5"/>
  <c r="C8" i="5"/>
  <c r="G6" i="5"/>
  <c r="F6" i="5"/>
  <c r="E6" i="5"/>
  <c r="D6" i="5"/>
  <c r="C6" i="5"/>
</calcChain>
</file>

<file path=xl/sharedStrings.xml><?xml version="1.0" encoding="utf-8"?>
<sst xmlns="http://schemas.openxmlformats.org/spreadsheetml/2006/main" count="284" uniqueCount="91">
  <si>
    <t>Đỗ Văn Hiếu</t>
  </si>
  <si>
    <t>PASS</t>
  </si>
  <si>
    <t>Kiểm tra giao diện người dùng</t>
  </si>
  <si>
    <t>Assign to</t>
  </si>
  <si>
    <t>Re-test Result</t>
  </si>
  <si>
    <t>Re-test Date</t>
  </si>
  <si>
    <t>Actual Result</t>
  </si>
  <si>
    <t>Test Date</t>
  </si>
  <si>
    <t>Excepted Result</t>
  </si>
  <si>
    <t>Data</t>
  </si>
  <si>
    <t>Step</t>
  </si>
  <si>
    <t>Pre  - Condition</t>
  </si>
  <si>
    <t>Test case decription</t>
  </si>
  <si>
    <t>Requirements ID</t>
  </si>
  <si>
    <t>Test case ID</t>
  </si>
  <si>
    <t>STT</t>
  </si>
  <si>
    <t>SKIPPED</t>
  </si>
  <si>
    <t>Not Implemented</t>
  </si>
  <si>
    <t>FAIL</t>
  </si>
  <si>
    <t>TOTAL</t>
  </si>
  <si>
    <t>Re-test Status</t>
  </si>
  <si>
    <t>Status</t>
  </si>
  <si>
    <t>Tester</t>
  </si>
  <si>
    <t>Check requirement</t>
  </si>
  <si>
    <t>Code</t>
  </si>
  <si>
    <t>Module</t>
  </si>
  <si>
    <t>Kiểm tra màn hình hiển thị</t>
  </si>
  <si>
    <t>Trình bày thực đơn món ăn dưới dạng bảng</t>
  </si>
  <si>
    <t>Sprint 4</t>
  </si>
  <si>
    <t>Web</t>
  </si>
  <si>
    <t>Tính năng xem menu</t>
  </si>
  <si>
    <t>MN</t>
  </si>
  <si>
    <t>Truy cập http://selfsrestaurant.liveblog365.com/mon-chinh/</t>
  </si>
  <si>
    <t>1. Vào trang web 2.Nhấn chọn Menu</t>
  </si>
  <si>
    <t>Hiển thị  giao diện người dùng gồm : Món chính, món tráng miệng, nước uống,thanh toán</t>
  </si>
  <si>
    <t xml:space="preserve"> 1. Đã truy cập web</t>
  </si>
  <si>
    <t>ĐỖ VĂN HIẾU</t>
  </si>
  <si>
    <t>TG</t>
  </si>
  <si>
    <t>Tăng giảm số lượng món ăn</t>
  </si>
  <si>
    <t>Kiểm tra tăng số lượng món ăn</t>
  </si>
  <si>
    <t>Số lượng món ăn tăng lên 1</t>
  </si>
  <si>
    <t xml:space="preserve">1. Vào trang web 2.Đi tới trang Menu 3. Nhấn + </t>
  </si>
  <si>
    <t>Kiểm tra giảm số lượng món ăn</t>
  </si>
  <si>
    <t xml:space="preserve">1. Vào trang web 2.Đi tới trang Menu 3. Nhấn - </t>
  </si>
  <si>
    <t>Số lượng món ăn giảm xuống 1. Nếu số lượng món ăn bằng 0 thì không giảm</t>
  </si>
  <si>
    <t>Tính năng thanh toán</t>
  </si>
  <si>
    <t>TT</t>
  </si>
  <si>
    <t>1. Vào trang web 2.Đi tới trang Menu 3. Nhấn +   4. Nhấn Thanh toán</t>
  </si>
  <si>
    <t xml:space="preserve">Truy cập http://selfsrestaurant.liveblog365.com/mon-chinh/ </t>
  </si>
  <si>
    <t>Kiểm tra tính năng thanh toán</t>
  </si>
  <si>
    <t>Hệ thống thông báo : sản phẩm với tổng tiền là ( giá của sản phẩm )</t>
  </si>
  <si>
    <t xml:space="preserve">Tính năng đặt hủy món </t>
  </si>
  <si>
    <t>ĐH</t>
  </si>
  <si>
    <t>Kiểm tra đặt món ăn</t>
  </si>
  <si>
    <t>Kiểm tra hủy món ăn</t>
  </si>
  <si>
    <t>Hệ thống thông báo : Cảm ơn bạn đã đặt món!</t>
  </si>
  <si>
    <t>1. Vào trang web 2.Đi tới trang Menu 3. Chọn số lượng món   4. Nhấn Thanh toán 5. Chọn Hủy</t>
  </si>
  <si>
    <t>1. Vào trang web 2.Đi tới trang Menu 3. Chọn số lượng món   4. Nhấn Thanh toán 5. Chọn Ok</t>
  </si>
  <si>
    <t>Hệ thống thông báo : Bạn đã hủy đặt món.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</si>
  <si>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</si>
  <si>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Create Date</t>
  </si>
  <si>
    <t>Sheet Name</t>
  </si>
  <si>
    <t>Function Name</t>
  </si>
  <si>
    <t>Testcase ID</t>
  </si>
  <si>
    <t>No</t>
  </si>
  <si>
    <t>NOT IMPLEMENTED</t>
  </si>
  <si>
    <t>Test Result</t>
  </si>
  <si>
    <t>Test Environment Setup Description</t>
  </si>
  <si>
    <t>Project Code</t>
  </si>
  <si>
    <t>Stage</t>
  </si>
  <si>
    <t>Project Name</t>
  </si>
  <si>
    <t>Test report</t>
  </si>
  <si>
    <t>Hệ thống quản lý nhà hàng</t>
  </si>
  <si>
    <t>Đo Van Hieu</t>
  </si>
  <si>
    <t>MN - X</t>
  </si>
  <si>
    <t>TG - X</t>
  </si>
  <si>
    <t>TT - X</t>
  </si>
  <si>
    <t>ĐH - X</t>
  </si>
  <si>
    <t>Tính năng liên hệ với nhà hàng</t>
  </si>
  <si>
    <t>LH</t>
  </si>
  <si>
    <t xml:space="preserve">1. Vào trang web 2. Đi tới trang liên hệ </t>
  </si>
  <si>
    <t>Hiển thị  giao diện người dùng gồm : họ và tên, số điện thoại, email, tieude, nội dung,chọn tệp</t>
  </si>
  <si>
    <t>Không nhập tất cả những yêu cầu liên hệ</t>
  </si>
  <si>
    <t>1. Vào trang web 2. Đi tới trang liên hệ 3. Bấm Gửi</t>
  </si>
  <si>
    <t xml:space="preserve"> Nhập đầy đủ những yêu cầu liên hệ</t>
  </si>
  <si>
    <t xml:space="preserve">Truy cập http://selfsrestaurant.liveblog365.com/mon-chinh/   họ và tên : Đỗ Văn Hiếu , số điện thoại: 02334445555, email : dovanhieu@gmail.com, tieude : đánh giá món ăn, nội dung : món ăn ngon khá hợp khẩu  vị đánh giá 5 sao michelin cho  nhà hàng nha! </t>
  </si>
  <si>
    <t>Hiển thị  thông báo :Xin cảm ơn, form đã được gửi thành công.</t>
  </si>
  <si>
    <t>Không nhập một trong  những trường yêu cầu liên hệ</t>
  </si>
  <si>
    <t>LH - X</t>
  </si>
  <si>
    <t xml:space="preserve">Tính năng liên hệ </t>
  </si>
  <si>
    <t>Hiển thị  thông báo :Có một hoặc nhiều mục nhập có lỗi. Vui lòng kiểm tra và thử lại.Trường chưa nhập thông báo : Vui lòng nhập dữ liệu cho trường này.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</si>
</sst>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scheme val="minor"/>
    </font>
    <font>
      <sz val="13"/>
      <color theme="1"/>
      <name val="Times New Roman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1"/>
      <color theme="1"/>
      <name val="Arial"/>
      <family val="2"/>
      <scheme val="minor"/>
    </font>
    <font>
      <b/>
      <sz val="11"/>
      <name val="Arial"/>
      <family val="2"/>
    </font>
    <font>
      <b/>
      <i/>
      <u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8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EB9C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DB3E2"/>
        <bgColor rgb="FF8DB3E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5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/>
    <xf numFmtId="0" fontId="4" fillId="0" borderId="2" xfId="0" applyFont="1" applyBorder="1"/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7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Border="1"/>
    <xf numFmtId="0" fontId="0" fillId="0" borderId="0" xfId="0" applyBorder="1"/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5" fontId="2" fillId="0" borderId="0" xfId="1" applyNumberFormat="1" applyFont="1" applyBorder="1"/>
    <xf numFmtId="0" fontId="4" fillId="0" borderId="2" xfId="0" applyFont="1" applyBorder="1" applyAlignment="1"/>
    <xf numFmtId="0" fontId="6" fillId="6" borderId="5" xfId="0" applyFont="1" applyFill="1" applyBorder="1" applyAlignment="1">
      <alignment horizontal="center"/>
    </xf>
    <xf numFmtId="0" fontId="11" fillId="6" borderId="6" xfId="0" applyFont="1" applyFill="1" applyBorder="1"/>
    <xf numFmtId="0" fontId="11" fillId="6" borderId="7" xfId="0" applyFont="1" applyFill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/>
    </xf>
    <xf numFmtId="0" fontId="7" fillId="5" borderId="2" xfId="0" applyFont="1" applyFill="1" applyBorder="1"/>
    <xf numFmtId="0" fontId="4" fillId="0" borderId="2" xfId="0" applyFont="1" applyBorder="1" applyAlignment="1">
      <alignment horizontal="left"/>
    </xf>
    <xf numFmtId="0" fontId="8" fillId="0" borderId="2" xfId="0" applyFont="1" applyBorder="1"/>
    <xf numFmtId="0" fontId="6" fillId="5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</cellXfs>
  <cellStyles count="3">
    <cellStyle name="Normal" xfId="0" builtinId="0"/>
    <cellStyle name="Normal 2" xfId="1" xr:uid="{032CE266-54E9-4D63-92D2-CB7FA93548AA}"/>
    <cellStyle name="Normal 3" xfId="2" xr:uid="{88C464CD-6897-4CCA-9DA6-F55D3826DBB7}"/>
  </cellStyles>
  <dxfs count="64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F6B-8C37-431C-A123-21DA4C6CBA5A}">
  <dimension ref="A1:Z1013"/>
  <sheetViews>
    <sheetView topLeftCell="A13" workbookViewId="0">
      <selection activeCell="C24" sqref="C24:D24"/>
    </sheetView>
  </sheetViews>
  <sheetFormatPr defaultColWidth="12.58203125" defaultRowHeight="15" customHeight="1" x14ac:dyDescent="0.3"/>
  <cols>
    <col min="1" max="1" width="14.4140625" customWidth="1"/>
    <col min="2" max="2" width="28.5" bestFit="1" customWidth="1"/>
    <col min="3" max="3" width="33.1640625" customWidth="1"/>
    <col min="4" max="4" width="33.4140625" customWidth="1"/>
    <col min="5" max="26" width="17.1640625" customWidth="1"/>
  </cols>
  <sheetData>
    <row r="1" spans="1:26" ht="16.5" customHeight="1" x14ac:dyDescent="0.35">
      <c r="A1" s="28" t="s">
        <v>71</v>
      </c>
      <c r="B1" s="29"/>
      <c r="C1" s="29"/>
      <c r="D1" s="29"/>
      <c r="E1" s="29"/>
      <c r="F1" s="30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 customHeight="1" x14ac:dyDescent="0.35">
      <c r="A3" s="13" t="s">
        <v>70</v>
      </c>
      <c r="B3" s="14" t="s">
        <v>72</v>
      </c>
      <c r="C3" s="15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 x14ac:dyDescent="0.35">
      <c r="A4" s="13" t="s">
        <v>69</v>
      </c>
      <c r="B4" s="14" t="s">
        <v>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 x14ac:dyDescent="0.35">
      <c r="A5" s="13" t="s">
        <v>68</v>
      </c>
      <c r="B5" s="14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5.25" customHeight="1" x14ac:dyDescent="0.35">
      <c r="A6" s="16" t="s">
        <v>67</v>
      </c>
      <c r="B6" s="17" t="s">
        <v>29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x14ac:dyDescent="0.35">
      <c r="A7" s="9"/>
      <c r="B7" s="1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x14ac:dyDescent="0.35">
      <c r="A8" s="31" t="s">
        <v>22</v>
      </c>
      <c r="B8" s="35" t="s">
        <v>73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x14ac:dyDescent="0.35">
      <c r="A9" s="32"/>
      <c r="B9" s="3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x14ac:dyDescent="0.35">
      <c r="A10" s="32"/>
      <c r="B10" s="36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x14ac:dyDescent="0.35">
      <c r="A11" s="33"/>
      <c r="B11" s="3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x14ac:dyDescent="0.35">
      <c r="A12" s="9"/>
      <c r="B12" s="1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x14ac:dyDescent="0.35">
      <c r="A13" s="34" t="s">
        <v>66</v>
      </c>
      <c r="B13" s="17" t="s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x14ac:dyDescent="0.35">
      <c r="A14" s="34"/>
      <c r="B14" s="17" t="s">
        <v>18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x14ac:dyDescent="0.35">
      <c r="A15" s="34"/>
      <c r="B15" s="17" t="s">
        <v>16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x14ac:dyDescent="0.35">
      <c r="A16" s="34"/>
      <c r="B16" s="17" t="s">
        <v>65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 x14ac:dyDescent="0.35">
      <c r="A17" s="9"/>
      <c r="B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 x14ac:dyDescent="0.35">
      <c r="A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 x14ac:dyDescent="0.35">
      <c r="A19" s="19" t="s">
        <v>64</v>
      </c>
      <c r="B19" s="19" t="s">
        <v>63</v>
      </c>
      <c r="C19" s="19" t="s">
        <v>62</v>
      </c>
      <c r="D19" s="19" t="s">
        <v>61</v>
      </c>
      <c r="E19" s="19" t="s">
        <v>60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6" ht="16.5" customHeight="1" x14ac:dyDescent="0.35">
      <c r="A20" s="11">
        <v>1</v>
      </c>
      <c r="B20" s="11" t="s">
        <v>74</v>
      </c>
      <c r="C20" s="27" t="s">
        <v>30</v>
      </c>
      <c r="D20" s="27" t="s">
        <v>30</v>
      </c>
      <c r="E20" s="3">
        <v>45280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ht="16.5" customHeight="1" x14ac:dyDescent="0.35">
      <c r="A21" s="11">
        <v>2</v>
      </c>
      <c r="B21" s="11" t="s">
        <v>75</v>
      </c>
      <c r="C21" s="27" t="s">
        <v>38</v>
      </c>
      <c r="D21" s="27" t="s">
        <v>38</v>
      </c>
      <c r="E21" s="3">
        <v>45280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ht="16.5" customHeight="1" x14ac:dyDescent="0.35">
      <c r="A22" s="11">
        <v>3</v>
      </c>
      <c r="B22" s="11" t="s">
        <v>76</v>
      </c>
      <c r="C22" s="27" t="s">
        <v>45</v>
      </c>
      <c r="D22" s="27" t="s">
        <v>45</v>
      </c>
      <c r="E22" s="3">
        <v>45280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ht="16.5" customHeight="1" x14ac:dyDescent="0.35">
      <c r="A23" s="24">
        <v>4</v>
      </c>
      <c r="B23" s="24" t="s">
        <v>77</v>
      </c>
      <c r="C23" s="27" t="s">
        <v>51</v>
      </c>
      <c r="D23" s="27" t="s">
        <v>51</v>
      </c>
      <c r="E23" s="3">
        <v>45280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6" ht="16.5" customHeight="1" x14ac:dyDescent="0.35">
      <c r="A24" s="24">
        <v>4</v>
      </c>
      <c r="B24" s="24" t="s">
        <v>88</v>
      </c>
      <c r="C24" s="27" t="s">
        <v>89</v>
      </c>
      <c r="D24" s="27" t="s">
        <v>89</v>
      </c>
      <c r="E24" s="3">
        <v>45280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6" s="23" customFormat="1" ht="16.5" customHeight="1" x14ac:dyDescent="0.35">
      <c r="A25" s="25"/>
      <c r="B25" s="25"/>
      <c r="C25" s="22"/>
      <c r="D25" s="22"/>
      <c r="E25" s="26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6" s="23" customFormat="1" ht="16.25" customHeight="1" x14ac:dyDescent="0.35">
      <c r="A26" s="25"/>
      <c r="B26" s="25"/>
      <c r="C26" s="22"/>
      <c r="D26" s="22"/>
      <c r="E26" s="26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6" ht="16.5" customHeight="1" x14ac:dyDescent="0.35">
      <c r="A27" s="20"/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 x14ac:dyDescent="0.35">
      <c r="A28" s="21" t="s">
        <v>59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.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.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.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.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.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.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.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.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.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.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.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.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.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.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.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6.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.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.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.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.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.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.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.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.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.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.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.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6.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.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.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.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.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.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6.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.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.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.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.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.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.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.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.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6.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.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6.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.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.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.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6.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.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.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.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.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6.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.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.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.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6.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.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6.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.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6.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.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6.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.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.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.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.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.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.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.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6.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6.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.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.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.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.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6.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.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.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6.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.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6.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6.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.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.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6.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6.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.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.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.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.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6.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.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.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.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.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.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6.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.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.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6.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6.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6.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.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.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6.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.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6.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6.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6.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.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.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.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6.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.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.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6.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.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.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.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.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6.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.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.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.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.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.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.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.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.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.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6.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.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.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6.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.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.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.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.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6.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.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.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6.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.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.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6.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.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.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.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.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.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6.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6.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6.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6.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6.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.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.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.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.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.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.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6.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.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.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6.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.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.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.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.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.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.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.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6.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.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6.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.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.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.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.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.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6.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.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6.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6.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.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.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.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6.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6.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.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.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.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.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6.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.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6.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.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.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6.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.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.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.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.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.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.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.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6.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6.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.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.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6.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.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.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.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.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.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.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.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.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.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6.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6.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6.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.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.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.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6.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.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6.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6.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6.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6.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6.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.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.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6.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.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.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6.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.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6.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6.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6.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6.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.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.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6.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.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.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.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6.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6.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6.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.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6.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.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6.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6.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.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.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.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.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.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.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.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6.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.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.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.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.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.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.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.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.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.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.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6.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.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.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6.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.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6.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6.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.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.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.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6.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6.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6.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6.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6.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6.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6.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6.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6.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6.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6.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6.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6.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6.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6.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6.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6.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6.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6.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6.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6.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6.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6.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6.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6.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6.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6.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6.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6.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6.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6.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6.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6.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6.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6.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6.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6.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6.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6.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6.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6.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6.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6.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6.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6.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6.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6.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6.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6.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6.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6.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6.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.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.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.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.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.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.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.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6.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6.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6.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6.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6.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6.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6.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6.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6.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6.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6.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6.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6.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6.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6.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6.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6.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6.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6.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6.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6.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6.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6.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6.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6.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6.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6.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6.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6.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6.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6.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6.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6.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6.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6.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6.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6.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6.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6.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6.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6.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6.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6.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6.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6.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6.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6.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6.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6.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6.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6.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6.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6.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6.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6.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6.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6.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6.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6.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6.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6.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6.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6.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6.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6.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6.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6.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6.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6.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6.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6.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6.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6.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6.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6.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6.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6.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6.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6.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6.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6.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6.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6.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6.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6.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6.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6.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6.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6.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6.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6.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6.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6.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6.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6.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6.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6.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6.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6.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6.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6.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6.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6.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6.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6.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6.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6.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6.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6.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6.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6.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6.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6.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6.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6.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6.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6.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6.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6.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6.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6.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6.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6.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6.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6.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6.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6.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6.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6.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6.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6.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6.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6.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6.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6.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6.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6.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6.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6.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6.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6.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6.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6.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6.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6.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6.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6.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6.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6.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6.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6.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6.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6.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6.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6.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6.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6.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6.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6.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6.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6.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6.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6.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6.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6.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6.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6.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6.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6.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6.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6.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6.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6.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6.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6.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6.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6.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6.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6.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6.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6.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6.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6.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6.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6.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6.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6.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6.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6.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6.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6.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6.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6.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6.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6.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6.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6.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6.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6.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6.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6.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6.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6.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6.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6.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6.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6.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6.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6.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6.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6.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6.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6.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6.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6.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6.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6.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6.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6.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6.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6.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6.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6.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6.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6.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6.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6.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6.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6.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6.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6.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6.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6.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6.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6.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6.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6.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6.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6.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6.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6.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6.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6.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6.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6.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6.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6.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6.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6.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6.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6.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6.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6.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6.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6.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6.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6.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6.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6.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6.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6.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6.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6.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6.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6.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6.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6.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6.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6.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6.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6.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6.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6.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6.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6.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6.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6.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6.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6.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6.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6.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6.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6.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6.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6.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6.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6.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6.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6.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6.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6.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6.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6.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6.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6.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6.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6.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6.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6.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6.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6.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6.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6.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6.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6.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6.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6.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6.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6.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6.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6.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6.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6.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6.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6.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6.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6.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6.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6.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6.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6.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6.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6.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6.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6.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6.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6.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6.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6.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6.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6.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6.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6.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6.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6.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6.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6.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6.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6.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6.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6.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6.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6.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6.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6.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6.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6.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6.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6.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6.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6.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6.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6.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6.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6.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6.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6.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6.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6.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6.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6.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6.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6.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6.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6.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6.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6.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6.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6.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6.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6.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6.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6.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6.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6.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6.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6.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6.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6.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6.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6.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6.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6.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6.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6.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6.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6.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6.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6.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6.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6.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6.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6.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6.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6.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6.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6.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6.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6.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6.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6.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6.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6.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6.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6.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6.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6.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6.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6.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6.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6.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6.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6.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6.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6.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6.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6.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6.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6.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6.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6.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6.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6.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6.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6.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6.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6.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6.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6.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6.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6.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6.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6.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6.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6.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6.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6.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6.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6.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6.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6.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6.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6.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6.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6.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6.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6.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6.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6.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6.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6.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6.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6.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6.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6.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6.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6.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6.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6.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6.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6.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6.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6.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6.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6.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6.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6.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6.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6.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6.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6.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6.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6.5" customHeight="1" x14ac:dyDescent="0.3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6.5" customHeight="1" x14ac:dyDescent="0.3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6.5" customHeight="1" x14ac:dyDescent="0.3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6.5" customHeight="1" x14ac:dyDescent="0.3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6.5" customHeight="1" x14ac:dyDescent="0.3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6.5" customHeight="1" x14ac:dyDescent="0.3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6.5" customHeight="1" x14ac:dyDescent="0.3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6.5" customHeight="1" x14ac:dyDescent="0.3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6.5" customHeight="1" x14ac:dyDescent="0.3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6.5" customHeight="1" x14ac:dyDescent="0.3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6.5" customHeight="1" x14ac:dyDescent="0.35">
      <c r="A1011" s="9"/>
      <c r="B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6.5" customHeight="1" x14ac:dyDescent="0.35">
      <c r="A1012" s="9"/>
      <c r="B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6.5" customHeight="1" x14ac:dyDescent="0.35">
      <c r="A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</sheetData>
  <mergeCells count="4">
    <mergeCell ref="A1:F1"/>
    <mergeCell ref="A8:A11"/>
    <mergeCell ref="A13:A16"/>
    <mergeCell ref="B8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EEDB-5934-4C1C-B85E-E8ADC9D2F4ED}">
  <dimension ref="A1:M13"/>
  <sheetViews>
    <sheetView tabSelected="1" topLeftCell="A6" workbookViewId="0">
      <selection activeCell="D12" sqref="D12"/>
    </sheetView>
  </sheetViews>
  <sheetFormatPr defaultRowHeight="14" x14ac:dyDescent="0.3"/>
  <cols>
    <col min="1" max="1" width="4.75" bestFit="1" customWidth="1"/>
    <col min="2" max="2" width="12.33203125" bestFit="1" customWidth="1"/>
    <col min="3" max="3" width="8.5" bestFit="1" customWidth="1"/>
    <col min="4" max="4" width="19.75" bestFit="1" customWidth="1"/>
    <col min="5" max="5" width="17.9140625" customWidth="1"/>
    <col min="6" max="6" width="17.58203125" bestFit="1" customWidth="1"/>
    <col min="7" max="7" width="53" bestFit="1" customWidth="1"/>
    <col min="8" max="8" width="18" bestFit="1" customWidth="1"/>
    <col min="9" max="9" width="10.75" bestFit="1" customWidth="1"/>
    <col min="10" max="10" width="13.9140625" bestFit="1" customWidth="1"/>
    <col min="11" max="11" width="12.58203125" bestFit="1" customWidth="1"/>
    <col min="12" max="12" width="14.33203125" bestFit="1" customWidth="1"/>
    <col min="13" max="13" width="12.58203125" bestFit="1" customWidth="1"/>
  </cols>
  <sheetData>
    <row r="1" spans="1:13" ht="16.5" x14ac:dyDescent="0.35">
      <c r="A1" s="38" t="s">
        <v>25</v>
      </c>
      <c r="B1" s="39"/>
      <c r="C1" s="40" t="s">
        <v>30</v>
      </c>
      <c r="D1" s="41"/>
      <c r="E1" s="10"/>
      <c r="F1" s="10"/>
      <c r="G1" s="10"/>
      <c r="H1" s="10"/>
      <c r="I1" s="10"/>
      <c r="J1" s="10"/>
      <c r="K1" s="10"/>
      <c r="L1" s="9"/>
    </row>
    <row r="2" spans="1:13" ht="18" x14ac:dyDescent="0.35">
      <c r="A2" s="42" t="s">
        <v>24</v>
      </c>
      <c r="B2" s="43"/>
      <c r="C2" s="44" t="s">
        <v>31</v>
      </c>
      <c r="D2" s="45"/>
      <c r="E2" s="10"/>
      <c r="F2" s="10"/>
      <c r="G2" s="10"/>
      <c r="H2" s="10"/>
      <c r="I2" s="10"/>
      <c r="J2" s="10"/>
      <c r="K2" s="10"/>
      <c r="L2" s="9"/>
    </row>
    <row r="3" spans="1:13" ht="16.5" x14ac:dyDescent="0.35">
      <c r="A3" s="38" t="s">
        <v>23</v>
      </c>
      <c r="B3" s="39"/>
      <c r="C3" s="40"/>
      <c r="D3" s="41"/>
      <c r="E3" s="10"/>
      <c r="F3" s="10"/>
      <c r="G3" s="10"/>
      <c r="H3" s="10"/>
      <c r="I3" s="10"/>
      <c r="J3" s="10"/>
      <c r="K3" s="10"/>
      <c r="L3" s="9"/>
    </row>
    <row r="4" spans="1:13" ht="16.5" x14ac:dyDescent="0.35">
      <c r="A4" s="38" t="s">
        <v>22</v>
      </c>
      <c r="B4" s="39"/>
      <c r="C4" s="40" t="s">
        <v>36</v>
      </c>
      <c r="D4" s="41"/>
      <c r="E4" s="10"/>
      <c r="F4" s="10"/>
      <c r="H4" s="10"/>
      <c r="I4" s="10"/>
      <c r="J4" s="10"/>
      <c r="K4" s="10"/>
      <c r="L4" s="9"/>
    </row>
    <row r="5" spans="1:13" ht="16.5" x14ac:dyDescent="0.35">
      <c r="A5" s="46" t="s">
        <v>21</v>
      </c>
      <c r="B5" s="47"/>
      <c r="C5" s="12" t="s">
        <v>19</v>
      </c>
      <c r="D5" s="12" t="s">
        <v>1</v>
      </c>
      <c r="E5" s="12" t="s">
        <v>18</v>
      </c>
      <c r="F5" s="12" t="s">
        <v>17</v>
      </c>
      <c r="G5" s="12" t="s">
        <v>16</v>
      </c>
      <c r="I5" s="10"/>
      <c r="J5" s="10"/>
      <c r="K5" s="10"/>
      <c r="L5" s="9"/>
    </row>
    <row r="6" spans="1:13" ht="16.5" x14ac:dyDescent="0.35">
      <c r="A6" s="47"/>
      <c r="B6" s="47"/>
      <c r="C6" s="11">
        <f>COUNTIF($J$12:$J$474, "&lt;&gt;")</f>
        <v>2</v>
      </c>
      <c r="D6" s="11">
        <f>COUNTIF($J$12:$J$473, "PASS")</f>
        <v>2</v>
      </c>
      <c r="E6" s="11">
        <f>COUNTIF($J$12:$J$476,"FAIL")</f>
        <v>0</v>
      </c>
      <c r="F6" s="11">
        <f>COUNTIF($J$12:$J$476,"NOT IMPLEMENTED")</f>
        <v>0</v>
      </c>
      <c r="G6" s="11">
        <f>COUNTIF($J$12:$J$476,"SKIPPED")</f>
        <v>0</v>
      </c>
      <c r="I6" s="10"/>
      <c r="J6" s="10"/>
      <c r="K6" s="10"/>
      <c r="L6" s="9"/>
    </row>
    <row r="7" spans="1:13" ht="16.5" x14ac:dyDescent="0.35">
      <c r="A7" s="46" t="s">
        <v>20</v>
      </c>
      <c r="B7" s="47"/>
      <c r="C7" s="12" t="s">
        <v>19</v>
      </c>
      <c r="D7" s="12" t="s">
        <v>1</v>
      </c>
      <c r="E7" s="12" t="s">
        <v>18</v>
      </c>
      <c r="F7" s="12" t="s">
        <v>17</v>
      </c>
      <c r="G7" s="12" t="s">
        <v>16</v>
      </c>
      <c r="I7" s="10"/>
      <c r="J7" s="10"/>
      <c r="K7" s="10"/>
      <c r="L7" s="9"/>
    </row>
    <row r="8" spans="1:13" ht="16.5" x14ac:dyDescent="0.35">
      <c r="A8" s="47"/>
      <c r="B8" s="47"/>
      <c r="C8" s="11">
        <f>COUNTIF($L$12:$L$474, "&lt;&gt;")</f>
        <v>2</v>
      </c>
      <c r="D8" s="11">
        <f>COUNTIF($L$12:$L$474, "PASS")</f>
        <v>2</v>
      </c>
      <c r="E8" s="11">
        <f>COUNTIF($L$12:$L$474, "FAIL")</f>
        <v>0</v>
      </c>
      <c r="F8" s="11">
        <f>COUNTIF($L$12:$L$474,"NOT IMPLEMENTED")</f>
        <v>0</v>
      </c>
      <c r="G8" s="11">
        <f>COUNTIF($L$12:$L$474, "SKIPPED")</f>
        <v>0</v>
      </c>
      <c r="I8" s="10"/>
      <c r="J8" s="10"/>
      <c r="K8" s="10"/>
      <c r="L8" s="9"/>
    </row>
    <row r="9" spans="1:13" ht="16.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x14ac:dyDescent="0.3">
      <c r="A10" s="48" t="s">
        <v>15</v>
      </c>
      <c r="B10" s="48" t="s">
        <v>14</v>
      </c>
      <c r="C10" s="50" t="s">
        <v>13</v>
      </c>
      <c r="D10" s="48" t="s">
        <v>12</v>
      </c>
      <c r="E10" s="48" t="s">
        <v>11</v>
      </c>
      <c r="F10" s="48" t="s">
        <v>10</v>
      </c>
      <c r="G10" s="48" t="s">
        <v>9</v>
      </c>
      <c r="H10" s="48" t="s">
        <v>8</v>
      </c>
      <c r="I10" s="48" t="s">
        <v>7</v>
      </c>
      <c r="J10" s="48" t="s">
        <v>6</v>
      </c>
      <c r="K10" s="48" t="s">
        <v>5</v>
      </c>
      <c r="L10" s="48" t="s">
        <v>4</v>
      </c>
      <c r="M10" s="48" t="s">
        <v>3</v>
      </c>
    </row>
    <row r="11" spans="1:13" x14ac:dyDescent="0.3">
      <c r="A11" s="49"/>
      <c r="B11" s="49"/>
      <c r="C11" s="49"/>
      <c r="D11" s="49"/>
      <c r="E11" s="49"/>
      <c r="F11" s="49"/>
      <c r="G11" s="49"/>
      <c r="H11" s="49"/>
      <c r="I11" s="48"/>
      <c r="J11" s="48"/>
      <c r="K11" s="48"/>
      <c r="L11" s="48"/>
      <c r="M11" s="48"/>
    </row>
    <row r="12" spans="1:13" ht="83.5" customHeight="1" x14ac:dyDescent="0.3">
      <c r="A12" s="6">
        <v>1</v>
      </c>
      <c r="B12" s="5" t="str">
        <f>CONCATENATE($C$2, " - ", A12)</f>
        <v>MN - 1</v>
      </c>
      <c r="C12" s="5" t="str">
        <f>$C$1</f>
        <v>Tính năng xem menu</v>
      </c>
      <c r="D12" s="5" t="s">
        <v>2</v>
      </c>
      <c r="E12" s="5" t="s">
        <v>35</v>
      </c>
      <c r="F12" s="4" t="s">
        <v>33</v>
      </c>
      <c r="G12" s="8" t="s">
        <v>32</v>
      </c>
      <c r="H12" s="4" t="s">
        <v>34</v>
      </c>
      <c r="I12" s="3">
        <v>45280</v>
      </c>
      <c r="J12" s="2" t="s">
        <v>1</v>
      </c>
      <c r="K12" s="7">
        <v>45280</v>
      </c>
      <c r="L12" s="2" t="s">
        <v>1</v>
      </c>
      <c r="M12" s="1" t="s">
        <v>0</v>
      </c>
    </row>
    <row r="13" spans="1:13" ht="66" x14ac:dyDescent="0.3">
      <c r="A13" s="6">
        <v>2</v>
      </c>
      <c r="B13" s="5" t="str">
        <f>CONCATENATE($C$2, " - ", A13)</f>
        <v>MN - 2</v>
      </c>
      <c r="C13" s="5" t="str">
        <f>$C$1</f>
        <v>Tính năng xem menu</v>
      </c>
      <c r="D13" s="5" t="s">
        <v>26</v>
      </c>
      <c r="E13" s="5" t="s">
        <v>35</v>
      </c>
      <c r="F13" s="4" t="s">
        <v>33</v>
      </c>
      <c r="G13" s="8" t="s">
        <v>32</v>
      </c>
      <c r="H13" s="4" t="s">
        <v>27</v>
      </c>
      <c r="I13" s="3">
        <v>45280</v>
      </c>
      <c r="J13" s="2" t="s">
        <v>1</v>
      </c>
      <c r="K13" s="7">
        <v>45280</v>
      </c>
      <c r="L13" s="2" t="s">
        <v>1</v>
      </c>
      <c r="M13" s="1" t="s">
        <v>0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3">
    <cfRule type="containsText" dxfId="63" priority="7" operator="containsText" text="FAIL">
      <formula>NOT(ISERROR(SEARCH("FAIL",J12)))</formula>
    </cfRule>
    <cfRule type="containsText" dxfId="62" priority="8" operator="containsText" text="PASS">
      <formula>NOT(ISERROR(SEARCH("PASS",J12)))</formula>
    </cfRule>
  </conditionalFormatting>
  <conditionalFormatting sqref="J12:J13">
    <cfRule type="containsText" dxfId="61" priority="5" operator="containsText" text="SKIPPED">
      <formula>NOT(ISERROR(SEARCH("SKIPPED",J12)))</formula>
    </cfRule>
    <cfRule type="containsText" dxfId="60" priority="6" operator="containsText" text="Not Implemented">
      <formula>NOT(ISERROR(SEARCH("Not Implemented",J12)))</formula>
    </cfRule>
  </conditionalFormatting>
  <conditionalFormatting sqref="L12:L13">
    <cfRule type="containsText" dxfId="59" priority="3" operator="containsText" text="FAIL">
      <formula>NOT(ISERROR(SEARCH("FAIL",L12)))</formula>
    </cfRule>
    <cfRule type="containsText" dxfId="58" priority="4" operator="containsText" text="PASS">
      <formula>NOT(ISERROR(SEARCH("PASS",L12)))</formula>
    </cfRule>
  </conditionalFormatting>
  <conditionalFormatting sqref="L12:L13">
    <cfRule type="containsText" dxfId="57" priority="1" operator="containsText" text="SKIPPED">
      <formula>NOT(ISERROR(SEARCH("SKIPPED",L12)))</formula>
    </cfRule>
    <cfRule type="containsText" dxfId="56" priority="2" operator="containsText" text="Not Implemented">
      <formula>NOT(ISERROR(SEARCH("Not Implemented",L12)))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9C56-0D6D-4B7C-96E0-0BC9D72D80F3}">
  <dimension ref="A1:M13"/>
  <sheetViews>
    <sheetView workbookViewId="0">
      <selection activeCell="C1" sqref="C1:D1"/>
    </sheetView>
  </sheetViews>
  <sheetFormatPr defaultRowHeight="14" x14ac:dyDescent="0.3"/>
  <cols>
    <col min="1" max="1" width="4.75" bestFit="1" customWidth="1"/>
    <col min="2" max="2" width="12.33203125" bestFit="1" customWidth="1"/>
    <col min="3" max="3" width="8.5" bestFit="1" customWidth="1"/>
    <col min="4" max="4" width="19.75" bestFit="1" customWidth="1"/>
    <col min="5" max="5" width="17.9140625" customWidth="1"/>
    <col min="6" max="6" width="17.58203125" bestFit="1" customWidth="1"/>
    <col min="7" max="7" width="53" bestFit="1" customWidth="1"/>
    <col min="8" max="8" width="18" bestFit="1" customWidth="1"/>
    <col min="9" max="9" width="10.75" bestFit="1" customWidth="1"/>
    <col min="10" max="10" width="13.9140625" bestFit="1" customWidth="1"/>
    <col min="11" max="11" width="12.58203125" bestFit="1" customWidth="1"/>
    <col min="12" max="12" width="14.33203125" bestFit="1" customWidth="1"/>
    <col min="13" max="13" width="12.58203125" bestFit="1" customWidth="1"/>
  </cols>
  <sheetData>
    <row r="1" spans="1:13" ht="16.5" x14ac:dyDescent="0.35">
      <c r="A1" s="38" t="s">
        <v>25</v>
      </c>
      <c r="B1" s="39"/>
      <c r="C1" s="40" t="s">
        <v>38</v>
      </c>
      <c r="D1" s="41"/>
      <c r="E1" s="10"/>
      <c r="F1" s="10"/>
      <c r="G1" s="10"/>
      <c r="H1" s="10"/>
      <c r="I1" s="10"/>
      <c r="J1" s="10"/>
      <c r="K1" s="10"/>
      <c r="L1" s="9"/>
    </row>
    <row r="2" spans="1:13" ht="18" x14ac:dyDescent="0.35">
      <c r="A2" s="42" t="s">
        <v>24</v>
      </c>
      <c r="B2" s="43"/>
      <c r="C2" s="44" t="s">
        <v>37</v>
      </c>
      <c r="D2" s="45"/>
      <c r="E2" s="10"/>
      <c r="F2" s="10"/>
      <c r="G2" s="10"/>
      <c r="H2" s="10"/>
      <c r="I2" s="10"/>
      <c r="J2" s="10"/>
      <c r="K2" s="10"/>
      <c r="L2" s="9"/>
    </row>
    <row r="3" spans="1:13" ht="16.5" x14ac:dyDescent="0.35">
      <c r="A3" s="38" t="s">
        <v>23</v>
      </c>
      <c r="B3" s="39"/>
      <c r="C3" s="40"/>
      <c r="D3" s="41"/>
      <c r="E3" s="10"/>
      <c r="F3" s="10"/>
      <c r="G3" s="10"/>
      <c r="H3" s="10"/>
      <c r="I3" s="10"/>
      <c r="J3" s="10"/>
      <c r="K3" s="10"/>
      <c r="L3" s="9"/>
    </row>
    <row r="4" spans="1:13" ht="16.5" x14ac:dyDescent="0.35">
      <c r="A4" s="38" t="s">
        <v>22</v>
      </c>
      <c r="B4" s="39"/>
      <c r="C4" s="40" t="s">
        <v>36</v>
      </c>
      <c r="D4" s="41"/>
      <c r="E4" s="10"/>
      <c r="F4" s="10"/>
      <c r="H4" s="10"/>
      <c r="I4" s="10"/>
      <c r="J4" s="10"/>
      <c r="K4" s="10"/>
      <c r="L4" s="9"/>
    </row>
    <row r="5" spans="1:13" ht="16.5" x14ac:dyDescent="0.35">
      <c r="A5" s="46" t="s">
        <v>21</v>
      </c>
      <c r="B5" s="47"/>
      <c r="C5" s="12" t="s">
        <v>19</v>
      </c>
      <c r="D5" s="12" t="s">
        <v>1</v>
      </c>
      <c r="E5" s="12" t="s">
        <v>18</v>
      </c>
      <c r="F5" s="12" t="s">
        <v>17</v>
      </c>
      <c r="G5" s="12" t="s">
        <v>16</v>
      </c>
      <c r="I5" s="10"/>
      <c r="J5" s="10"/>
      <c r="K5" s="10"/>
      <c r="L5" s="9"/>
    </row>
    <row r="6" spans="1:13" ht="16.5" x14ac:dyDescent="0.35">
      <c r="A6" s="47"/>
      <c r="B6" s="47"/>
      <c r="C6" s="11">
        <f>COUNTIF($J$12:$J$474, "&lt;&gt;")</f>
        <v>2</v>
      </c>
      <c r="D6" s="11">
        <f>COUNTIF($J$12:$J$473, "PASS")</f>
        <v>2</v>
      </c>
      <c r="E6" s="11">
        <f>COUNTIF($J$12:$J$476,"FAIL")</f>
        <v>0</v>
      </c>
      <c r="F6" s="11">
        <f>COUNTIF($J$12:$J$476,"NOT IMPLEMENTED")</f>
        <v>0</v>
      </c>
      <c r="G6" s="11">
        <f>COUNTIF($J$12:$J$476,"SKIPPED")</f>
        <v>0</v>
      </c>
      <c r="I6" s="10"/>
      <c r="J6" s="10"/>
      <c r="K6" s="10"/>
      <c r="L6" s="9"/>
    </row>
    <row r="7" spans="1:13" ht="16.5" x14ac:dyDescent="0.35">
      <c r="A7" s="46" t="s">
        <v>20</v>
      </c>
      <c r="B7" s="47"/>
      <c r="C7" s="12" t="s">
        <v>19</v>
      </c>
      <c r="D7" s="12" t="s">
        <v>1</v>
      </c>
      <c r="E7" s="12" t="s">
        <v>18</v>
      </c>
      <c r="F7" s="12" t="s">
        <v>17</v>
      </c>
      <c r="G7" s="12" t="s">
        <v>16</v>
      </c>
      <c r="I7" s="10"/>
      <c r="J7" s="10"/>
      <c r="K7" s="10"/>
      <c r="L7" s="9"/>
    </row>
    <row r="8" spans="1:13" ht="16.5" x14ac:dyDescent="0.35">
      <c r="A8" s="47"/>
      <c r="B8" s="47"/>
      <c r="C8" s="11">
        <f>COUNTIF($L$12:$L$474, "&lt;&gt;")</f>
        <v>2</v>
      </c>
      <c r="D8" s="11">
        <f>COUNTIF($L$12:$L$474, "PASS")</f>
        <v>2</v>
      </c>
      <c r="E8" s="11">
        <f>COUNTIF($L$12:$L$474, "FAIL")</f>
        <v>0</v>
      </c>
      <c r="F8" s="11">
        <f>COUNTIF($L$12:$L$474,"NOT IMPLEMENTED")</f>
        <v>0</v>
      </c>
      <c r="G8" s="11">
        <f>COUNTIF($L$12:$L$474, "SKIPPED")</f>
        <v>0</v>
      </c>
      <c r="I8" s="10"/>
      <c r="J8" s="10"/>
      <c r="K8" s="10"/>
      <c r="L8" s="9"/>
    </row>
    <row r="9" spans="1:13" ht="16.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x14ac:dyDescent="0.3">
      <c r="A10" s="48" t="s">
        <v>15</v>
      </c>
      <c r="B10" s="48" t="s">
        <v>14</v>
      </c>
      <c r="C10" s="50" t="s">
        <v>13</v>
      </c>
      <c r="D10" s="48" t="s">
        <v>12</v>
      </c>
      <c r="E10" s="48" t="s">
        <v>11</v>
      </c>
      <c r="F10" s="48" t="s">
        <v>10</v>
      </c>
      <c r="G10" s="48" t="s">
        <v>9</v>
      </c>
      <c r="H10" s="48" t="s">
        <v>8</v>
      </c>
      <c r="I10" s="48" t="s">
        <v>7</v>
      </c>
      <c r="J10" s="48" t="s">
        <v>6</v>
      </c>
      <c r="K10" s="48" t="s">
        <v>5</v>
      </c>
      <c r="L10" s="48" t="s">
        <v>4</v>
      </c>
      <c r="M10" s="48" t="s">
        <v>3</v>
      </c>
    </row>
    <row r="11" spans="1:13" x14ac:dyDescent="0.3">
      <c r="A11" s="49"/>
      <c r="B11" s="49"/>
      <c r="C11" s="49"/>
      <c r="D11" s="49"/>
      <c r="E11" s="49"/>
      <c r="F11" s="49"/>
      <c r="G11" s="49"/>
      <c r="H11" s="49"/>
      <c r="I11" s="48"/>
      <c r="J11" s="48"/>
      <c r="K11" s="48"/>
      <c r="L11" s="48"/>
      <c r="M11" s="48"/>
    </row>
    <row r="12" spans="1:13" ht="83.5" customHeight="1" x14ac:dyDescent="0.3">
      <c r="A12" s="6">
        <v>1</v>
      </c>
      <c r="B12" s="5" t="str">
        <f>CONCATENATE($C$2, " - ", A12)</f>
        <v>TG - 1</v>
      </c>
      <c r="C12" s="5" t="str">
        <f>$C$1</f>
        <v>Tăng giảm số lượng món ăn</v>
      </c>
      <c r="D12" s="5" t="s">
        <v>39</v>
      </c>
      <c r="E12" s="5" t="s">
        <v>35</v>
      </c>
      <c r="F12" s="4" t="s">
        <v>41</v>
      </c>
      <c r="G12" s="8" t="s">
        <v>32</v>
      </c>
      <c r="H12" s="4" t="s">
        <v>40</v>
      </c>
      <c r="I12" s="3">
        <v>45280</v>
      </c>
      <c r="J12" s="2" t="s">
        <v>1</v>
      </c>
      <c r="K12" s="7">
        <v>45280</v>
      </c>
      <c r="L12" s="2" t="s">
        <v>1</v>
      </c>
      <c r="M12" s="1" t="s">
        <v>0</v>
      </c>
    </row>
    <row r="13" spans="1:13" ht="82.5" x14ac:dyDescent="0.3">
      <c r="A13" s="6">
        <v>2</v>
      </c>
      <c r="B13" s="5" t="str">
        <f>CONCATENATE($C$2, " - ", A13)</f>
        <v>TG - 2</v>
      </c>
      <c r="C13" s="5" t="str">
        <f>$C$1</f>
        <v>Tăng giảm số lượng món ăn</v>
      </c>
      <c r="D13" s="5" t="s">
        <v>42</v>
      </c>
      <c r="E13" s="5" t="s">
        <v>35</v>
      </c>
      <c r="F13" s="4" t="s">
        <v>43</v>
      </c>
      <c r="G13" s="8" t="s">
        <v>32</v>
      </c>
      <c r="H13" s="4" t="s">
        <v>44</v>
      </c>
      <c r="I13" s="3">
        <v>45280</v>
      </c>
      <c r="J13" s="2" t="s">
        <v>1</v>
      </c>
      <c r="K13" s="7">
        <v>45280</v>
      </c>
      <c r="L13" s="2" t="s">
        <v>1</v>
      </c>
      <c r="M13" s="1" t="s">
        <v>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phoneticPr fontId="14" type="noConversion"/>
  <conditionalFormatting sqref="J12:J13">
    <cfRule type="containsText" dxfId="55" priority="7" operator="containsText" text="FAIL">
      <formula>NOT(ISERROR(SEARCH("FAIL",J12)))</formula>
    </cfRule>
    <cfRule type="containsText" dxfId="54" priority="8" operator="containsText" text="PASS">
      <formula>NOT(ISERROR(SEARCH("PASS",J12)))</formula>
    </cfRule>
  </conditionalFormatting>
  <conditionalFormatting sqref="J12:J13">
    <cfRule type="containsText" dxfId="53" priority="5" operator="containsText" text="SKIPPED">
      <formula>NOT(ISERROR(SEARCH("SKIPPED",J12)))</formula>
    </cfRule>
    <cfRule type="containsText" dxfId="52" priority="6" operator="containsText" text="Not Implemented">
      <formula>NOT(ISERROR(SEARCH("Not Implemented",J12)))</formula>
    </cfRule>
  </conditionalFormatting>
  <conditionalFormatting sqref="L12:L13">
    <cfRule type="containsText" dxfId="51" priority="3" operator="containsText" text="FAIL">
      <formula>NOT(ISERROR(SEARCH("FAIL",L12)))</formula>
    </cfRule>
    <cfRule type="containsText" dxfId="50" priority="4" operator="containsText" text="PASS">
      <formula>NOT(ISERROR(SEARCH("PASS",L12)))</formula>
    </cfRule>
  </conditionalFormatting>
  <conditionalFormatting sqref="L12:L13">
    <cfRule type="containsText" dxfId="49" priority="1" operator="containsText" text="SKIPPED">
      <formula>NOT(ISERROR(SEARCH("SKIPPED",L12)))</formula>
    </cfRule>
    <cfRule type="containsText" dxfId="48" priority="2" operator="containsText" text="Not Implemented">
      <formula>NOT(ISERROR(SEARCH("Not Implemented",L12)))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3AE7-3FED-4601-9D7A-BB3DB5D4580A}">
  <dimension ref="A1:M13"/>
  <sheetViews>
    <sheetView topLeftCell="A12" workbookViewId="0">
      <selection activeCell="C1" sqref="C1:D1"/>
    </sheetView>
  </sheetViews>
  <sheetFormatPr defaultRowHeight="14" x14ac:dyDescent="0.3"/>
  <cols>
    <col min="1" max="1" width="4.75" bestFit="1" customWidth="1"/>
    <col min="2" max="2" width="12.33203125" bestFit="1" customWidth="1"/>
    <col min="3" max="3" width="8.5" bestFit="1" customWidth="1"/>
    <col min="4" max="4" width="19.75" bestFit="1" customWidth="1"/>
    <col min="5" max="5" width="17.9140625" customWidth="1"/>
    <col min="6" max="6" width="17.58203125" bestFit="1" customWidth="1"/>
    <col min="7" max="7" width="53" bestFit="1" customWidth="1"/>
    <col min="8" max="8" width="18" bestFit="1" customWidth="1"/>
    <col min="9" max="9" width="10.75" bestFit="1" customWidth="1"/>
    <col min="10" max="10" width="13.9140625" bestFit="1" customWidth="1"/>
    <col min="11" max="11" width="12.58203125" bestFit="1" customWidth="1"/>
    <col min="12" max="12" width="14.33203125" bestFit="1" customWidth="1"/>
    <col min="13" max="13" width="12.58203125" bestFit="1" customWidth="1"/>
  </cols>
  <sheetData>
    <row r="1" spans="1:13" ht="16.5" x14ac:dyDescent="0.35">
      <c r="A1" s="38" t="s">
        <v>25</v>
      </c>
      <c r="B1" s="39"/>
      <c r="C1" s="40" t="s">
        <v>51</v>
      </c>
      <c r="D1" s="41"/>
      <c r="E1" s="10"/>
      <c r="F1" s="10"/>
      <c r="G1" s="10"/>
      <c r="H1" s="10"/>
      <c r="I1" s="10"/>
      <c r="J1" s="10"/>
      <c r="K1" s="10"/>
      <c r="L1" s="9"/>
    </row>
    <row r="2" spans="1:13" ht="18" x14ac:dyDescent="0.35">
      <c r="A2" s="42" t="s">
        <v>24</v>
      </c>
      <c r="B2" s="43"/>
      <c r="C2" s="44" t="s">
        <v>52</v>
      </c>
      <c r="D2" s="45"/>
      <c r="E2" s="10"/>
      <c r="F2" s="10"/>
      <c r="G2" s="10"/>
      <c r="H2" s="10"/>
      <c r="I2" s="10"/>
      <c r="J2" s="10"/>
      <c r="K2" s="10"/>
      <c r="L2" s="9"/>
    </row>
    <row r="3" spans="1:13" ht="16.5" x14ac:dyDescent="0.35">
      <c r="A3" s="38" t="s">
        <v>23</v>
      </c>
      <c r="B3" s="39"/>
      <c r="C3" s="40"/>
      <c r="D3" s="41"/>
      <c r="E3" s="10"/>
      <c r="F3" s="10"/>
      <c r="G3" s="10"/>
      <c r="H3" s="10"/>
      <c r="I3" s="10"/>
      <c r="J3" s="10"/>
      <c r="K3" s="10"/>
      <c r="L3" s="9"/>
    </row>
    <row r="4" spans="1:13" ht="16.5" x14ac:dyDescent="0.35">
      <c r="A4" s="38" t="s">
        <v>22</v>
      </c>
      <c r="B4" s="39"/>
      <c r="C4" s="40" t="s">
        <v>36</v>
      </c>
      <c r="D4" s="41"/>
      <c r="E4" s="10"/>
      <c r="F4" s="10"/>
      <c r="H4" s="10"/>
      <c r="I4" s="10"/>
      <c r="J4" s="10"/>
      <c r="K4" s="10"/>
      <c r="L4" s="9"/>
    </row>
    <row r="5" spans="1:13" ht="16.5" x14ac:dyDescent="0.35">
      <c r="A5" s="46" t="s">
        <v>21</v>
      </c>
      <c r="B5" s="47"/>
      <c r="C5" s="12" t="s">
        <v>19</v>
      </c>
      <c r="D5" s="12" t="s">
        <v>1</v>
      </c>
      <c r="E5" s="12" t="s">
        <v>18</v>
      </c>
      <c r="F5" s="12" t="s">
        <v>17</v>
      </c>
      <c r="G5" s="12" t="s">
        <v>16</v>
      </c>
      <c r="I5" s="10"/>
      <c r="J5" s="10"/>
      <c r="K5" s="10"/>
      <c r="L5" s="9"/>
    </row>
    <row r="6" spans="1:13" ht="16.5" x14ac:dyDescent="0.35">
      <c r="A6" s="47"/>
      <c r="B6" s="47"/>
      <c r="C6" s="11">
        <f>COUNTIF($J$12:$J$474, "&lt;&gt;")</f>
        <v>2</v>
      </c>
      <c r="D6" s="11">
        <f>COUNTIF($J$12:$J$473, "PASS")</f>
        <v>2</v>
      </c>
      <c r="E6" s="11">
        <f>COUNTIF($J$12:$J$476,"FAIL")</f>
        <v>0</v>
      </c>
      <c r="F6" s="11">
        <f>COUNTIF($J$12:$J$476,"NOT IMPLEMENTED")</f>
        <v>0</v>
      </c>
      <c r="G6" s="11">
        <f>COUNTIF($J$12:$J$476,"SKIPPED")</f>
        <v>0</v>
      </c>
      <c r="I6" s="10"/>
      <c r="J6" s="10"/>
      <c r="K6" s="10"/>
      <c r="L6" s="9"/>
    </row>
    <row r="7" spans="1:13" ht="16.5" x14ac:dyDescent="0.35">
      <c r="A7" s="46" t="s">
        <v>20</v>
      </c>
      <c r="B7" s="47"/>
      <c r="C7" s="12" t="s">
        <v>19</v>
      </c>
      <c r="D7" s="12" t="s">
        <v>1</v>
      </c>
      <c r="E7" s="12" t="s">
        <v>18</v>
      </c>
      <c r="F7" s="12" t="s">
        <v>17</v>
      </c>
      <c r="G7" s="12" t="s">
        <v>16</v>
      </c>
      <c r="I7" s="10"/>
      <c r="J7" s="10"/>
      <c r="K7" s="10"/>
      <c r="L7" s="9"/>
    </row>
    <row r="8" spans="1:13" ht="16.5" x14ac:dyDescent="0.35">
      <c r="A8" s="47"/>
      <c r="B8" s="47"/>
      <c r="C8" s="11">
        <f>COUNTIF($L$12:$L$474, "&lt;&gt;")</f>
        <v>2</v>
      </c>
      <c r="D8" s="11">
        <f>COUNTIF($L$12:$L$474, "PASS")</f>
        <v>2</v>
      </c>
      <c r="E8" s="11">
        <f>COUNTIF($L$12:$L$474, "FAIL")</f>
        <v>0</v>
      </c>
      <c r="F8" s="11">
        <f>COUNTIF($L$12:$L$474,"NOT IMPLEMENTED")</f>
        <v>0</v>
      </c>
      <c r="G8" s="11">
        <f>COUNTIF($L$12:$L$474, "SKIPPED")</f>
        <v>0</v>
      </c>
      <c r="I8" s="10"/>
      <c r="J8" s="10"/>
      <c r="K8" s="10"/>
      <c r="L8" s="9"/>
    </row>
    <row r="9" spans="1:13" ht="16.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x14ac:dyDescent="0.3">
      <c r="A10" s="48" t="s">
        <v>15</v>
      </c>
      <c r="B10" s="48" t="s">
        <v>14</v>
      </c>
      <c r="C10" s="50" t="s">
        <v>13</v>
      </c>
      <c r="D10" s="48" t="s">
        <v>12</v>
      </c>
      <c r="E10" s="48" t="s">
        <v>11</v>
      </c>
      <c r="F10" s="48" t="s">
        <v>10</v>
      </c>
      <c r="G10" s="48" t="s">
        <v>9</v>
      </c>
      <c r="H10" s="48" t="s">
        <v>8</v>
      </c>
      <c r="I10" s="48" t="s">
        <v>7</v>
      </c>
      <c r="J10" s="48" t="s">
        <v>6</v>
      </c>
      <c r="K10" s="48" t="s">
        <v>5</v>
      </c>
      <c r="L10" s="48" t="s">
        <v>4</v>
      </c>
      <c r="M10" s="48" t="s">
        <v>3</v>
      </c>
    </row>
    <row r="11" spans="1:13" x14ac:dyDescent="0.3">
      <c r="A11" s="49"/>
      <c r="B11" s="49"/>
      <c r="C11" s="49"/>
      <c r="D11" s="49"/>
      <c r="E11" s="49"/>
      <c r="F11" s="49"/>
      <c r="G11" s="49"/>
      <c r="H11" s="49"/>
      <c r="I11" s="48"/>
      <c r="J11" s="48"/>
      <c r="K11" s="48"/>
      <c r="L11" s="48"/>
      <c r="M11" s="48"/>
    </row>
    <row r="12" spans="1:13" ht="110.5" customHeight="1" x14ac:dyDescent="0.3">
      <c r="A12" s="6">
        <v>1</v>
      </c>
      <c r="B12" s="5" t="str">
        <f>CONCATENATE($C$2, " - ", A12)</f>
        <v>ĐH - 1</v>
      </c>
      <c r="C12" s="5" t="str">
        <f>$C$1</f>
        <v xml:space="preserve">Tính năng đặt hủy món </v>
      </c>
      <c r="D12" s="5" t="s">
        <v>53</v>
      </c>
      <c r="E12" s="5" t="s">
        <v>35</v>
      </c>
      <c r="F12" s="4" t="s">
        <v>57</v>
      </c>
      <c r="G12" s="8" t="s">
        <v>32</v>
      </c>
      <c r="H12" s="4" t="s">
        <v>55</v>
      </c>
      <c r="I12" s="3">
        <v>45280</v>
      </c>
      <c r="J12" s="2" t="s">
        <v>1</v>
      </c>
      <c r="K12" s="7">
        <v>45280</v>
      </c>
      <c r="L12" s="2" t="s">
        <v>1</v>
      </c>
      <c r="M12" s="1" t="s">
        <v>0</v>
      </c>
    </row>
    <row r="13" spans="1:13" ht="99" x14ac:dyDescent="0.3">
      <c r="A13" s="6">
        <v>2</v>
      </c>
      <c r="B13" s="5" t="str">
        <f>CONCATENATE($C$2, " - ", A13)</f>
        <v>ĐH - 2</v>
      </c>
      <c r="C13" s="5" t="str">
        <f>$C$1</f>
        <v xml:space="preserve">Tính năng đặt hủy món </v>
      </c>
      <c r="D13" s="5" t="s">
        <v>54</v>
      </c>
      <c r="E13" s="5" t="s">
        <v>35</v>
      </c>
      <c r="F13" s="4" t="s">
        <v>56</v>
      </c>
      <c r="G13" s="8" t="s">
        <v>32</v>
      </c>
      <c r="H13" s="4" t="s">
        <v>58</v>
      </c>
      <c r="I13" s="3">
        <v>45280</v>
      </c>
      <c r="J13" s="2" t="s">
        <v>1</v>
      </c>
      <c r="K13" s="7">
        <v>45280</v>
      </c>
      <c r="L13" s="2" t="s">
        <v>1</v>
      </c>
      <c r="M13" s="1" t="s">
        <v>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">
    <cfRule type="containsText" dxfId="47" priority="7" operator="containsText" text="FAIL">
      <formula>NOT(ISERROR(SEARCH("FAIL",J12)))</formula>
    </cfRule>
    <cfRule type="containsText" dxfId="46" priority="8" operator="containsText" text="PASS">
      <formula>NOT(ISERROR(SEARCH("PASS",J12)))</formula>
    </cfRule>
  </conditionalFormatting>
  <conditionalFormatting sqref="J12:J13">
    <cfRule type="containsText" dxfId="45" priority="5" operator="containsText" text="SKIPPED">
      <formula>NOT(ISERROR(SEARCH("SKIPPED",J12)))</formula>
    </cfRule>
    <cfRule type="containsText" dxfId="44" priority="6" operator="containsText" text="Not Implemented">
      <formula>NOT(ISERROR(SEARCH("Not Implemented",J12)))</formula>
    </cfRule>
  </conditionalFormatting>
  <conditionalFormatting sqref="L12:L13">
    <cfRule type="containsText" dxfId="43" priority="3" operator="containsText" text="FAIL">
      <formula>NOT(ISERROR(SEARCH("FAIL",L12)))</formula>
    </cfRule>
    <cfRule type="containsText" dxfId="42" priority="4" operator="containsText" text="PASS">
      <formula>NOT(ISERROR(SEARCH("PASS",L12)))</formula>
    </cfRule>
  </conditionalFormatting>
  <conditionalFormatting sqref="L12:L13">
    <cfRule type="containsText" dxfId="41" priority="1" operator="containsText" text="SKIPPED">
      <formula>NOT(ISERROR(SEARCH("SKIPPED",L12)))</formula>
    </cfRule>
    <cfRule type="containsText" dxfId="40" priority="2" operator="containsText" text="Not Implemented">
      <formula>NOT(ISERROR(SEARCH("Not Implemented",L12)))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CDAC-7257-40C7-9FB1-69074B6631AA}">
  <dimension ref="A1:M13"/>
  <sheetViews>
    <sheetView topLeftCell="A9" workbookViewId="0">
      <selection activeCell="F12" sqref="F12"/>
    </sheetView>
  </sheetViews>
  <sheetFormatPr defaultRowHeight="14" x14ac:dyDescent="0.3"/>
  <cols>
    <col min="1" max="1" width="4.75" bestFit="1" customWidth="1"/>
    <col min="2" max="2" width="12.33203125" bestFit="1" customWidth="1"/>
    <col min="3" max="3" width="8.5" bestFit="1" customWidth="1"/>
    <col min="4" max="4" width="19.75" bestFit="1" customWidth="1"/>
    <col min="5" max="5" width="17.9140625" customWidth="1"/>
    <col min="6" max="6" width="17.58203125" bestFit="1" customWidth="1"/>
    <col min="7" max="7" width="53" bestFit="1" customWidth="1"/>
    <col min="8" max="8" width="18" bestFit="1" customWidth="1"/>
    <col min="9" max="9" width="10.75" bestFit="1" customWidth="1"/>
    <col min="10" max="10" width="13.9140625" bestFit="1" customWidth="1"/>
    <col min="11" max="11" width="12.58203125" bestFit="1" customWidth="1"/>
    <col min="12" max="12" width="14.33203125" bestFit="1" customWidth="1"/>
    <col min="13" max="13" width="12.58203125" bestFit="1" customWidth="1"/>
  </cols>
  <sheetData>
    <row r="1" spans="1:13" ht="16.5" x14ac:dyDescent="0.35">
      <c r="A1" s="38" t="s">
        <v>25</v>
      </c>
      <c r="B1" s="39"/>
      <c r="C1" s="40" t="s">
        <v>45</v>
      </c>
      <c r="D1" s="41"/>
      <c r="E1" s="10"/>
      <c r="F1" s="10"/>
      <c r="G1" s="10"/>
      <c r="H1" s="10"/>
      <c r="I1" s="10"/>
      <c r="J1" s="10"/>
      <c r="K1" s="10"/>
      <c r="L1" s="9"/>
    </row>
    <row r="2" spans="1:13" ht="18" x14ac:dyDescent="0.35">
      <c r="A2" s="42" t="s">
        <v>24</v>
      </c>
      <c r="B2" s="43"/>
      <c r="C2" s="44" t="s">
        <v>46</v>
      </c>
      <c r="D2" s="45"/>
      <c r="E2" s="10"/>
      <c r="F2" s="10"/>
      <c r="G2" s="10"/>
      <c r="H2" s="10"/>
      <c r="I2" s="10"/>
      <c r="J2" s="10"/>
      <c r="K2" s="10"/>
      <c r="L2" s="9"/>
    </row>
    <row r="3" spans="1:13" ht="16.5" x14ac:dyDescent="0.35">
      <c r="A3" s="38" t="s">
        <v>23</v>
      </c>
      <c r="B3" s="39"/>
      <c r="C3" s="40"/>
      <c r="D3" s="41"/>
      <c r="E3" s="10"/>
      <c r="F3" s="10"/>
      <c r="G3" s="10"/>
      <c r="H3" s="10"/>
      <c r="I3" s="10"/>
      <c r="J3" s="10"/>
      <c r="K3" s="10"/>
      <c r="L3" s="9"/>
    </row>
    <row r="4" spans="1:13" ht="16.5" x14ac:dyDescent="0.35">
      <c r="A4" s="38" t="s">
        <v>22</v>
      </c>
      <c r="B4" s="39"/>
      <c r="C4" s="40" t="s">
        <v>36</v>
      </c>
      <c r="D4" s="41"/>
      <c r="E4" s="10"/>
      <c r="F4" s="10"/>
      <c r="H4" s="10"/>
      <c r="I4" s="10"/>
      <c r="J4" s="10"/>
      <c r="K4" s="10"/>
      <c r="L4" s="9"/>
    </row>
    <row r="5" spans="1:13" ht="16.5" x14ac:dyDescent="0.35">
      <c r="A5" s="46" t="s">
        <v>21</v>
      </c>
      <c r="B5" s="47"/>
      <c r="C5" s="12" t="s">
        <v>19</v>
      </c>
      <c r="D5" s="12" t="s">
        <v>1</v>
      </c>
      <c r="E5" s="12" t="s">
        <v>18</v>
      </c>
      <c r="F5" s="12" t="s">
        <v>17</v>
      </c>
      <c r="G5" s="12" t="s">
        <v>16</v>
      </c>
      <c r="I5" s="10"/>
      <c r="J5" s="10"/>
      <c r="K5" s="10"/>
      <c r="L5" s="9"/>
    </row>
    <row r="6" spans="1:13" ht="16.5" x14ac:dyDescent="0.35">
      <c r="A6" s="47"/>
      <c r="B6" s="47"/>
      <c r="C6" s="11">
        <f>COUNTIF($J$12:$J$474, "&lt;&gt;")</f>
        <v>1</v>
      </c>
      <c r="D6" s="11">
        <f>COUNTIF($J$12:$J$473, "PASS")</f>
        <v>1</v>
      </c>
      <c r="E6" s="11">
        <f>COUNTIF($J$12:$J$476,"FAIL")</f>
        <v>0</v>
      </c>
      <c r="F6" s="11">
        <f>COUNTIF($J$12:$J$476,"NOT IMPLEMENTED")</f>
        <v>0</v>
      </c>
      <c r="G6" s="11">
        <f>COUNTIF($J$12:$J$476,"SKIPPED")</f>
        <v>0</v>
      </c>
      <c r="I6" s="10"/>
      <c r="J6" s="10"/>
      <c r="K6" s="10"/>
      <c r="L6" s="9"/>
    </row>
    <row r="7" spans="1:13" ht="16.5" x14ac:dyDescent="0.35">
      <c r="A7" s="46" t="s">
        <v>20</v>
      </c>
      <c r="B7" s="47"/>
      <c r="C7" s="12" t="s">
        <v>19</v>
      </c>
      <c r="D7" s="12" t="s">
        <v>1</v>
      </c>
      <c r="E7" s="12" t="s">
        <v>18</v>
      </c>
      <c r="F7" s="12" t="s">
        <v>17</v>
      </c>
      <c r="G7" s="12" t="s">
        <v>16</v>
      </c>
      <c r="I7" s="10"/>
      <c r="J7" s="10"/>
      <c r="K7" s="10"/>
      <c r="L7" s="9"/>
    </row>
    <row r="8" spans="1:13" ht="16.5" x14ac:dyDescent="0.35">
      <c r="A8" s="47"/>
      <c r="B8" s="47"/>
      <c r="C8" s="11">
        <f>COUNTIF($L$12:$L$474, "&lt;&gt;")</f>
        <v>1</v>
      </c>
      <c r="D8" s="11">
        <f>COUNTIF($L$12:$L$474, "PASS")</f>
        <v>1</v>
      </c>
      <c r="E8" s="11">
        <f>COUNTIF($L$12:$L$474, "FAIL")</f>
        <v>0</v>
      </c>
      <c r="F8" s="11">
        <f>COUNTIF($L$12:$L$474,"NOT IMPLEMENTED")</f>
        <v>0</v>
      </c>
      <c r="G8" s="11">
        <f>COUNTIF($L$12:$L$474, "SKIPPED")</f>
        <v>0</v>
      </c>
      <c r="I8" s="10"/>
      <c r="J8" s="10"/>
      <c r="K8" s="10"/>
      <c r="L8" s="9"/>
    </row>
    <row r="9" spans="1:13" ht="16.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x14ac:dyDescent="0.3">
      <c r="A10" s="48" t="s">
        <v>15</v>
      </c>
      <c r="B10" s="48" t="s">
        <v>14</v>
      </c>
      <c r="C10" s="50" t="s">
        <v>13</v>
      </c>
      <c r="D10" s="48" t="s">
        <v>12</v>
      </c>
      <c r="E10" s="48" t="s">
        <v>11</v>
      </c>
      <c r="F10" s="48" t="s">
        <v>10</v>
      </c>
      <c r="G10" s="48" t="s">
        <v>9</v>
      </c>
      <c r="H10" s="48" t="s">
        <v>8</v>
      </c>
      <c r="I10" s="48" t="s">
        <v>7</v>
      </c>
      <c r="J10" s="48" t="s">
        <v>6</v>
      </c>
      <c r="K10" s="48" t="s">
        <v>5</v>
      </c>
      <c r="L10" s="48" t="s">
        <v>4</v>
      </c>
      <c r="M10" s="48" t="s">
        <v>3</v>
      </c>
    </row>
    <row r="11" spans="1:13" x14ac:dyDescent="0.3">
      <c r="A11" s="49"/>
      <c r="B11" s="49"/>
      <c r="C11" s="49"/>
      <c r="D11" s="49"/>
      <c r="E11" s="49"/>
      <c r="F11" s="49"/>
      <c r="G11" s="49"/>
      <c r="H11" s="49"/>
      <c r="I11" s="48"/>
      <c r="J11" s="48"/>
      <c r="K11" s="48"/>
      <c r="L11" s="48"/>
      <c r="M11" s="48"/>
    </row>
    <row r="12" spans="1:13" ht="83.5" customHeight="1" x14ac:dyDescent="0.3">
      <c r="A12" s="6">
        <v>1</v>
      </c>
      <c r="B12" s="5" t="str">
        <f>CONCATENATE($C$2, " - ", A12)</f>
        <v>TT - 1</v>
      </c>
      <c r="C12" s="5" t="str">
        <f>$C$1</f>
        <v>Tính năng thanh toán</v>
      </c>
      <c r="D12" s="5" t="s">
        <v>49</v>
      </c>
      <c r="E12" s="5" t="s">
        <v>35</v>
      </c>
      <c r="F12" s="4" t="s">
        <v>47</v>
      </c>
      <c r="G12" s="8" t="s">
        <v>48</v>
      </c>
      <c r="H12" s="4" t="s">
        <v>50</v>
      </c>
      <c r="I12" s="3">
        <v>45280</v>
      </c>
      <c r="J12" s="2" t="s">
        <v>1</v>
      </c>
      <c r="K12" s="7">
        <v>45280</v>
      </c>
      <c r="L12" s="2" t="s">
        <v>1</v>
      </c>
      <c r="M12" s="1" t="s">
        <v>0</v>
      </c>
    </row>
    <row r="13" spans="1:13" ht="16.5" x14ac:dyDescent="0.3">
      <c r="A13" s="6"/>
      <c r="B13" s="5"/>
      <c r="C13" s="5"/>
      <c r="D13" s="5"/>
      <c r="E13" s="5"/>
      <c r="F13" s="4"/>
      <c r="G13" s="8"/>
      <c r="H13" s="4"/>
      <c r="I13" s="3"/>
      <c r="J13" s="2"/>
      <c r="K13" s="7"/>
      <c r="L13" s="2"/>
      <c r="M13" s="1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">
    <cfRule type="containsText" dxfId="39" priority="7" operator="containsText" text="FAIL">
      <formula>NOT(ISERROR(SEARCH("FAIL",J12)))</formula>
    </cfRule>
    <cfRule type="containsText" dxfId="38" priority="8" operator="containsText" text="PASS">
      <formula>NOT(ISERROR(SEARCH("PASS",J12)))</formula>
    </cfRule>
  </conditionalFormatting>
  <conditionalFormatting sqref="J12:J13">
    <cfRule type="containsText" dxfId="37" priority="5" operator="containsText" text="SKIPPED">
      <formula>NOT(ISERROR(SEARCH("SKIPPED",J12)))</formula>
    </cfRule>
    <cfRule type="containsText" dxfId="36" priority="6" operator="containsText" text="Not Implemented">
      <formula>NOT(ISERROR(SEARCH("Not Implemented",J12)))</formula>
    </cfRule>
  </conditionalFormatting>
  <conditionalFormatting sqref="L12:L13">
    <cfRule type="containsText" dxfId="35" priority="3" operator="containsText" text="FAIL">
      <formula>NOT(ISERROR(SEARCH("FAIL",L12)))</formula>
    </cfRule>
    <cfRule type="containsText" dxfId="34" priority="4" operator="containsText" text="PASS">
      <formula>NOT(ISERROR(SEARCH("PASS",L12)))</formula>
    </cfRule>
  </conditionalFormatting>
  <conditionalFormatting sqref="L12:L13">
    <cfRule type="containsText" dxfId="33" priority="1" operator="containsText" text="SKIPPED">
      <formula>NOT(ISERROR(SEARCH("SKIPPED",L12)))</formula>
    </cfRule>
    <cfRule type="containsText" dxfId="32" priority="2" operator="containsText" text="Not Implemented">
      <formula>NOT(ISERROR(SEARCH("Not Implemented",L12)))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8883-9EDD-4D69-A808-18CE466EF979}">
  <dimension ref="A1:M15"/>
  <sheetViews>
    <sheetView topLeftCell="A10" workbookViewId="0">
      <selection activeCell="D12" sqref="D12"/>
    </sheetView>
  </sheetViews>
  <sheetFormatPr defaultRowHeight="14" x14ac:dyDescent="0.3"/>
  <cols>
    <col min="1" max="1" width="4.75" bestFit="1" customWidth="1"/>
    <col min="2" max="2" width="12.33203125" bestFit="1" customWidth="1"/>
    <col min="3" max="3" width="8.5" bestFit="1" customWidth="1"/>
    <col min="4" max="4" width="19.75" bestFit="1" customWidth="1"/>
    <col min="5" max="5" width="17.9140625" customWidth="1"/>
    <col min="6" max="6" width="17.58203125" bestFit="1" customWidth="1"/>
    <col min="7" max="7" width="53" bestFit="1" customWidth="1"/>
    <col min="8" max="8" width="18" bestFit="1" customWidth="1"/>
    <col min="9" max="9" width="10.75" bestFit="1" customWidth="1"/>
    <col min="10" max="10" width="13.9140625" bestFit="1" customWidth="1"/>
    <col min="11" max="11" width="12.58203125" bestFit="1" customWidth="1"/>
    <col min="12" max="12" width="14.33203125" bestFit="1" customWidth="1"/>
    <col min="13" max="13" width="12.58203125" bestFit="1" customWidth="1"/>
  </cols>
  <sheetData>
    <row r="1" spans="1:13" ht="16.5" x14ac:dyDescent="0.35">
      <c r="A1" s="38" t="s">
        <v>25</v>
      </c>
      <c r="B1" s="39"/>
      <c r="C1" s="40" t="s">
        <v>78</v>
      </c>
      <c r="D1" s="41"/>
      <c r="E1" s="10"/>
      <c r="F1" s="10"/>
      <c r="G1" s="10"/>
      <c r="H1" s="10"/>
      <c r="I1" s="10"/>
      <c r="J1" s="10"/>
      <c r="K1" s="10"/>
      <c r="L1" s="9"/>
    </row>
    <row r="2" spans="1:13" ht="18" x14ac:dyDescent="0.35">
      <c r="A2" s="42" t="s">
        <v>24</v>
      </c>
      <c r="B2" s="43"/>
      <c r="C2" s="44" t="s">
        <v>79</v>
      </c>
      <c r="D2" s="45"/>
      <c r="E2" s="10"/>
      <c r="F2" s="10"/>
      <c r="G2" s="10"/>
      <c r="H2" s="10"/>
      <c r="I2" s="10"/>
      <c r="J2" s="10"/>
      <c r="K2" s="10"/>
      <c r="L2" s="9"/>
    </row>
    <row r="3" spans="1:13" ht="16.5" x14ac:dyDescent="0.35">
      <c r="A3" s="38" t="s">
        <v>23</v>
      </c>
      <c r="B3" s="39"/>
      <c r="C3" s="40"/>
      <c r="D3" s="41"/>
      <c r="E3" s="10"/>
      <c r="F3" s="10"/>
      <c r="G3" s="10"/>
      <c r="H3" s="10"/>
      <c r="I3" s="10"/>
      <c r="J3" s="10"/>
      <c r="K3" s="10"/>
      <c r="L3" s="9"/>
    </row>
    <row r="4" spans="1:13" ht="16.5" x14ac:dyDescent="0.35">
      <c r="A4" s="38" t="s">
        <v>22</v>
      </c>
      <c r="B4" s="39"/>
      <c r="C4" s="40" t="s">
        <v>36</v>
      </c>
      <c r="D4" s="41"/>
      <c r="E4" s="10"/>
      <c r="F4" s="10"/>
      <c r="H4" s="10"/>
      <c r="I4" s="10"/>
      <c r="J4" s="10"/>
      <c r="K4" s="10"/>
      <c r="L4" s="9"/>
    </row>
    <row r="5" spans="1:13" ht="16.5" x14ac:dyDescent="0.35">
      <c r="A5" s="46" t="s">
        <v>21</v>
      </c>
      <c r="B5" s="47"/>
      <c r="C5" s="12" t="s">
        <v>19</v>
      </c>
      <c r="D5" s="12" t="s">
        <v>1</v>
      </c>
      <c r="E5" s="12" t="s">
        <v>18</v>
      </c>
      <c r="F5" s="12" t="s">
        <v>17</v>
      </c>
      <c r="G5" s="12" t="s">
        <v>16</v>
      </c>
      <c r="I5" s="10"/>
      <c r="J5" s="10"/>
      <c r="K5" s="10"/>
      <c r="L5" s="9"/>
    </row>
    <row r="6" spans="1:13" ht="16.5" x14ac:dyDescent="0.35">
      <c r="A6" s="47"/>
      <c r="B6" s="47"/>
      <c r="C6" s="11">
        <f>COUNTIF($J$12:$J$474, "&lt;&gt;")</f>
        <v>4</v>
      </c>
      <c r="D6" s="11">
        <f>COUNTIF($J$12:$J$473, "PASS")</f>
        <v>4</v>
      </c>
      <c r="E6" s="11">
        <f>COUNTIF($J$12:$J$476,"FAIL")</f>
        <v>0</v>
      </c>
      <c r="F6" s="11">
        <f>COUNTIF($J$12:$J$476,"NOT IMPLEMENTED")</f>
        <v>0</v>
      </c>
      <c r="G6" s="11">
        <f>COUNTIF($J$12:$J$476,"SKIPPED")</f>
        <v>0</v>
      </c>
      <c r="I6" s="10"/>
      <c r="J6" s="10"/>
      <c r="K6" s="10"/>
      <c r="L6" s="9"/>
    </row>
    <row r="7" spans="1:13" ht="16.5" x14ac:dyDescent="0.35">
      <c r="A7" s="46" t="s">
        <v>20</v>
      </c>
      <c r="B7" s="47"/>
      <c r="C7" s="12" t="s">
        <v>19</v>
      </c>
      <c r="D7" s="12" t="s">
        <v>1</v>
      </c>
      <c r="E7" s="12" t="s">
        <v>18</v>
      </c>
      <c r="F7" s="12" t="s">
        <v>17</v>
      </c>
      <c r="G7" s="12" t="s">
        <v>16</v>
      </c>
      <c r="I7" s="10"/>
      <c r="J7" s="10"/>
      <c r="K7" s="10"/>
      <c r="L7" s="9"/>
    </row>
    <row r="8" spans="1:13" ht="16.5" x14ac:dyDescent="0.35">
      <c r="A8" s="47"/>
      <c r="B8" s="47"/>
      <c r="C8" s="11">
        <f>COUNTIF($L$12:$L$474, "&lt;&gt;")</f>
        <v>4</v>
      </c>
      <c r="D8" s="11">
        <f>COUNTIF($L$12:$L$474, "PASS")</f>
        <v>4</v>
      </c>
      <c r="E8" s="11">
        <f>COUNTIF($L$12:$L$474, "FAIL")</f>
        <v>0</v>
      </c>
      <c r="F8" s="11">
        <f>COUNTIF($L$12:$L$474,"NOT IMPLEMENTED")</f>
        <v>0</v>
      </c>
      <c r="G8" s="11">
        <f>COUNTIF($L$12:$L$474, "SKIPPED")</f>
        <v>0</v>
      </c>
      <c r="I8" s="10"/>
      <c r="J8" s="10"/>
      <c r="K8" s="10"/>
      <c r="L8" s="9"/>
    </row>
    <row r="9" spans="1:13" ht="16.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x14ac:dyDescent="0.3">
      <c r="A10" s="48" t="s">
        <v>15</v>
      </c>
      <c r="B10" s="48" t="s">
        <v>14</v>
      </c>
      <c r="C10" s="50" t="s">
        <v>13</v>
      </c>
      <c r="D10" s="48" t="s">
        <v>12</v>
      </c>
      <c r="E10" s="48" t="s">
        <v>11</v>
      </c>
      <c r="F10" s="48" t="s">
        <v>10</v>
      </c>
      <c r="G10" s="48" t="s">
        <v>9</v>
      </c>
      <c r="H10" s="48" t="s">
        <v>8</v>
      </c>
      <c r="I10" s="48" t="s">
        <v>7</v>
      </c>
      <c r="J10" s="48" t="s">
        <v>6</v>
      </c>
      <c r="K10" s="48" t="s">
        <v>5</v>
      </c>
      <c r="L10" s="48" t="s">
        <v>4</v>
      </c>
      <c r="M10" s="48" t="s">
        <v>3</v>
      </c>
    </row>
    <row r="11" spans="1:13" x14ac:dyDescent="0.3">
      <c r="A11" s="49"/>
      <c r="B11" s="49"/>
      <c r="C11" s="49"/>
      <c r="D11" s="49"/>
      <c r="E11" s="49"/>
      <c r="F11" s="49"/>
      <c r="G11" s="49"/>
      <c r="H11" s="49"/>
      <c r="I11" s="48"/>
      <c r="J11" s="48"/>
      <c r="K11" s="48"/>
      <c r="L11" s="48"/>
      <c r="M11" s="48"/>
    </row>
    <row r="12" spans="1:13" ht="83.5" customHeight="1" x14ac:dyDescent="0.3">
      <c r="A12" s="6">
        <v>1</v>
      </c>
      <c r="B12" s="5" t="str">
        <f>CONCATENATE($C$2, " - ", A12)</f>
        <v>LH - 1</v>
      </c>
      <c r="C12" s="5" t="str">
        <f>$C$1</f>
        <v>Tính năng liên hệ với nhà hàng</v>
      </c>
      <c r="D12" s="5" t="s">
        <v>2</v>
      </c>
      <c r="E12" s="5" t="s">
        <v>35</v>
      </c>
      <c r="F12" s="4" t="s">
        <v>80</v>
      </c>
      <c r="G12" s="8" t="s">
        <v>48</v>
      </c>
      <c r="H12" s="4" t="s">
        <v>81</v>
      </c>
      <c r="I12" s="3">
        <v>45280</v>
      </c>
      <c r="J12" s="2" t="s">
        <v>1</v>
      </c>
      <c r="K12" s="7">
        <v>45280</v>
      </c>
      <c r="L12" s="2" t="s">
        <v>1</v>
      </c>
      <c r="M12" s="1" t="s">
        <v>0</v>
      </c>
    </row>
    <row r="13" spans="1:13" ht="166" customHeight="1" x14ac:dyDescent="0.3">
      <c r="A13" s="6">
        <v>2</v>
      </c>
      <c r="B13" s="5" t="str">
        <f>CONCATENATE($C$2, " - ", A13)</f>
        <v>LH - 2</v>
      </c>
      <c r="C13" s="5" t="str">
        <f>$C$1</f>
        <v>Tính năng liên hệ với nhà hàng</v>
      </c>
      <c r="D13" s="5" t="s">
        <v>82</v>
      </c>
      <c r="E13" s="5" t="s">
        <v>35</v>
      </c>
      <c r="F13" s="4" t="s">
        <v>83</v>
      </c>
      <c r="G13" s="51" t="s">
        <v>48</v>
      </c>
      <c r="H13" s="4" t="s">
        <v>90</v>
      </c>
      <c r="I13" s="3">
        <v>45280</v>
      </c>
      <c r="J13" s="2" t="s">
        <v>1</v>
      </c>
      <c r="K13" s="7">
        <v>45280</v>
      </c>
      <c r="L13" s="2" t="s">
        <v>1</v>
      </c>
      <c r="M13" s="1" t="s">
        <v>0</v>
      </c>
    </row>
    <row r="14" spans="1:13" ht="152.5" customHeight="1" x14ac:dyDescent="0.3">
      <c r="A14" s="6">
        <v>3</v>
      </c>
      <c r="B14" s="5" t="str">
        <f>CONCATENATE($C$2, " - ", A14)</f>
        <v>LH - 3</v>
      </c>
      <c r="C14" s="5" t="str">
        <f>$C$1</f>
        <v>Tính năng liên hệ với nhà hàng</v>
      </c>
      <c r="D14" s="5" t="s">
        <v>87</v>
      </c>
      <c r="E14" s="5" t="s">
        <v>35</v>
      </c>
      <c r="F14" s="4" t="s">
        <v>83</v>
      </c>
      <c r="G14" s="8" t="s">
        <v>48</v>
      </c>
      <c r="H14" s="4" t="s">
        <v>90</v>
      </c>
      <c r="I14" s="3">
        <v>45280</v>
      </c>
      <c r="J14" s="2" t="s">
        <v>1</v>
      </c>
      <c r="K14" s="7">
        <v>45280</v>
      </c>
      <c r="L14" s="2" t="s">
        <v>1</v>
      </c>
      <c r="M14" s="1" t="s">
        <v>0</v>
      </c>
    </row>
    <row r="15" spans="1:13" ht="128" customHeight="1" x14ac:dyDescent="0.3">
      <c r="A15" s="6">
        <v>4</v>
      </c>
      <c r="B15" s="5" t="str">
        <f>CONCATENATE($C$2, " - ", A15)</f>
        <v>LH - 4</v>
      </c>
      <c r="C15" s="5" t="str">
        <f>$C$1</f>
        <v>Tính năng liên hệ với nhà hàng</v>
      </c>
      <c r="D15" s="5" t="s">
        <v>84</v>
      </c>
      <c r="E15" s="5" t="s">
        <v>35</v>
      </c>
      <c r="F15" s="4" t="s">
        <v>83</v>
      </c>
      <c r="G15" s="51" t="s">
        <v>85</v>
      </c>
      <c r="H15" s="4" t="s">
        <v>86</v>
      </c>
      <c r="I15" s="3">
        <v>45280</v>
      </c>
      <c r="J15" s="2" t="s">
        <v>1</v>
      </c>
      <c r="K15" s="7">
        <v>45280</v>
      </c>
      <c r="L15" s="2" t="s">
        <v>1</v>
      </c>
      <c r="M15" s="1" t="s">
        <v>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31" priority="31" operator="containsText" text="FAIL">
      <formula>NOT(ISERROR(SEARCH("FAIL",J12)))</formula>
    </cfRule>
    <cfRule type="containsText" dxfId="30" priority="32" operator="containsText" text="PASS">
      <formula>NOT(ISERROR(SEARCH("PASS",J12)))</formula>
    </cfRule>
  </conditionalFormatting>
  <conditionalFormatting sqref="J12">
    <cfRule type="containsText" dxfId="29" priority="29" operator="containsText" text="SKIPPED">
      <formula>NOT(ISERROR(SEARCH("SKIPPED",J12)))</formula>
    </cfRule>
    <cfRule type="containsText" dxfId="28" priority="30" operator="containsText" text="Not Implemented">
      <formula>NOT(ISERROR(SEARCH("Not Implemented",J12)))</formula>
    </cfRule>
  </conditionalFormatting>
  <conditionalFormatting sqref="L12">
    <cfRule type="containsText" dxfId="27" priority="27" operator="containsText" text="FAIL">
      <formula>NOT(ISERROR(SEARCH("FAIL",L12)))</formula>
    </cfRule>
    <cfRule type="containsText" dxfId="26" priority="28" operator="containsText" text="PASS">
      <formula>NOT(ISERROR(SEARCH("PASS",L12)))</formula>
    </cfRule>
  </conditionalFormatting>
  <conditionalFormatting sqref="L12">
    <cfRule type="containsText" dxfId="25" priority="25" operator="containsText" text="SKIPPED">
      <formula>NOT(ISERROR(SEARCH("SKIPPED",L12)))</formula>
    </cfRule>
    <cfRule type="containsText" dxfId="24" priority="26" operator="containsText" text="Not Implemented">
      <formula>NOT(ISERROR(SEARCH("Not Implemented",L12)))</formula>
    </cfRule>
  </conditionalFormatting>
  <conditionalFormatting sqref="J13">
    <cfRule type="containsText" dxfId="23" priority="23" operator="containsText" text="FAIL">
      <formula>NOT(ISERROR(SEARCH("FAIL",J13)))</formula>
    </cfRule>
    <cfRule type="containsText" dxfId="22" priority="24" operator="containsText" text="PASS">
      <formula>NOT(ISERROR(SEARCH("PASS",J13)))</formula>
    </cfRule>
  </conditionalFormatting>
  <conditionalFormatting sqref="J13">
    <cfRule type="containsText" dxfId="21" priority="21" operator="containsText" text="SKIPPED">
      <formula>NOT(ISERROR(SEARCH("SKIPPED",J13)))</formula>
    </cfRule>
    <cfRule type="containsText" dxfId="20" priority="22" operator="containsText" text="Not Implemented">
      <formula>NOT(ISERROR(SEARCH("Not Implemented",J13)))</formula>
    </cfRule>
  </conditionalFormatting>
  <conditionalFormatting sqref="L13">
    <cfRule type="containsText" dxfId="19" priority="19" operator="containsText" text="FAIL">
      <formula>NOT(ISERROR(SEARCH("FAIL",L13)))</formula>
    </cfRule>
    <cfRule type="containsText" dxfId="18" priority="20" operator="containsText" text="PASS">
      <formula>NOT(ISERROR(SEARCH("PASS",L13)))</formula>
    </cfRule>
  </conditionalFormatting>
  <conditionalFormatting sqref="L13">
    <cfRule type="containsText" dxfId="17" priority="17" operator="containsText" text="SKIPPED">
      <formula>NOT(ISERROR(SEARCH("SKIPPED",L13)))</formula>
    </cfRule>
    <cfRule type="containsText" dxfId="16" priority="18" operator="containsText" text="Not Implemented">
      <formula>NOT(ISERROR(SEARCH("Not Implemented",L13)))</formula>
    </cfRule>
  </conditionalFormatting>
  <conditionalFormatting sqref="J14">
    <cfRule type="containsText" dxfId="15" priority="15" operator="containsText" text="FAIL">
      <formula>NOT(ISERROR(SEARCH("FAIL",J14)))</formula>
    </cfRule>
    <cfRule type="containsText" dxfId="14" priority="16" operator="containsText" text="PASS">
      <formula>NOT(ISERROR(SEARCH("PASS",J14)))</formula>
    </cfRule>
  </conditionalFormatting>
  <conditionalFormatting sqref="J14">
    <cfRule type="containsText" dxfId="13" priority="13" operator="containsText" text="SKIPPED">
      <formula>NOT(ISERROR(SEARCH("SKIPPED",J14)))</formula>
    </cfRule>
    <cfRule type="containsText" dxfId="12" priority="14" operator="containsText" text="Not Implemented">
      <formula>NOT(ISERROR(SEARCH("Not Implemented",J14)))</formula>
    </cfRule>
  </conditionalFormatting>
  <conditionalFormatting sqref="L14">
    <cfRule type="containsText" dxfId="11" priority="11" operator="containsText" text="FAIL">
      <formula>NOT(ISERROR(SEARCH("FAIL",L14)))</formula>
    </cfRule>
    <cfRule type="containsText" dxfId="10" priority="12" operator="containsText" text="PASS">
      <formula>NOT(ISERROR(SEARCH("PASS",L14)))</formula>
    </cfRule>
  </conditionalFormatting>
  <conditionalFormatting sqref="L14">
    <cfRule type="containsText" dxfId="9" priority="9" operator="containsText" text="SKIPPED">
      <formula>NOT(ISERROR(SEARCH("SKIPPED",L14)))</formula>
    </cfRule>
    <cfRule type="containsText" dxfId="8" priority="10" operator="containsText" text="Not Implemented">
      <formula>NOT(ISERROR(SEARCH("Not Implemented",L14)))</formula>
    </cfRule>
  </conditionalFormatting>
  <conditionalFormatting sqref="J15">
    <cfRule type="containsText" dxfId="7" priority="7" operator="containsText" text="FAIL">
      <formula>NOT(ISERROR(SEARCH("FAIL",J15)))</formula>
    </cfRule>
    <cfRule type="containsText" dxfId="6" priority="8" operator="containsText" text="PASS">
      <formula>NOT(ISERROR(SEARCH("PASS",J15)))</formula>
    </cfRule>
  </conditionalFormatting>
  <conditionalFormatting sqref="J15">
    <cfRule type="containsText" dxfId="5" priority="5" operator="containsText" text="SKIPPED">
      <formula>NOT(ISERROR(SEARCH("SKIPPED",J15)))</formula>
    </cfRule>
    <cfRule type="containsText" dxfId="4" priority="6" operator="containsText" text="Not Implemented">
      <formula>NOT(ISERROR(SEARCH("Not Implemented",J15)))</formula>
    </cfRule>
  </conditionalFormatting>
  <conditionalFormatting sqref="L15">
    <cfRule type="containsText" dxfId="3" priority="3" operator="containsText" text="FAIL">
      <formula>NOT(ISERROR(SEARCH("FAIL",L15)))</formula>
    </cfRule>
    <cfRule type="containsText" dxfId="2" priority="4" operator="containsText" text="PASS">
      <formula>NOT(ISERROR(SEARCH("PASS",L15)))</formula>
    </cfRule>
  </conditionalFormatting>
  <conditionalFormatting sqref="L15">
    <cfRule type="containsText" dxfId="1" priority="1" operator="containsText" text="SKIPPED">
      <formula>NOT(ISERROR(SEARCH("SKIPPED",L15)))</formula>
    </cfRule>
    <cfRule type="containsText" dxfId="0" priority="2" operator="containsText" text="Not Implemented">
      <formula>NOT(ISERROR(SEARCH("Not Implemented",L15)))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Báo cáo thử nghiệm</vt:lpstr>
      <vt:lpstr>Tính năng xem menu</vt:lpstr>
      <vt:lpstr>Tăng giảm số lượng món ăn	</vt:lpstr>
      <vt:lpstr>Tính năng đặt hủy món 	</vt:lpstr>
      <vt:lpstr>Tính năng thanh toán</vt:lpstr>
      <vt:lpstr>Tính năng liên hệ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Đỗ</dc:creator>
  <cp:lastModifiedBy>Hiếu Đỗ</cp:lastModifiedBy>
  <dcterms:created xsi:type="dcterms:W3CDTF">2023-12-21T02:40:08Z</dcterms:created>
  <dcterms:modified xsi:type="dcterms:W3CDTF">2023-12-22T12:41:42Z</dcterms:modified>
</cp:coreProperties>
</file>