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35" yWindow="-210" windowWidth="12120" windowHeight="912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calcChain.xml><?xml version="1.0" encoding="utf-8"?>
<calcChain xmlns="http://schemas.openxmlformats.org/spreadsheetml/2006/main">
  <c r="D7" i="122" l="1"/>
  <c r="G8" i="107" s="1"/>
  <c r="G10" i="107" s="1"/>
  <c r="D8" i="107"/>
  <c r="D10" i="107" s="1"/>
  <c r="E8" i="107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<sst xmlns="http://schemas.openxmlformats.org/spreadsheetml/2006/main" count="309" uniqueCount="213">
  <si>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</si>
  <si>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</si>
  <si>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</si>
  <si>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</si>
  <si>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</si>
  <si>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</si>
  <si>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</si>
  <si>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</si>
  <si>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</si>
  <si>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</si>
  <si>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</si>
  <si>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</si>
  <si>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</si>
  <si>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</si>
  <si>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</si>
  <si>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</si>
  <si>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</si>
  <si>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</si>
  <si>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</si>
  <si>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</si>
  <si>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</si>
  <si>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</si>
  <si>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</si>
  <si>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</si>
  <si>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</si>
  <si>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</si>
  <si>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</si>
  <si>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</si>
  <si>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</si>
  <si>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</si>
  <si>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</si>
  <si>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</si>
  <si>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</si>
  <si>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</si>
  <si>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</si>
  <si>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</si>
  <si>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</si>
  <si>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</si>
  <si>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</si>
  <si>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</si>
  <si>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</si>
  <si>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</si>
  <si>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requirement:</t>
  </si>
  <si>
    <t>ID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</si>
  <si>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</si>
  <si>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</si>
  <si>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</si>
  <si>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</si>
  <si>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</si>
  <si>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</si>
  <si>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</si>
  <si>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</si>
  <si>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</si>
  <si>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</si>
  <si>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</si>
  <si>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</si>
  <si>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</si>
  <si>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</si>
  <si>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</si>
  <si>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</si>
  <si>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</si>
  <si>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</si>
  <si>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</si>
  <si>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</si>
  <si>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</si>
  <si>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</si>
  <si>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</si>
  <si>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</si>
  <si>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</si>
  <si>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</si>
  <si>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</si>
  <si>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</si>
  <si>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</si>
  <si>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</si>
  <si>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</si>
  <si>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</si>
  <si>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</si>
  <si>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</si>
  <si>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</si>
  <si>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</si>
  <si>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</si>
  <si>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</si>
  <si>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</si>
  <si>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</si>
  <si>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</si>
  <si>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</si>
  <si>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</si>
  <si>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</si>
  <si>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</si>
  <si>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</si>
  <si>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</si>
  <si>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</si>
  <si>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</si>
  <si>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</si>
  <si>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</si>
  <si>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</si>
  <si>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</si>
  <si>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</si>
  <si>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</si>
  <si>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</si>
  <si>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</si>
  <si>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</si>
  <si>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</si>
  <si>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</si>
  <si>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</si>
  <si>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</si>
  <si>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</si>
  <si>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</si>
  <si>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</si>
  <si>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</si>
  <si>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</si>
  <si>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</si>
  <si>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</si>
  <si>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</si>
  <si>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</si>
  <si>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</si>
  <si>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</si>
  <si>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</si>
  <si>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</si>
  <si>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</si>
  <si>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</si>
  <si>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</si>
  <si>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</si>
  <si>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</si>
  <si>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</si>
  <si>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</si>
  <si>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</si>
  <si>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</si>
  <si>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</si>
  <si>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</si>
  <si>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</si>
  <si>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</si>
  <si>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</si>
  <si>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</si>
  <si>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</si>
  <si>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</si>
  <si>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</si>
  <si>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</si>
  <si>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</si>
  <si>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</si>
  <si>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</si>
  <si>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</si>
  <si>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</si>
  <si>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</si>
  <si>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</si>
  <si>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</si>
  <si>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</si>
  <si>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CR100 - Export to excel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</si>
  <si>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</si>
  <si>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</si>
  <si>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</si>
  <si>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</si>
  <si>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</si>
  <si>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</si>
  <si>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</si>
  <si>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</si>
  <si>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</si>
  <si>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</si>
  <si>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</si>
  <si>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</si>
  <si>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</si>
  <si>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</si>
  <si>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</si>
  <si>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</si>
  <si>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</si>
  <si>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</si>
  <si>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</si>
  <si>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</si>
  <si>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</si>
  <si>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</si>
  <si>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</si>
  <si>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</si>
  <si>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</si>
  <si>
    <t>Quản lý hỗ trợ đặt vé xe</t>
  </si>
  <si>
    <t>Mô tả test case</t>
  </si>
  <si>
    <t>Các bước tiến hành test case</t>
  </si>
  <si>
    <t>Kết quả mong muốn</t>
  </si>
  <si>
    <t>Ngày test</t>
  </si>
  <si>
    <t>Kết quả</t>
  </si>
  <si>
    <t>Ghi chú</t>
  </si>
  <si>
    <t>Số test case:</t>
  </si>
  <si>
    <t>1. Kiểm tra chức năng đăng nhập</t>
  </si>
  <si>
    <t xml:space="preserve">1: Nhập tên đăng nhập: "yen"
2: nhập pass: "123"
3: Click Login
</t>
  </si>
  <si>
    <t>xuất hiện Message Box thông báo: "Đăng nhập thành công!"</t>
  </si>
  <si>
    <t xml:space="preserve">1: Nhập tên đăng nhập: "tu2909"
2: nhập pass: "123"
3: Click Login
</t>
  </si>
  <si>
    <t>Kiểm tra chức năng của khách hàng</t>
  </si>
  <si>
    <r>
      <t xml:space="preserve">Kiểm tra chức năng </t>
    </r>
    <r>
      <rPr>
        <b/>
        <sz val="10"/>
        <color indexed="8"/>
        <rFont val="Tahoma"/>
        <family val="2"/>
      </rPr>
      <t>tìm chuyến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</si>
  <si>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xuất hiện message box thông báo: "Nhà xe chưa có chuyến này rồi!! Bạn vui lòng tìm chuyến khác nhé"</t>
    </r>
  </si>
  <si>
    <t>27/10/2019</t>
  </si>
  <si>
    <r>
      <t xml:space="preserve">Thấy </t>
    </r>
    <r>
      <rPr>
        <sz val="10"/>
        <color indexed="8"/>
        <rFont val="Tahoma"/>
        <family val="2"/>
      </rPr>
      <t>xuất hiện những ghế ngồi có màu đỏ (là những ghế đã có người đặt rồi)</t>
    </r>
  </si>
  <si>
    <r>
      <t xml:space="preserve">Kiểm tra chức năng </t>
    </r>
    <r>
      <rPr>
        <b/>
        <sz val="10"/>
        <color indexed="8"/>
        <rFont val="Tahoma"/>
        <family val="2"/>
      </rPr>
      <t>Chọn ghế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</si>
  <si>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thông báo giá tiền của chuyến đi.</t>
    </r>
  </si>
  <si>
    <t xml:space="preserve">1: Nhập tên đăng nhập: "yen"
2: nhập pass: "1 2 3"
3: Click Login
</t>
  </si>
  <si>
    <t>xuất hiện Message Box thông báo: "Đăng nhập không thành công!"</t>
  </si>
  <si>
    <t xml:space="preserve">1: Nhập tên đăng nhập: ""
2: nhập pass: ""
3: Click Login
</t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</si>
  <si>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khách.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</si>
  <si>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 xml:space="preserve"> của nhân viên.</t>
    </r>
  </si>
  <si>
    <r>
      <t xml:space="preserve">kiểm tra </t>
    </r>
    <r>
      <rPr>
        <b/>
        <sz val="10"/>
        <color indexed="8"/>
        <rFont val="Tahoma"/>
        <family val="2"/>
      </rPr>
      <t>đăng nhập</t>
    </r>
    <r>
      <rPr>
        <sz val="10"/>
        <color indexed="8"/>
        <rFont val="Tahoma"/>
        <family val="2"/>
      </rPr>
      <t>.</t>
    </r>
  </si>
  <si>
    <r>
      <t xml:space="preserve">Thấy </t>
    </r>
    <r>
      <rPr>
        <sz val="10"/>
        <color indexed="8"/>
        <rFont val="Tahoma"/>
        <family val="2"/>
      </rPr>
      <t>cảnh báo chưa chọn ghế, yêu cầu chọn ghế.</t>
    </r>
  </si>
  <si>
    <r>
      <t xml:space="preserve">Kiểm tra chức năng </t>
    </r>
    <r>
      <rPr>
        <b/>
        <sz val="10"/>
        <color indexed="8"/>
        <rFont val="Tahoma"/>
        <family val="2"/>
      </rPr>
      <t>Xác nhận</t>
    </r>
    <r>
      <rPr>
        <sz val="10"/>
        <color indexed="8"/>
        <rFont val="Tahoma"/>
        <family val="2"/>
      </rPr>
      <t>.</t>
    </r>
  </si>
  <si>
    <t>1: Chọn giờ: "5h00"
2:  Ngày đi: "6/12/2019"
3: Điểm đi: "Đồng Nay"
4: Điểm đến: "Long An"
5: Click button Tìm chuyến
6: Click button Chọn ghế</t>
  </si>
  <si>
    <t>1: Chọn giờ: "5h00"
2:  Ngày đi: "6/12/2019"
3: Điểm đi: "Đồng Nay"
4: Điểm đến: "Long An"
5: Click button Tìm chuyến
6: Click ghế không có màu đỏ bất kì
7: Click button Chọn ghế</t>
  </si>
  <si>
    <t>1: Chọn giờ: "5h00"
2:  Ngày đi: "6/12/2019"
3: Điểm đi: "Đồng Nay"
4: Điểm đến: "Long An"
5: Click button Tìm chuyến</t>
  </si>
  <si>
    <t>1: Chọn giờ: "7h00"
2:  Ngày đi: "1/11/2019"
3: Điểm đi: "tp.Hồ Chí Minh"
4: Điểm đến: "Long An"
5: Click button Tìm chuyến</t>
  </si>
  <si>
    <t>1: Chọn giờ: "10h00"
2:  Ngày đi: "1/10/2019"
3: Điểm đi: "Đồng Nai"
4: Điểm đến: "Đồng Tháp"
5: Click button Tìm chuyến</t>
  </si>
  <si>
    <t>1: Chọn giờ: "5h00"
2:  Ngày đi: "27/10/2019"
3: Điểm đi: "Đồng Nai"
4: Điểm đến: "Long An"
5: Click button Tìm chuyến</t>
  </si>
  <si>
    <r>
      <t xml:space="preserve">Thấy </t>
    </r>
    <r>
      <rPr>
        <sz val="10"/>
        <color indexed="8"/>
        <rFont val="Tahoma"/>
        <family val="2"/>
      </rPr>
      <t>thông báo "Đặt thành công".</t>
    </r>
  </si>
  <si>
    <r>
      <t xml:space="preserve">Kiểm tra chức năng </t>
    </r>
    <r>
      <rPr>
        <b/>
        <sz val="10"/>
        <color indexed="8"/>
        <rFont val="Tahoma"/>
        <family val="2"/>
      </rPr>
      <t>Thêm mới</t>
    </r>
    <r>
      <rPr>
        <sz val="10"/>
        <color indexed="8"/>
        <rFont val="Tahoma"/>
        <family val="2"/>
      </rPr>
      <t>.</t>
    </r>
  </si>
  <si>
    <t>Kiểm tra chức năng của nhân viên - Quản lý chuyến đi</t>
  </si>
  <si>
    <t>1: không nhập bất cứ giá trị nào
2: Click button Thêm mới</t>
  </si>
  <si>
    <r>
      <t xml:space="preserve">Thấy </t>
    </r>
    <r>
      <rPr>
        <sz val="10"/>
        <color indexed="8"/>
        <rFont val="Tahoma"/>
        <family val="2"/>
      </rPr>
      <t>cảnh báo "lỗi nhập".</t>
    </r>
  </si>
  <si>
    <t>1: Chọn giờ: "5h00"
2:  Ngày đi: "6/12/2019"
3: Điểm đi: "Đồng Nay"
4: Điểm đến: "Long An"
5: Click button Tìm chuyến
6: Click ghế không có màu đỏ bất kì
7: Click button Chọn ghế
8: Click button Xác nhận</t>
  </si>
  <si>
    <t>1: giờ khởi hành: "5h00"
2:  Ngày đi: "6/12/2019"
3: Biển số: ""
4: Nơi xuất phát: "Long An"
5: Diểm đến: ""
6: Giá vé: ""
7: Click button Thêm mới
6: Click button Xác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</si>
</sst>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6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  <font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78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22" fillId="4" borderId="33" xfId="2" applyFont="1" applyFill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25" fillId="0" borderId="20" xfId="0" applyFont="1" applyBorder="1" applyAlignment="1">
      <alignment horizontal="left" vertical="top" wrapText="1"/>
    </xf>
    <xf numFmtId="165" fontId="6" fillId="0" borderId="20" xfId="0" applyNumberFormat="1" applyFont="1" applyBorder="1" applyAlignment="1">
      <alignment horizontal="left" vertical="top" wrapText="1"/>
    </xf>
    <xf numFmtId="0" fontId="6" fillId="0" borderId="35" xfId="0" applyFont="1" applyBorder="1" applyAlignment="1">
      <alignment horizontal="center" vertical="top" wrapText="1"/>
    </xf>
    <xf numFmtId="0" fontId="22" fillId="0" borderId="22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6" fillId="0" borderId="17" xfId="0" quotePrefix="1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6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  <xf numFmtId="0" fontId="15" fillId="6" borderId="30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top" wrapText="1"/>
    </xf>
    <xf numFmtId="0" fontId="6" fillId="0" borderId="35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14" fontId="25" fillId="0" borderId="20" xfId="0" applyNumberFormat="1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22</v>
      </c>
      <c r="C2" s="26"/>
      <c r="D2" s="26"/>
      <c r="E2" s="26"/>
      <c r="F2" s="26"/>
      <c r="G2" s="26"/>
    </row>
    <row r="3" spans="1:8">
      <c r="A3" s="26"/>
      <c r="B3" s="28" t="s">
        <v>44</v>
      </c>
      <c r="C3" s="63">
        <v>1.2</v>
      </c>
      <c r="D3" s="29"/>
      <c r="E3" s="26"/>
      <c r="F3" s="26"/>
      <c r="G3" s="26"/>
    </row>
    <row r="4" spans="1:8">
      <c r="A4" s="26"/>
      <c r="B4" s="28" t="s">
        <v>31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45</v>
      </c>
      <c r="C6" s="136" t="s">
        <v>144</v>
      </c>
      <c r="D6" s="136"/>
      <c r="E6" s="137"/>
      <c r="F6" s="26"/>
      <c r="G6" s="26"/>
    </row>
    <row r="7" spans="1:8">
      <c r="A7" s="26"/>
      <c r="B7" s="28" t="s">
        <v>46</v>
      </c>
      <c r="C7" s="136" t="s">
        <v>145</v>
      </c>
      <c r="D7" s="136"/>
      <c r="E7" s="137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39</v>
      </c>
    </row>
    <row r="11" spans="1:8" s="36" customFormat="1" ht="25.5">
      <c r="B11" s="52" t="s">
        <v>27</v>
      </c>
      <c r="C11" s="53" t="s">
        <v>40</v>
      </c>
      <c r="D11" s="53" t="s">
        <v>23</v>
      </c>
      <c r="E11" s="53" t="s">
        <v>24</v>
      </c>
      <c r="F11" s="53" t="s">
        <v>30</v>
      </c>
      <c r="G11" s="54" t="s">
        <v>29</v>
      </c>
      <c r="H11" s="90" t="s">
        <v>41</v>
      </c>
    </row>
    <row r="12" spans="1:8" s="36" customFormat="1">
      <c r="B12" s="38">
        <v>39293</v>
      </c>
      <c r="C12" s="39" t="s">
        <v>51</v>
      </c>
      <c r="D12" s="40"/>
      <c r="E12" s="41" t="s">
        <v>28</v>
      </c>
      <c r="F12" s="77" t="s">
        <v>171</v>
      </c>
      <c r="G12" s="89"/>
      <c r="H12" s="91" t="s">
        <v>52</v>
      </c>
    </row>
    <row r="13" spans="1:8" s="36" customFormat="1">
      <c r="B13" s="117">
        <v>39295</v>
      </c>
      <c r="C13" s="39" t="s">
        <v>86</v>
      </c>
      <c r="D13" s="40"/>
      <c r="E13" s="41" t="s">
        <v>87</v>
      </c>
      <c r="F13" s="77" t="s">
        <v>171</v>
      </c>
      <c r="G13" s="115" t="s">
        <v>172</v>
      </c>
      <c r="H13" s="91" t="s">
        <v>52</v>
      </c>
    </row>
    <row r="14" spans="1:8" s="37" customFormat="1" ht="12.75">
      <c r="B14" s="38">
        <v>39311</v>
      </c>
      <c r="C14" s="39" t="s">
        <v>142</v>
      </c>
      <c r="D14" s="40"/>
      <c r="E14" s="41" t="s">
        <v>87</v>
      </c>
      <c r="F14" s="77" t="s">
        <v>171</v>
      </c>
      <c r="G14" s="115" t="s">
        <v>146</v>
      </c>
      <c r="H14" s="91" t="s">
        <v>52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15"/>
  <sheetViews>
    <sheetView tabSelected="1" topLeftCell="A12" workbookViewId="0">
      <selection activeCell="C27" sqref="C27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22</v>
      </c>
      <c r="B1" s="146"/>
      <c r="C1" s="146"/>
      <c r="D1" s="146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47"/>
      <c r="C2" s="147"/>
      <c r="D2" s="147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47</v>
      </c>
      <c r="B3" s="136" t="s">
        <v>173</v>
      </c>
      <c r="C3" s="136"/>
      <c r="D3" s="137"/>
      <c r="E3" s="68"/>
      <c r="F3" s="68"/>
      <c r="G3" s="68"/>
      <c r="H3" s="153"/>
      <c r="I3" s="153"/>
      <c r="J3" s="153"/>
      <c r="K3" s="9"/>
    </row>
    <row r="4" spans="1:11" s="3" customFormat="1" ht="12.75">
      <c r="A4" s="72" t="s">
        <v>48</v>
      </c>
      <c r="B4" s="155" t="s">
        <v>147</v>
      </c>
      <c r="C4" s="156"/>
      <c r="D4" s="157"/>
      <c r="E4" s="68"/>
      <c r="F4" s="68"/>
      <c r="G4" s="68"/>
      <c r="H4" s="153"/>
      <c r="I4" s="153"/>
      <c r="J4" s="153"/>
      <c r="K4" s="9"/>
    </row>
    <row r="5" spans="1:11" s="81" customFormat="1" ht="12.75">
      <c r="A5" s="72" t="s">
        <v>42</v>
      </c>
      <c r="B5" s="149"/>
      <c r="C5" s="150"/>
      <c r="D5" s="151"/>
      <c r="E5" s="79"/>
      <c r="F5" s="79"/>
      <c r="G5" s="79"/>
      <c r="H5" s="152"/>
      <c r="I5" s="152"/>
      <c r="J5" s="152"/>
      <c r="K5" s="80"/>
    </row>
    <row r="6" spans="1:11" s="3" customFormat="1" ht="15" customHeight="1">
      <c r="A6" s="12" t="s">
        <v>49</v>
      </c>
      <c r="B6" s="95"/>
      <c r="C6" s="10" t="s">
        <v>50</v>
      </c>
      <c r="D6" s="13">
        <f>COUNTIF(I10:I796,"Pending")</f>
        <v>0</v>
      </c>
      <c r="E6" s="8"/>
      <c r="F6" s="8"/>
      <c r="G6" s="8"/>
      <c r="H6" s="153"/>
      <c r="I6" s="153"/>
      <c r="J6" s="153"/>
      <c r="K6" s="9"/>
    </row>
    <row r="7" spans="1:11" s="3" customFormat="1" ht="15" customHeight="1" thickBot="1">
      <c r="A7" s="14" t="s">
        <v>20</v>
      </c>
      <c r="B7" s="96"/>
      <c r="C7" s="30" t="s">
        <v>180</v>
      </c>
      <c r="D7" s="66">
        <f>COUNTA(A12:A77) -15</f>
        <v>46</v>
      </c>
      <c r="E7" s="69"/>
      <c r="F7" s="69"/>
      <c r="G7" s="69"/>
      <c r="H7" s="153"/>
      <c r="I7" s="153"/>
      <c r="J7" s="153"/>
      <c r="K7" s="9"/>
    </row>
    <row r="8" spans="1:11" s="3" customFormat="1" ht="15" customHeight="1">
      <c r="A8" s="148"/>
      <c r="B8" s="148"/>
      <c r="C8" s="148"/>
      <c r="D8" s="148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62" t="s">
        <v>43</v>
      </c>
      <c r="B9" s="163" t="s">
        <v>174</v>
      </c>
      <c r="C9" s="162" t="s">
        <v>175</v>
      </c>
      <c r="D9" s="165" t="s">
        <v>176</v>
      </c>
      <c r="E9" s="166"/>
      <c r="F9" s="166"/>
      <c r="G9" s="167"/>
      <c r="H9" s="158" t="s">
        <v>177</v>
      </c>
      <c r="I9" s="154" t="s">
        <v>178</v>
      </c>
      <c r="J9" s="154" t="s">
        <v>179</v>
      </c>
      <c r="K9" s="82"/>
    </row>
    <row r="10" spans="1:11" s="71" customFormat="1" ht="12" customHeight="1">
      <c r="A10" s="154"/>
      <c r="B10" s="164"/>
      <c r="C10" s="154"/>
      <c r="D10" s="159"/>
      <c r="E10" s="168"/>
      <c r="F10" s="168"/>
      <c r="G10" s="169"/>
      <c r="H10" s="159"/>
      <c r="I10" s="154"/>
      <c r="J10" s="154"/>
      <c r="K10" s="70"/>
    </row>
    <row r="11" spans="1:11" s="84" customFormat="1" ht="15">
      <c r="A11" s="160"/>
      <c r="B11" s="160"/>
      <c r="C11" s="160"/>
      <c r="D11" s="160"/>
      <c r="E11" s="160"/>
      <c r="F11" s="160"/>
      <c r="G11" s="160"/>
      <c r="H11" s="160"/>
      <c r="I11" s="160"/>
      <c r="J11" s="161"/>
    </row>
    <row r="12" spans="1:11" s="4" customFormat="1" ht="12.75">
      <c r="A12" s="141" t="s">
        <v>181</v>
      </c>
      <c r="B12" s="142"/>
      <c r="C12" s="142"/>
      <c r="D12" s="142"/>
      <c r="E12" s="142"/>
      <c r="F12" s="142"/>
      <c r="G12" s="142"/>
      <c r="H12" s="142"/>
      <c r="I12" s="142"/>
      <c r="J12" s="143"/>
    </row>
    <row r="13" spans="1:11" s="4" customFormat="1" ht="51" outlineLevel="1">
      <c r="A13" s="88" t="s">
        <v>13</v>
      </c>
      <c r="B13" s="97" t="s">
        <v>195</v>
      </c>
      <c r="C13" s="87" t="s">
        <v>182</v>
      </c>
      <c r="D13" s="170" t="s">
        <v>183</v>
      </c>
      <c r="E13" s="171"/>
      <c r="F13" s="171"/>
      <c r="G13" s="86"/>
      <c r="H13" s="113" t="s">
        <v>188</v>
      </c>
      <c r="I13" s="87" t="s">
        <v>49</v>
      </c>
      <c r="J13" s="85"/>
    </row>
    <row r="14" spans="1:11" s="4" customFormat="1" ht="53.25" customHeight="1" outlineLevel="1">
      <c r="A14" s="88" t="s">
        <v>14</v>
      </c>
      <c r="B14" s="97" t="s">
        <v>196</v>
      </c>
      <c r="C14" s="87" t="s">
        <v>184</v>
      </c>
      <c r="D14" s="140" t="s">
        <v>183</v>
      </c>
      <c r="E14" s="139"/>
      <c r="F14" s="172"/>
      <c r="G14" s="129"/>
      <c r="H14" s="113" t="s">
        <v>188</v>
      </c>
      <c r="I14" s="87" t="s">
        <v>49</v>
      </c>
      <c r="J14" s="85"/>
    </row>
    <row r="15" spans="1:11" s="4" customFormat="1" ht="51" outlineLevel="1">
      <c r="A15" s="88" t="s">
        <v>15</v>
      </c>
      <c r="B15" s="97" t="s">
        <v>195</v>
      </c>
      <c r="C15" s="87" t="s">
        <v>192</v>
      </c>
      <c r="D15" s="140" t="s">
        <v>193</v>
      </c>
      <c r="E15" s="139"/>
      <c r="F15" s="172"/>
      <c r="G15" s="129"/>
      <c r="H15" s="113" t="s">
        <v>188</v>
      </c>
      <c r="I15" s="87" t="s">
        <v>49</v>
      </c>
      <c r="J15" s="85"/>
    </row>
    <row r="16" spans="1:11" s="4" customFormat="1" ht="51" outlineLevel="1">
      <c r="A16" s="88" t="s">
        <v>16</v>
      </c>
      <c r="B16" s="97" t="s">
        <v>197</v>
      </c>
      <c r="C16" s="87" t="s">
        <v>194</v>
      </c>
      <c r="D16" s="140" t="s">
        <v>193</v>
      </c>
      <c r="E16" s="139"/>
      <c r="F16" s="172"/>
      <c r="G16" s="86"/>
      <c r="H16" s="113" t="s">
        <v>188</v>
      </c>
      <c r="I16" s="87" t="s">
        <v>20</v>
      </c>
      <c r="J16" s="85"/>
    </row>
    <row r="17" spans="1:10" s="4" customFormat="1" ht="12.75" outlineLevel="1">
      <c r="A17" s="144" t="s">
        <v>185</v>
      </c>
      <c r="B17" s="145"/>
      <c r="C17" s="145"/>
      <c r="D17" s="123"/>
      <c r="E17" s="123"/>
      <c r="F17" s="123"/>
      <c r="G17" s="107"/>
      <c r="H17" s="107"/>
      <c r="I17" s="107"/>
      <c r="J17" s="108"/>
    </row>
    <row r="18" spans="1:10" s="4" customFormat="1" ht="63.75" customHeight="1" outlineLevel="1">
      <c r="A18" s="88" t="s">
        <v>17</v>
      </c>
      <c r="B18" s="105" t="s">
        <v>186</v>
      </c>
      <c r="C18" s="106" t="s">
        <v>205</v>
      </c>
      <c r="D18" s="138" t="s">
        <v>187</v>
      </c>
      <c r="E18" s="139"/>
      <c r="F18" s="139"/>
      <c r="G18" s="86"/>
      <c r="H18" s="130" t="s">
        <v>188</v>
      </c>
      <c r="I18" s="87" t="s">
        <v>49</v>
      </c>
      <c r="J18" s="85"/>
    </row>
    <row r="19" spans="1:10" s="4" customFormat="1" ht="63.75" customHeight="1" outlineLevel="1">
      <c r="A19" s="88" t="s">
        <v>18</v>
      </c>
      <c r="B19" s="105" t="s">
        <v>186</v>
      </c>
      <c r="C19" s="106" t="s">
        <v>204</v>
      </c>
      <c r="D19" s="138" t="s">
        <v>187</v>
      </c>
      <c r="E19" s="139"/>
      <c r="F19" s="139"/>
      <c r="G19" s="124"/>
      <c r="H19" s="130" t="s">
        <v>188</v>
      </c>
      <c r="I19" s="87" t="s">
        <v>49</v>
      </c>
      <c r="J19" s="85"/>
    </row>
    <row r="20" spans="1:10" s="4" customFormat="1" ht="63.75" customHeight="1" outlineLevel="1">
      <c r="A20" s="88" t="s">
        <v>19</v>
      </c>
      <c r="B20" s="105" t="s">
        <v>186</v>
      </c>
      <c r="C20" s="106" t="s">
        <v>203</v>
      </c>
      <c r="D20" s="138" t="s">
        <v>187</v>
      </c>
      <c r="E20" s="139"/>
      <c r="F20" s="139"/>
      <c r="G20" s="124"/>
      <c r="H20" s="130" t="s">
        <v>188</v>
      </c>
      <c r="I20" s="87" t="s">
        <v>49</v>
      </c>
      <c r="J20" s="85"/>
    </row>
    <row r="21" spans="1:10" s="4" customFormat="1" ht="63.75" customHeight="1" outlineLevel="1">
      <c r="A21" s="88" t="s">
        <v>57</v>
      </c>
      <c r="B21" s="105" t="s">
        <v>186</v>
      </c>
      <c r="C21" s="106" t="s">
        <v>202</v>
      </c>
      <c r="D21" s="138" t="s">
        <v>189</v>
      </c>
      <c r="E21" s="139"/>
      <c r="F21" s="139"/>
      <c r="G21" s="124"/>
      <c r="H21" s="130" t="s">
        <v>188</v>
      </c>
      <c r="I21" s="87" t="s">
        <v>49</v>
      </c>
      <c r="J21" s="85"/>
    </row>
    <row r="22" spans="1:10" s="4" customFormat="1" ht="92.25" customHeight="1" outlineLevel="1">
      <c r="A22" s="88" t="s">
        <v>66</v>
      </c>
      <c r="B22" s="105" t="s">
        <v>190</v>
      </c>
      <c r="C22" s="106" t="s">
        <v>201</v>
      </c>
      <c r="D22" s="138" t="s">
        <v>191</v>
      </c>
      <c r="E22" s="139"/>
      <c r="F22" s="139"/>
      <c r="G22" s="124"/>
      <c r="H22" s="130" t="s">
        <v>188</v>
      </c>
      <c r="I22" s="87" t="s">
        <v>49</v>
      </c>
      <c r="J22" s="85"/>
    </row>
    <row r="23" spans="1:10" s="4" customFormat="1" ht="88.5" customHeight="1" outlineLevel="1">
      <c r="A23" s="88" t="s">
        <v>67</v>
      </c>
      <c r="B23" s="105" t="s">
        <v>190</v>
      </c>
      <c r="C23" s="106" t="s">
        <v>200</v>
      </c>
      <c r="D23" s="138" t="s">
        <v>198</v>
      </c>
      <c r="E23" s="139"/>
      <c r="F23" s="139"/>
      <c r="G23" s="129"/>
      <c r="H23" s="130" t="s">
        <v>188</v>
      </c>
      <c r="I23" s="87" t="s">
        <v>49</v>
      </c>
      <c r="J23" s="85"/>
    </row>
    <row r="24" spans="1:10" s="4" customFormat="1" ht="111.75" customHeight="1" outlineLevel="1">
      <c r="A24" s="88" t="s">
        <v>68</v>
      </c>
      <c r="B24" s="105" t="s">
        <v>199</v>
      </c>
      <c r="C24" s="106" t="s">
        <v>211</v>
      </c>
      <c r="D24" s="138" t="s">
        <v>206</v>
      </c>
      <c r="E24" s="139"/>
      <c r="F24" s="139"/>
      <c r="G24" s="129"/>
      <c r="H24" s="130" t="s">
        <v>188</v>
      </c>
      <c r="I24" s="87" t="s">
        <v>49</v>
      </c>
      <c r="J24" s="85"/>
    </row>
    <row r="25" spans="1:10" s="4" customFormat="1" ht="12.75" outlineLevel="1">
      <c r="A25" s="144" t="s">
        <v>208</v>
      </c>
      <c r="B25" s="145"/>
      <c r="C25" s="145"/>
      <c r="D25" s="123"/>
      <c r="E25" s="123"/>
      <c r="F25" s="123"/>
      <c r="G25" s="125"/>
      <c r="H25" s="125"/>
      <c r="I25" s="125"/>
      <c r="J25" s="126"/>
    </row>
    <row r="26" spans="1:10" s="4" customFormat="1" ht="32.25" customHeight="1" outlineLevel="1">
      <c r="A26" s="88" t="s">
        <v>69</v>
      </c>
      <c r="B26" s="105" t="s">
        <v>207</v>
      </c>
      <c r="C26" s="106" t="s">
        <v>209</v>
      </c>
      <c r="D26" s="138" t="s">
        <v>210</v>
      </c>
      <c r="E26" s="139"/>
      <c r="F26" s="139"/>
      <c r="G26" s="129"/>
      <c r="H26" s="177">
        <v>43596</v>
      </c>
      <c r="I26" s="87" t="s">
        <v>49</v>
      </c>
      <c r="J26" s="85"/>
    </row>
    <row r="27" spans="1:10" s="4" customFormat="1" ht="115.5" customHeight="1" outlineLevel="1">
      <c r="A27" s="88" t="s">
        <v>70</v>
      </c>
      <c r="B27" s="105" t="s">
        <v>207</v>
      </c>
      <c r="C27" s="106" t="s">
        <v>212</v>
      </c>
      <c r="D27" s="138" t="s">
        <v>210</v>
      </c>
      <c r="E27" s="139"/>
      <c r="F27" s="139"/>
      <c r="G27" s="129"/>
      <c r="H27" s="177">
        <v>43597</v>
      </c>
      <c r="I27" s="87" t="s">
        <v>49</v>
      </c>
      <c r="J27" s="85"/>
    </row>
    <row r="28" spans="1:10" s="4" customFormat="1" ht="63.75" customHeight="1" outlineLevel="1">
      <c r="A28" s="131"/>
      <c r="B28" s="132"/>
      <c r="C28" s="128"/>
      <c r="D28" s="133"/>
      <c r="E28" s="127"/>
      <c r="F28" s="127"/>
      <c r="G28" s="127"/>
      <c r="H28" s="134"/>
      <c r="I28" s="127"/>
      <c r="J28" s="135"/>
    </row>
    <row r="29" spans="1:10" s="4" customFormat="1" ht="63.75" customHeight="1" outlineLevel="1">
      <c r="A29" s="131"/>
      <c r="B29" s="132"/>
      <c r="C29" s="128"/>
      <c r="D29" s="133"/>
      <c r="E29" s="127"/>
      <c r="F29" s="127"/>
      <c r="G29" s="127"/>
      <c r="H29" s="134"/>
      <c r="I29" s="127"/>
      <c r="J29" s="135"/>
    </row>
    <row r="30" spans="1:10" s="4" customFormat="1" ht="63.75" customHeight="1" outlineLevel="1">
      <c r="A30" s="131"/>
      <c r="B30" s="132"/>
      <c r="C30" s="128"/>
      <c r="D30" s="133"/>
      <c r="E30" s="127"/>
      <c r="F30" s="127"/>
      <c r="G30" s="127"/>
      <c r="H30" s="134"/>
      <c r="I30" s="127"/>
      <c r="J30" s="135"/>
    </row>
    <row r="31" spans="1:10" s="4" customFormat="1" ht="63.75" customHeight="1" outlineLevel="1">
      <c r="A31" s="131"/>
      <c r="B31" s="132"/>
      <c r="C31" s="128"/>
      <c r="D31" s="133"/>
      <c r="E31" s="127"/>
      <c r="F31" s="127"/>
      <c r="G31" s="127"/>
      <c r="H31" s="134"/>
      <c r="I31" s="127"/>
      <c r="J31" s="135"/>
    </row>
    <row r="32" spans="1:10" s="4" customFormat="1" ht="63.75" customHeight="1" outlineLevel="1">
      <c r="A32" s="131"/>
      <c r="B32" s="132"/>
      <c r="C32" s="122"/>
      <c r="D32" s="133"/>
      <c r="E32" s="121"/>
      <c r="F32" s="121"/>
      <c r="G32" s="121"/>
      <c r="H32" s="134"/>
      <c r="I32" s="121"/>
      <c r="J32" s="135"/>
    </row>
    <row r="33" spans="1:14" s="4" customFormat="1" ht="12.75" outlineLevel="1">
      <c r="A33" s="144" t="s">
        <v>81</v>
      </c>
      <c r="B33" s="145"/>
      <c r="C33" s="145"/>
      <c r="D33" s="107"/>
      <c r="E33" s="107"/>
      <c r="F33" s="107"/>
      <c r="G33" s="107"/>
      <c r="H33" s="107"/>
      <c r="I33" s="107"/>
      <c r="J33" s="108"/>
    </row>
    <row r="34" spans="1:14" s="4" customFormat="1" ht="63.75" customHeight="1" outlineLevel="1">
      <c r="A34" s="88" t="s">
        <v>18</v>
      </c>
      <c r="B34" s="105" t="s">
        <v>53</v>
      </c>
      <c r="C34" s="106" t="s">
        <v>148</v>
      </c>
      <c r="D34" s="138" t="s">
        <v>12</v>
      </c>
      <c r="E34" s="139"/>
      <c r="F34" s="139"/>
      <c r="G34" s="86"/>
      <c r="H34" s="100"/>
      <c r="I34" s="87" t="s">
        <v>49</v>
      </c>
      <c r="J34" s="85"/>
    </row>
    <row r="35" spans="1:14" s="4" customFormat="1" ht="63.75" customHeight="1" outlineLevel="1">
      <c r="A35" s="88" t="s">
        <v>19</v>
      </c>
      <c r="B35" s="105" t="s">
        <v>53</v>
      </c>
      <c r="C35" s="106" t="s">
        <v>149</v>
      </c>
      <c r="D35" s="138" t="s">
        <v>12</v>
      </c>
      <c r="E35" s="139"/>
      <c r="F35" s="139"/>
      <c r="G35" s="86"/>
      <c r="H35" s="113"/>
      <c r="I35" s="87" t="s">
        <v>49</v>
      </c>
      <c r="J35" s="85"/>
    </row>
    <row r="36" spans="1:14" s="4" customFormat="1" ht="63.75" outlineLevel="1">
      <c r="A36" s="88" t="s">
        <v>57</v>
      </c>
      <c r="B36" s="105" t="s">
        <v>54</v>
      </c>
      <c r="C36" s="106" t="s">
        <v>150</v>
      </c>
      <c r="D36" s="138" t="s">
        <v>88</v>
      </c>
      <c r="E36" s="139"/>
      <c r="F36" s="139"/>
      <c r="G36" s="86"/>
      <c r="H36" s="94"/>
      <c r="I36" s="87"/>
      <c r="J36" s="85"/>
    </row>
    <row r="37" spans="1:14" s="4" customFormat="1" ht="63.75" outlineLevel="1">
      <c r="A37" s="88" t="s">
        <v>66</v>
      </c>
      <c r="B37" s="105" t="s">
        <v>54</v>
      </c>
      <c r="C37" s="106" t="s">
        <v>151</v>
      </c>
      <c r="D37" s="138" t="s">
        <v>89</v>
      </c>
      <c r="E37" s="139"/>
      <c r="F37" s="139"/>
      <c r="G37" s="86"/>
      <c r="H37" s="100"/>
      <c r="I37" s="87"/>
      <c r="J37" s="85"/>
    </row>
    <row r="38" spans="1:14" s="4" customFormat="1" ht="12.75">
      <c r="A38" s="141" t="s">
        <v>127</v>
      </c>
      <c r="B38" s="142"/>
      <c r="C38" s="142"/>
      <c r="D38" s="142"/>
      <c r="E38" s="142"/>
      <c r="F38" s="142"/>
      <c r="G38" s="142"/>
      <c r="H38" s="142"/>
      <c r="I38" s="142"/>
      <c r="J38" s="143"/>
    </row>
    <row r="39" spans="1:14" s="93" customFormat="1" ht="228.75" customHeight="1" outlineLevel="1">
      <c r="A39" s="88" t="s">
        <v>67</v>
      </c>
      <c r="B39" s="98" t="s">
        <v>55</v>
      </c>
      <c r="C39" s="92" t="s">
        <v>152</v>
      </c>
      <c r="D39" s="140" t="s">
        <v>80</v>
      </c>
      <c r="E39" s="139"/>
      <c r="F39" s="139"/>
      <c r="I39" s="114" t="s">
        <v>49</v>
      </c>
      <c r="J39" s="94"/>
    </row>
    <row r="40" spans="1:14" s="93" customFormat="1" ht="207.75" customHeight="1" outlineLevel="1">
      <c r="A40" s="88" t="s">
        <v>68</v>
      </c>
      <c r="B40" s="98" t="s">
        <v>93</v>
      </c>
      <c r="C40" s="92" t="s">
        <v>153</v>
      </c>
      <c r="D40" s="140" t="s">
        <v>92</v>
      </c>
      <c r="E40" s="139"/>
      <c r="F40" s="139"/>
      <c r="H40" s="112"/>
      <c r="I40" s="114" t="s">
        <v>49</v>
      </c>
      <c r="J40" s="94"/>
    </row>
    <row r="41" spans="1:14" s="93" customFormat="1" ht="255" customHeight="1" outlineLevel="1">
      <c r="A41" s="88" t="s">
        <v>69</v>
      </c>
      <c r="B41" s="98" t="s">
        <v>90</v>
      </c>
      <c r="C41" s="92" t="s">
        <v>154</v>
      </c>
      <c r="D41" s="140" t="s">
        <v>91</v>
      </c>
      <c r="E41" s="139"/>
      <c r="F41" s="139"/>
      <c r="H41" s="112"/>
      <c r="I41" s="110"/>
      <c r="J41" s="111"/>
      <c r="K41" s="109"/>
      <c r="L41" s="109"/>
      <c r="M41" s="109"/>
      <c r="N41" s="109"/>
    </row>
    <row r="42" spans="1:14" s="93" customFormat="1" ht="276.75" customHeight="1" outlineLevel="1">
      <c r="A42" s="88" t="s">
        <v>70</v>
      </c>
      <c r="B42" s="98" t="s">
        <v>56</v>
      </c>
      <c r="C42" s="92" t="s">
        <v>155</v>
      </c>
      <c r="D42" s="140" t="s">
        <v>9</v>
      </c>
      <c r="E42" s="139"/>
      <c r="F42" s="139"/>
      <c r="H42" s="101"/>
      <c r="I42" s="103"/>
      <c r="J42" s="94"/>
    </row>
    <row r="43" spans="1:14" s="4" customFormat="1" ht="12.75">
      <c r="A43" s="141" t="s">
        <v>58</v>
      </c>
      <c r="B43" s="142"/>
      <c r="C43" s="142"/>
      <c r="D43" s="142"/>
      <c r="E43" s="142"/>
      <c r="F43" s="142"/>
      <c r="G43" s="142"/>
      <c r="H43" s="142"/>
      <c r="I43" s="142"/>
      <c r="J43" s="143"/>
    </row>
    <row r="44" spans="1:14" s="4" customFormat="1" ht="12.75" outlineLevel="1">
      <c r="A44" s="141" t="s">
        <v>128</v>
      </c>
      <c r="B44" s="142"/>
      <c r="C44" s="142"/>
      <c r="D44" s="142"/>
      <c r="E44" s="142"/>
      <c r="F44" s="142"/>
      <c r="G44" s="142"/>
      <c r="H44" s="142"/>
      <c r="I44" s="142"/>
      <c r="J44" s="143"/>
    </row>
    <row r="45" spans="1:14" s="93" customFormat="1" ht="70.5" customHeight="1" outlineLevel="1">
      <c r="A45" s="88" t="s">
        <v>71</v>
      </c>
      <c r="B45" s="98" t="s">
        <v>73</v>
      </c>
      <c r="C45" s="92" t="s">
        <v>156</v>
      </c>
      <c r="D45" s="140" t="s">
        <v>59</v>
      </c>
      <c r="E45" s="139"/>
      <c r="F45" s="139"/>
      <c r="H45" s="101"/>
      <c r="I45" s="103" t="s">
        <v>49</v>
      </c>
      <c r="J45" s="94"/>
    </row>
    <row r="46" spans="1:14" s="93" customFormat="1" ht="87.75" customHeight="1" outlineLevel="1">
      <c r="A46" s="88" t="s">
        <v>72</v>
      </c>
      <c r="B46" s="98" t="s">
        <v>74</v>
      </c>
      <c r="C46" s="92" t="s">
        <v>156</v>
      </c>
      <c r="D46" s="140" t="s">
        <v>60</v>
      </c>
      <c r="E46" s="139"/>
      <c r="F46" s="139"/>
      <c r="H46" s="101"/>
      <c r="I46" s="103" t="s">
        <v>49</v>
      </c>
      <c r="J46" s="94"/>
    </row>
    <row r="47" spans="1:14" s="93" customFormat="1" ht="87.75" customHeight="1" outlineLevel="1">
      <c r="A47" s="88" t="s">
        <v>0</v>
      </c>
      <c r="B47" s="98" t="s">
        <v>75</v>
      </c>
      <c r="C47" s="92" t="s">
        <v>156</v>
      </c>
      <c r="D47" s="140" t="s">
        <v>61</v>
      </c>
      <c r="E47" s="139"/>
      <c r="F47" s="139"/>
      <c r="H47" s="101"/>
      <c r="I47" s="103" t="s">
        <v>49</v>
      </c>
      <c r="J47" s="94"/>
    </row>
    <row r="48" spans="1:14" s="93" customFormat="1" ht="59.25" customHeight="1" outlineLevel="1">
      <c r="A48" s="88" t="s">
        <v>7</v>
      </c>
      <c r="B48" s="98" t="s">
        <v>76</v>
      </c>
      <c r="C48" s="92" t="s">
        <v>156</v>
      </c>
      <c r="D48" s="140" t="s">
        <v>62</v>
      </c>
      <c r="E48" s="139"/>
      <c r="F48" s="139"/>
      <c r="H48" s="101"/>
      <c r="I48" s="103" t="s">
        <v>49</v>
      </c>
      <c r="J48" s="94"/>
    </row>
    <row r="49" spans="1:10" s="93" customFormat="1" ht="56.25" customHeight="1" outlineLevel="1">
      <c r="A49" s="88" t="s">
        <v>8</v>
      </c>
      <c r="B49" s="98" t="s">
        <v>77</v>
      </c>
      <c r="C49" s="92" t="s">
        <v>156</v>
      </c>
      <c r="D49" s="140" t="s">
        <v>63</v>
      </c>
      <c r="E49" s="139"/>
      <c r="F49" s="139"/>
      <c r="H49" s="101"/>
      <c r="I49" s="103" t="s">
        <v>49</v>
      </c>
      <c r="J49" s="94"/>
    </row>
    <row r="50" spans="1:10" s="93" customFormat="1" ht="87.75" customHeight="1" outlineLevel="1">
      <c r="A50" s="88" t="s">
        <v>82</v>
      </c>
      <c r="B50" s="98" t="s">
        <v>79</v>
      </c>
      <c r="C50" s="92" t="s">
        <v>156</v>
      </c>
      <c r="D50" s="140" t="s">
        <v>65</v>
      </c>
      <c r="E50" s="139"/>
      <c r="F50" s="139"/>
      <c r="H50" s="101"/>
      <c r="I50" s="103" t="s">
        <v>49</v>
      </c>
      <c r="J50" s="94"/>
    </row>
    <row r="51" spans="1:10" s="93" customFormat="1" ht="62.25" customHeight="1" outlineLevel="1">
      <c r="A51" s="88" t="s">
        <v>83</v>
      </c>
      <c r="B51" s="98" t="s">
        <v>78</v>
      </c>
      <c r="C51" s="92" t="s">
        <v>156</v>
      </c>
      <c r="D51" s="140" t="s">
        <v>64</v>
      </c>
      <c r="E51" s="139"/>
      <c r="F51" s="139"/>
      <c r="H51" s="101"/>
      <c r="I51" s="103" t="s">
        <v>49</v>
      </c>
      <c r="J51" s="94"/>
    </row>
    <row r="52" spans="1:10" s="4" customFormat="1" ht="12.75" outlineLevel="1">
      <c r="A52" s="141" t="s">
        <v>119</v>
      </c>
      <c r="B52" s="142"/>
      <c r="C52" s="142"/>
      <c r="D52" s="142"/>
      <c r="E52" s="142"/>
      <c r="F52" s="142"/>
      <c r="G52" s="142"/>
      <c r="H52" s="142"/>
      <c r="I52" s="142"/>
      <c r="J52" s="143"/>
    </row>
    <row r="53" spans="1:10" s="93" customFormat="1" ht="87.75" customHeight="1" outlineLevel="1">
      <c r="A53" s="88" t="s">
        <v>84</v>
      </c>
      <c r="B53" s="98" t="s">
        <v>94</v>
      </c>
      <c r="C53" s="92" t="s">
        <v>157</v>
      </c>
      <c r="D53" s="140" t="s">
        <v>95</v>
      </c>
      <c r="E53" s="139"/>
      <c r="F53" s="139"/>
      <c r="H53" s="101"/>
      <c r="I53" s="103" t="s">
        <v>49</v>
      </c>
      <c r="J53" s="94"/>
    </row>
    <row r="54" spans="1:10" s="4" customFormat="1" ht="12.75">
      <c r="A54" s="141" t="s">
        <v>120</v>
      </c>
      <c r="B54" s="142"/>
      <c r="C54" s="142"/>
      <c r="D54" s="142"/>
      <c r="E54" s="142"/>
      <c r="F54" s="142"/>
      <c r="G54" s="142"/>
      <c r="H54" s="142"/>
      <c r="I54" s="142"/>
      <c r="J54" s="143"/>
    </row>
    <row r="55" spans="1:10" s="93" customFormat="1" ht="101.25" customHeight="1" outlineLevel="1">
      <c r="A55" s="88" t="s">
        <v>85</v>
      </c>
      <c r="B55" s="98" t="s">
        <v>101</v>
      </c>
      <c r="C55" s="92" t="s">
        <v>158</v>
      </c>
      <c r="D55" s="140" t="s">
        <v>99</v>
      </c>
      <c r="E55" s="139"/>
      <c r="F55" s="139"/>
      <c r="H55" s="101" t="s">
        <v>129</v>
      </c>
      <c r="I55" s="116" t="s">
        <v>20</v>
      </c>
      <c r="J55" s="94" t="s">
        <v>131</v>
      </c>
    </row>
    <row r="56" spans="1:10" s="93" customFormat="1" ht="96" customHeight="1" outlineLevel="1">
      <c r="A56" s="88" t="s">
        <v>108</v>
      </c>
      <c r="B56" s="98" t="s">
        <v>102</v>
      </c>
      <c r="C56" s="92" t="s">
        <v>159</v>
      </c>
      <c r="D56" s="140" t="s">
        <v>100</v>
      </c>
      <c r="E56" s="139"/>
      <c r="F56" s="139"/>
      <c r="H56" s="101" t="s">
        <v>129</v>
      </c>
      <c r="I56" s="103" t="s">
        <v>49</v>
      </c>
      <c r="J56" s="94" t="s">
        <v>132</v>
      </c>
    </row>
    <row r="57" spans="1:10" s="93" customFormat="1" ht="96" customHeight="1" outlineLevel="1">
      <c r="A57" s="88" t="s">
        <v>109</v>
      </c>
      <c r="B57" s="98" t="s">
        <v>139</v>
      </c>
      <c r="C57" s="92" t="s">
        <v>160</v>
      </c>
      <c r="D57" s="140" t="s">
        <v>140</v>
      </c>
      <c r="E57" s="139"/>
      <c r="F57" s="139"/>
      <c r="H57" s="101" t="s">
        <v>129</v>
      </c>
      <c r="I57" s="103" t="s">
        <v>49</v>
      </c>
      <c r="J57" s="94" t="s">
        <v>132</v>
      </c>
    </row>
    <row r="58" spans="1:10" s="4" customFormat="1" ht="12.75">
      <c r="A58" s="141" t="s">
        <v>121</v>
      </c>
      <c r="B58" s="142"/>
      <c r="C58" s="142"/>
      <c r="D58" s="142"/>
      <c r="E58" s="142"/>
      <c r="F58" s="142"/>
      <c r="G58" s="142"/>
      <c r="H58" s="142"/>
      <c r="I58" s="142"/>
      <c r="J58" s="143"/>
    </row>
    <row r="59" spans="1:10" s="93" customFormat="1" ht="27.75" customHeight="1" outlineLevel="1">
      <c r="A59" s="174" t="s">
        <v>1</v>
      </c>
      <c r="B59" s="175"/>
      <c r="C59" s="176"/>
      <c r="D59" s="140"/>
      <c r="E59" s="139"/>
      <c r="F59" s="139"/>
      <c r="H59" s="101"/>
      <c r="I59" s="103"/>
      <c r="J59" s="94"/>
    </row>
    <row r="60" spans="1:10" s="93" customFormat="1" ht="27.75" customHeight="1" outlineLevel="1">
      <c r="A60" s="88" t="s">
        <v>110</v>
      </c>
      <c r="B60" s="98" t="s">
        <v>3</v>
      </c>
      <c r="C60" s="92" t="s">
        <v>2</v>
      </c>
      <c r="D60" s="140" t="s">
        <v>6</v>
      </c>
      <c r="E60" s="139"/>
      <c r="F60" s="139"/>
      <c r="H60" s="101"/>
      <c r="I60" s="103" t="s">
        <v>49</v>
      </c>
      <c r="J60" s="94"/>
    </row>
    <row r="61" spans="1:10" s="93" customFormat="1" ht="81" customHeight="1" outlineLevel="1">
      <c r="A61" s="88" t="s">
        <v>111</v>
      </c>
      <c r="B61" s="98" t="s">
        <v>4</v>
      </c>
      <c r="C61" s="92" t="s">
        <v>5</v>
      </c>
      <c r="D61" s="173" t="s">
        <v>10</v>
      </c>
      <c r="E61" s="139"/>
      <c r="F61" s="139"/>
      <c r="H61" s="101"/>
      <c r="I61" s="103" t="s">
        <v>49</v>
      </c>
      <c r="J61" s="94"/>
    </row>
    <row r="62" spans="1:10" s="4" customFormat="1" ht="12.75">
      <c r="A62" s="141" t="s">
        <v>122</v>
      </c>
      <c r="B62" s="142"/>
      <c r="C62" s="142"/>
      <c r="D62" s="142"/>
      <c r="E62" s="142"/>
      <c r="F62" s="142"/>
      <c r="G62" s="142"/>
      <c r="H62" s="142"/>
      <c r="I62" s="142"/>
      <c r="J62" s="143"/>
    </row>
    <row r="63" spans="1:10" s="4" customFormat="1" ht="12.75" outlineLevel="1">
      <c r="A63" s="141" t="s">
        <v>123</v>
      </c>
      <c r="B63" s="142"/>
      <c r="C63" s="142"/>
      <c r="D63" s="142"/>
      <c r="E63" s="142"/>
      <c r="F63" s="142"/>
      <c r="G63" s="142"/>
      <c r="H63" s="142"/>
      <c r="I63" s="142"/>
      <c r="J63" s="143"/>
    </row>
    <row r="64" spans="1:10" s="93" customFormat="1" ht="87.75" customHeight="1" outlineLevel="1">
      <c r="A64" s="88" t="s">
        <v>112</v>
      </c>
      <c r="B64" s="98" t="s">
        <v>96</v>
      </c>
      <c r="C64" s="92" t="s">
        <v>161</v>
      </c>
      <c r="D64" s="140" t="s">
        <v>97</v>
      </c>
      <c r="E64" s="139"/>
      <c r="F64" s="139"/>
      <c r="H64" s="101"/>
      <c r="I64" s="103" t="s">
        <v>49</v>
      </c>
      <c r="J64" s="94"/>
    </row>
    <row r="65" spans="1:10" s="93" customFormat="1" ht="87.75" customHeight="1" outlineLevel="1">
      <c r="A65" s="88" t="s">
        <v>113</v>
      </c>
      <c r="B65" s="98" t="s">
        <v>98</v>
      </c>
      <c r="C65" s="92" t="s">
        <v>162</v>
      </c>
      <c r="D65" s="140" t="s">
        <v>103</v>
      </c>
      <c r="E65" s="139"/>
      <c r="F65" s="139"/>
      <c r="H65" s="101"/>
      <c r="I65" s="103" t="s">
        <v>49</v>
      </c>
      <c r="J65" s="94"/>
    </row>
    <row r="66" spans="1:10" s="4" customFormat="1" ht="12.75" outlineLevel="1">
      <c r="A66" s="141" t="s">
        <v>124</v>
      </c>
      <c r="B66" s="142"/>
      <c r="C66" s="142"/>
      <c r="D66" s="142"/>
      <c r="E66" s="142"/>
      <c r="F66" s="142"/>
      <c r="G66" s="142"/>
      <c r="H66" s="142"/>
      <c r="I66" s="142"/>
      <c r="J66" s="143"/>
    </row>
    <row r="67" spans="1:10" s="93" customFormat="1" ht="87.75" customHeight="1" outlineLevel="1">
      <c r="A67" s="88" t="s">
        <v>114</v>
      </c>
      <c r="B67" s="98" t="s">
        <v>96</v>
      </c>
      <c r="C67" s="92" t="s">
        <v>163</v>
      </c>
      <c r="D67" s="140" t="s">
        <v>104</v>
      </c>
      <c r="E67" s="139"/>
      <c r="F67" s="139"/>
      <c r="H67" s="101"/>
      <c r="I67" s="103"/>
      <c r="J67" s="94"/>
    </row>
    <row r="68" spans="1:10" s="93" customFormat="1" ht="87.75" customHeight="1" outlineLevel="1">
      <c r="A68" s="88" t="s">
        <v>115</v>
      </c>
      <c r="B68" s="98" t="s">
        <v>98</v>
      </c>
      <c r="C68" s="92" t="s">
        <v>164</v>
      </c>
      <c r="D68" s="140" t="s">
        <v>105</v>
      </c>
      <c r="E68" s="139"/>
      <c r="F68" s="139"/>
      <c r="H68" s="101"/>
      <c r="I68" s="103"/>
      <c r="J68" s="94"/>
    </row>
    <row r="69" spans="1:10" s="4" customFormat="1" ht="12.75" outlineLevel="1">
      <c r="A69" s="141" t="s">
        <v>125</v>
      </c>
      <c r="B69" s="142"/>
      <c r="C69" s="142"/>
      <c r="D69" s="142"/>
      <c r="E69" s="142"/>
      <c r="F69" s="142"/>
      <c r="G69" s="142"/>
      <c r="H69" s="142"/>
      <c r="I69" s="142"/>
      <c r="J69" s="143"/>
    </row>
    <row r="70" spans="1:10" s="93" customFormat="1" ht="87.75" customHeight="1" outlineLevel="1">
      <c r="A70" s="88" t="s">
        <v>116</v>
      </c>
      <c r="B70" s="98" t="s">
        <v>96</v>
      </c>
      <c r="C70" s="92" t="s">
        <v>165</v>
      </c>
      <c r="D70" s="140" t="s">
        <v>130</v>
      </c>
      <c r="E70" s="139"/>
      <c r="F70" s="139"/>
      <c r="H70" s="101"/>
      <c r="I70" s="103" t="s">
        <v>49</v>
      </c>
      <c r="J70" s="94"/>
    </row>
    <row r="71" spans="1:10" s="93" customFormat="1" ht="87.75" customHeight="1" outlineLevel="1">
      <c r="A71" s="88" t="s">
        <v>117</v>
      </c>
      <c r="B71" s="98" t="s">
        <v>98</v>
      </c>
      <c r="C71" s="92" t="s">
        <v>166</v>
      </c>
      <c r="D71" s="140" t="s">
        <v>103</v>
      </c>
      <c r="E71" s="139"/>
      <c r="F71" s="139"/>
      <c r="H71" s="101"/>
      <c r="I71" s="103" t="s">
        <v>49</v>
      </c>
      <c r="J71" s="94"/>
    </row>
    <row r="72" spans="1:10" s="4" customFormat="1" ht="12.75" outlineLevel="1">
      <c r="A72" s="141" t="s">
        <v>126</v>
      </c>
      <c r="B72" s="142"/>
      <c r="C72" s="142"/>
      <c r="D72" s="142"/>
      <c r="E72" s="142"/>
      <c r="F72" s="142"/>
      <c r="G72" s="142"/>
      <c r="H72" s="142"/>
      <c r="I72" s="142"/>
      <c r="J72" s="143"/>
    </row>
    <row r="73" spans="1:10" s="93" customFormat="1" ht="87.75" customHeight="1" outlineLevel="1">
      <c r="A73" s="88" t="s">
        <v>118</v>
      </c>
      <c r="B73" s="98" t="s">
        <v>96</v>
      </c>
      <c r="C73" s="92" t="s">
        <v>167</v>
      </c>
      <c r="D73" s="140" t="s">
        <v>106</v>
      </c>
      <c r="E73" s="139"/>
      <c r="F73" s="139"/>
      <c r="H73" s="101"/>
      <c r="I73" s="103" t="s">
        <v>49</v>
      </c>
      <c r="J73" s="94"/>
    </row>
    <row r="74" spans="1:10" s="93" customFormat="1" ht="87.75" customHeight="1" outlineLevel="1">
      <c r="A74" s="88" t="s">
        <v>137</v>
      </c>
      <c r="B74" s="98" t="s">
        <v>98</v>
      </c>
      <c r="C74" s="92" t="s">
        <v>168</v>
      </c>
      <c r="D74" s="140" t="s">
        <v>107</v>
      </c>
      <c r="E74" s="139"/>
      <c r="F74" s="139"/>
      <c r="H74" s="101"/>
      <c r="I74" s="103" t="s">
        <v>49</v>
      </c>
      <c r="J74" s="94"/>
    </row>
    <row r="75" spans="1:10" s="4" customFormat="1" ht="12.75">
      <c r="A75" s="141" t="s">
        <v>143</v>
      </c>
      <c r="B75" s="142"/>
      <c r="C75" s="142"/>
      <c r="D75" s="142"/>
      <c r="E75" s="142"/>
      <c r="F75" s="142"/>
      <c r="G75" s="142"/>
      <c r="H75" s="142"/>
      <c r="I75" s="142"/>
      <c r="J75" s="143"/>
    </row>
    <row r="76" spans="1:10" s="93" customFormat="1" ht="87.75" customHeight="1" outlineLevel="1">
      <c r="A76" s="88" t="s">
        <v>138</v>
      </c>
      <c r="B76" s="98" t="s">
        <v>133</v>
      </c>
      <c r="C76" s="92" t="s">
        <v>169</v>
      </c>
      <c r="D76" s="140" t="s">
        <v>135</v>
      </c>
      <c r="E76" s="139"/>
      <c r="F76" s="139"/>
      <c r="H76" s="101"/>
      <c r="I76" s="103" t="s">
        <v>49</v>
      </c>
      <c r="J76" s="94"/>
    </row>
    <row r="77" spans="1:10" s="93" customFormat="1" ht="87.75" customHeight="1" outlineLevel="1">
      <c r="A77" s="88" t="s">
        <v>141</v>
      </c>
      <c r="B77" s="98" t="s">
        <v>134</v>
      </c>
      <c r="C77" s="92" t="s">
        <v>170</v>
      </c>
      <c r="D77" s="140" t="s">
        <v>136</v>
      </c>
      <c r="E77" s="139"/>
      <c r="F77" s="139"/>
      <c r="H77" s="101"/>
      <c r="I77" s="103" t="s">
        <v>49</v>
      </c>
      <c r="J77" s="94"/>
    </row>
    <row r="78" spans="1:10" ht="12" customHeight="1"/>
    <row r="79" spans="1:10" ht="12" customHeight="1"/>
    <row r="80" spans="1:1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</sheetData>
  <mergeCells count="80">
    <mergeCell ref="A75:J75"/>
    <mergeCell ref="D76:F76"/>
    <mergeCell ref="D77:F77"/>
    <mergeCell ref="D56:F56"/>
    <mergeCell ref="D71:F71"/>
    <mergeCell ref="A72:J72"/>
    <mergeCell ref="D73:F73"/>
    <mergeCell ref="D74:F74"/>
    <mergeCell ref="D67:F67"/>
    <mergeCell ref="D68:F68"/>
    <mergeCell ref="D70:F70"/>
    <mergeCell ref="D64:F64"/>
    <mergeCell ref="D65:F65"/>
    <mergeCell ref="A63:J63"/>
    <mergeCell ref="A66:J66"/>
    <mergeCell ref="D51:F51"/>
    <mergeCell ref="D50:F50"/>
    <mergeCell ref="A58:J58"/>
    <mergeCell ref="D53:F53"/>
    <mergeCell ref="A69:J69"/>
    <mergeCell ref="A62:J62"/>
    <mergeCell ref="D60:F60"/>
    <mergeCell ref="D61:F61"/>
    <mergeCell ref="A59:C59"/>
    <mergeCell ref="D59:F59"/>
    <mergeCell ref="A52:J52"/>
    <mergeCell ref="A54:J54"/>
    <mergeCell ref="D55:F55"/>
    <mergeCell ref="D57:F57"/>
    <mergeCell ref="D21:F21"/>
    <mergeCell ref="A9:A10"/>
    <mergeCell ref="B9:B10"/>
    <mergeCell ref="C9:C10"/>
    <mergeCell ref="D9:G10"/>
    <mergeCell ref="A17:C17"/>
    <mergeCell ref="D18:F18"/>
    <mergeCell ref="D20:F20"/>
    <mergeCell ref="D13:F13"/>
    <mergeCell ref="D19:F19"/>
    <mergeCell ref="D16:F16"/>
    <mergeCell ref="D14:F14"/>
    <mergeCell ref="D15:F15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49:F49"/>
    <mergeCell ref="D48:F48"/>
    <mergeCell ref="D39:F39"/>
    <mergeCell ref="D42:F42"/>
    <mergeCell ref="D41:F41"/>
    <mergeCell ref="D40:F40"/>
    <mergeCell ref="A43:J43"/>
    <mergeCell ref="D22:F22"/>
    <mergeCell ref="D45:F45"/>
    <mergeCell ref="D46:F46"/>
    <mergeCell ref="D47:F47"/>
    <mergeCell ref="A44:J44"/>
    <mergeCell ref="A33:C33"/>
    <mergeCell ref="D34:F34"/>
    <mergeCell ref="D35:F35"/>
    <mergeCell ref="D36:F36"/>
    <mergeCell ref="A38:J38"/>
    <mergeCell ref="D37:F37"/>
    <mergeCell ref="D23:F23"/>
    <mergeCell ref="D24:F24"/>
    <mergeCell ref="A25:C25"/>
    <mergeCell ref="D26:F26"/>
    <mergeCell ref="D27:F27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26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25</v>
      </c>
      <c r="C3" s="17"/>
      <c r="D3" s="17"/>
      <c r="E3" s="17"/>
      <c r="F3" s="17"/>
      <c r="G3" s="18"/>
    </row>
    <row r="4" spans="1:7" ht="14.25">
      <c r="B4" s="19" t="s">
        <v>21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32</v>
      </c>
      <c r="C7" s="56" t="s">
        <v>33</v>
      </c>
      <c r="D7" s="57" t="s">
        <v>49</v>
      </c>
      <c r="E7" s="56" t="s">
        <v>20</v>
      </c>
      <c r="F7" s="56" t="s">
        <v>50</v>
      </c>
      <c r="G7" s="58" t="s">
        <v>34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0</v>
      </c>
      <c r="E8" s="75">
        <f>'Export all carrier choices'!B7</f>
        <v>0</v>
      </c>
      <c r="F8" s="75">
        <f>'Export all carrier choices'!D6</f>
        <v>0</v>
      </c>
      <c r="G8" s="76">
        <f>'Export all carrier choices'!D7</f>
        <v>46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35</v>
      </c>
      <c r="D10" s="61">
        <f>SUM(D6:D9)</f>
        <v>0</v>
      </c>
      <c r="E10" s="61">
        <f>SUM(E6:E9)</f>
        <v>0</v>
      </c>
      <c r="F10" s="61">
        <f>SUM(F6:F9)</f>
        <v>0</v>
      </c>
      <c r="G10" s="62">
        <f>SUM(G6:G9)</f>
        <v>46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36</v>
      </c>
      <c r="D12" s="19"/>
      <c r="E12" s="24">
        <f>(D10+E10)*100/G10</f>
        <v>0</v>
      </c>
      <c r="F12" s="19" t="s">
        <v>37</v>
      </c>
      <c r="G12" s="25"/>
    </row>
    <row r="13" spans="1:7" ht="14.25">
      <c r="A13" s="19"/>
      <c r="B13" s="19"/>
      <c r="C13" s="19" t="s">
        <v>38</v>
      </c>
      <c r="D13" s="19"/>
      <c r="E13" s="24">
        <f>D10*100/G10</f>
        <v>0</v>
      </c>
      <c r="F13" s="19" t="s">
        <v>37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ASUS</cp:lastModifiedBy>
  <cp:lastPrinted>2006-08-02T10:15:15Z</cp:lastPrinted>
  <dcterms:created xsi:type="dcterms:W3CDTF">2002-07-27T17:17:25Z</dcterms:created>
  <dcterms:modified xsi:type="dcterms:W3CDTF">2019-11-04T20:12:43Z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