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Kiểm thử\"/>
    </mc:Choice>
  </mc:AlternateContent>
  <bookViews>
    <workbookView xWindow="1635" yWindow="-210" windowWidth="12120" windowHeight="9120" tabRatio="821" activeTab="2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B7" i="122"/>
  <c r="B6" i="122"/>
  <c r="D8" i="107" s="1"/>
  <c r="G8" i="107" l="1"/>
  <c r="G10" i="107" s="1"/>
  <c r="E8" i="107"/>
  <c r="E10" i="107" s="1"/>
  <c r="D6" i="122"/>
  <c r="F8" i="107" s="1"/>
  <c r="F10" i="107" s="1"/>
  <c r="C8" i="107"/>
  <c r="D10" i="107" l="1"/>
  <c r="E13" i="107" l="1"/>
  <c r="E12" i="107"/>
</calcChain>
</file>

<file path=xl/sharedStrings.xml><?xml version="1.0" encoding="utf-8"?>
<sst xmlns="http://schemas.openxmlformats.org/spreadsheetml/2006/main" count="247" uniqueCount="193">
  <si>
    <t>31/07/2007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</si>
  <si>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</si>
  <si>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</si>
  <si>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</si>
  <si>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</si>
  <si>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</si>
  <si>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</si>
  <si>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</si>
  <si>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</si>
  <si>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</si>
  <si>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</si>
  <si>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</si>
  <si>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</si>
  <si>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</si>
  <si>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</si>
  <si>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</si>
  <si>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</si>
  <si>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</si>
  <si>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</si>
  <si>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</si>
  <si>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</si>
  <si>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</si>
  <si>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</si>
  <si>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</si>
  <si>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</si>
  <si>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</si>
  <si>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</si>
  <si>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</si>
  <si>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</si>
  <si>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</si>
  <si>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</si>
  <si>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</si>
  <si>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</si>
  <si>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</si>
  <si>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</si>
  <si>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</si>
  <si>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</si>
  <si>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</si>
  <si>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</si>
  <si>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</si>
  <si>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</si>
  <si>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</si>
  <si>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</si>
  <si>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</si>
  <si>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</si>
  <si>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</si>
  <si>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</si>
  <si>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</si>
  <si>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</si>
  <si>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</si>
  <si>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</si>
  <si>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</si>
  <si>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</si>
  <si>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</si>
  <si>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</si>
  <si>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</si>
  <si>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</si>
  <si>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</si>
  <si>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</si>
  <si>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</si>
  <si>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</si>
  <si>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</si>
  <si>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</si>
  <si>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</si>
  <si>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</si>
  <si>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</si>
  <si>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 xml:space="preserve">1: Nhập Tên Đăng Nhập là "admin" 
2: Nhập Mật Khẩu là "123" 
3: Click Đăng nhập
</t>
  </si>
  <si>
    <t xml:space="preserve">1: Nhập Tên Đăng Nhập là "nva" 
2: Nhập  Mật Khẩu là "123" 
3: Click Đăng nhập
</t>
  </si>
  <si>
    <t xml:space="preserve">1: Nhập Tên Đăng Nhập là "admin" 
2: Để trống ô nhập  Mật Khẩu
3: Click Đăng nhập
</t>
  </si>
  <si>
    <t xml:space="preserve">1: Nhập Tên Đăng Nhập là "nva" 
2: Để trống ô nhập  Mật Khẩu
3: Click Đăng nhập
</t>
  </si>
  <si>
    <t xml:space="preserve">1: Nhập 1 Tên Đăng Nhập bất kì khác với dữ liệu được lưu trên CSDL SQL Server
2: Nhập  Mật Khẩu là "123" 
3: Click Đăng nhập
</t>
  </si>
  <si>
    <t xml:space="preserve">1: Nhập 1 Tên Đăng Nhập bất kì khác với dữ liệu được lưu trên CSDL SQL Server
2: Nhập  Mật Khẩu là "123" 
3: Click Đăng nhập
</t>
  </si>
  <si>
    <t xml:space="preserve">1: Nhập Tên Đăng Nhập là "nva" 
2: Nhập 1  Mật Khẩu bất kì khác với dữ liệu được lưu trên CSDL SQL Serve
3: Click Đăng nhập
</t>
  </si>
  <si>
    <t xml:space="preserve">1: Nhập Tên Đăng Nhập là " admin " 
2: Nhập 1  Mật Khẩu bất kì khác với dữ liệu được lưu trên CSDL SQL Server 
3: Click Đăng nhập
</t>
  </si>
  <si>
    <t>1. Test kết nối dữ liệu SQL</t>
  </si>
  <si>
    <t>2. Test chức năng đăng nhập - Chức năng đăng nhập được phân ra dành cho nhân viên và người quản lí ( Người quản lí - username : admin , password : 123 ; Nhân viên - username : nva , password : 123 )</t>
  </si>
  <si>
    <t>4 . Test chức năng chuyển bàn</t>
  </si>
  <si>
    <t>TH15</t>
  </si>
  <si>
    <t>TH16</t>
  </si>
  <si>
    <t>TH17</t>
  </si>
  <si>
    <t>TH18</t>
  </si>
  <si>
    <t>TH19</t>
  </si>
  <si>
    <t>TH20</t>
  </si>
  <si>
    <t>TH21</t>
  </si>
  <si>
    <t>TH22</t>
  </si>
  <si>
    <t>3. Test chức năng thêm món ăn vào hóa đơn</t>
  </si>
  <si>
    <t>TH24</t>
  </si>
  <si>
    <t>TH25</t>
  </si>
  <si>
    <t>6 . Test chức năng sửa món ăn cập nhập vào CSDL</t>
  </si>
  <si>
    <t>5 . Test chức năng thêm món ăn mới cập nhập vào CSDL</t>
  </si>
  <si>
    <t>TH26</t>
  </si>
  <si>
    <t>TH27</t>
  </si>
  <si>
    <t>TH28</t>
  </si>
  <si>
    <t>TH29</t>
  </si>
  <si>
    <t>TH32</t>
  </si>
  <si>
    <t>TH33</t>
  </si>
  <si>
    <t>7 . Test chức năng xóa món ăn cập nhập vào CSDL</t>
  </si>
  <si>
    <t>TH35</t>
  </si>
  <si>
    <t>TH36</t>
  </si>
  <si>
    <t>TH37</t>
  </si>
  <si>
    <t>TH38</t>
  </si>
  <si>
    <t>TH39</t>
  </si>
  <si>
    <t xml:space="preserve">8 . Test chức năng thanh toán </t>
  </si>
  <si>
    <t xml:space="preserve">Nhập đúng Tên Đăng Nhập và  Mật Khẩu của admin </t>
  </si>
  <si>
    <t xml:space="preserve">Nhập đúng Tên Đăng Nhập và  Mật Khẩu của nhân viên </t>
  </si>
  <si>
    <t xml:space="preserve">Nhập đúng Tên Đăng Nhập nhưng không nhập  Mật Khẩu của admin </t>
  </si>
  <si>
    <t xml:space="preserve">Nhập đúng Tên Đăng Nhập nhưng không nhập  Mật Khẩu của nhân viên </t>
  </si>
  <si>
    <t xml:space="preserve">Nhập đúng Tên Đăng Nhập nhưng nhập sai  Mật Khẩu của nhân viên </t>
  </si>
  <si>
    <t>Nhập đúng Tên Đăng Nhập nhưng nhập sai  Mật Khẩu của admin</t>
  </si>
  <si>
    <t>Nhập đúng Tên Đăng Nhập nhưng nhập sai  Mật Khẩu của nhân viên</t>
  </si>
  <si>
    <t xml:space="preserve">Nhập sai Tên Đăng Nhập nhưng nhập đúng  Mật Khẩu </t>
  </si>
  <si>
    <t>Nhập Tên Đăng Nhập là các ký tự đặc biệt và Mật Khẩu đúng</t>
  </si>
  <si>
    <t xml:space="preserve">1: Nhập 1 Tên Đăng Nhập chứa các ký tự đặc biệt , vd : ***
2: Nhập  Mật Khẩu là "123" 
3: Click Đăng nhập
</t>
  </si>
  <si>
    <t xml:space="preserve">Nhập tên Đăng Nhập và Mật Khẩu đều là các ký tự đặc biệt  </t>
  </si>
  <si>
    <t xml:space="preserve">1:  Nhập 1 Tên Đăng Nhập chứa các ký tự đặc biệt , vd : ***
2:  Nhập 1 Mật Khẩu chứa các ký tự đặc biệt , vd : &amp;^%
3: Click Đăng nhập
</t>
  </si>
  <si>
    <t xml:space="preserve">Nhập đúng Tên Đăng Nhập của admin nhưng nhập Mật Khẩu chứa các ký tự đặc biệt </t>
  </si>
  <si>
    <t xml:space="preserve">1:  Nhập đúng Tên Đăng Nhập là "admin"
2:  Nhập 1 Mật Khẩu chứa các ký tự đặc biệt , vd : &amp;^%
3: Click Đăng nhập
</t>
  </si>
  <si>
    <t xml:space="preserve">Nhập đúng Tên Đăng Nhập của nhân viên nhưng nhập Mật Khẩu chứa các ký tự đặc biệt </t>
  </si>
  <si>
    <t xml:space="preserve">1:  Nhập Tên Đăng Nhập là "nva"
2:  Nhập 1 Mật Khẩu chứa các ký tự đặc biệt , vd : &amp;^%
3: Click Đăng nhập
</t>
  </si>
  <si>
    <t xml:space="preserve">Bỏ trống Tên Đăng Nhập nhưng nhập đúng Mật Khẩu </t>
  </si>
  <si>
    <t xml:space="preserve">1:  Bỏ trống Tên Đăng Nhập 
2:  Nhập đúng Mật Khẩu là "123"
3: Click Đăng nhập
</t>
  </si>
  <si>
    <t xml:space="preserve">Bỏ trống cả Tên Đăng Nhập và  Mật Khẩu </t>
  </si>
  <si>
    <t xml:space="preserve">1:  Bỏ trống Tên Đăng Nhập 
2:  Bỏ trống Mật Khẩu 
3: Click Đăng nhập
</t>
  </si>
  <si>
    <t xml:space="preserve">Nhập sai Tên Đăng Nhập và Mật Khẩu </t>
  </si>
  <si>
    <t>Nhập Tên Đăng Nhập quá 100 ký tự và nhập Mật Khẩu đúng</t>
  </si>
  <si>
    <t xml:space="preserve">1: Nhập 1  Tên Đăng Nhập bất kì vượt quá 100 ký tự
2: Nhập đúng mật khẩu là "123"
3: Click Đăng nhập
</t>
  </si>
  <si>
    <t>Nhập đúng Mã Bill , Mã Món Ăn , Số Món , Mã Bàn</t>
  </si>
  <si>
    <t xml:space="preserve">1: Nhập 1  Tên Đăng Nhập bất kì khác với dữ liệu được lưu trên CSDL SQL Server
2: Nhập 1  Mật Khẩu bất kì khác với dữ liệu được lưu trên CSDL SQL Server
3: Click Đăng nhập
</t>
  </si>
  <si>
    <t>Nhập sai Mã Bill , Nhập đúng Mã Món Ăn , Số Món , Mã Bàn</t>
  </si>
  <si>
    <t>1: Nhập 1  Mã Bill khác với dữ liệu được lưu trên CSDL SQL Server
2: Nhập 1  Mã món ăn giống với dữ liệu được lưu trên CSDL SQL Server
3: Nhập Số Món
4: Nhập 1  Mã Bàn giống với dữ liệu được lưu trên CSDL SQL Server
5: Click Thêm Món</t>
  </si>
  <si>
    <t>Nhập sai Mã Món Ăn , Nhập đúng Mã Bill , Số Món , Mã Bàn</t>
  </si>
  <si>
    <t>1: Nhập 1  Mã Bill giống với dữ liệu được lưu trên CSDL SQL Server
2: Nhập 1  Mã món ăn khác với dữ liệu được lưu trên CSDL SQL Server
3: Nhập Số Món
4: Nhập 1  Mã Bàn giống với dữ liệu được lưu trên CSDL SQL Server
5: Click Thêm Món</t>
  </si>
  <si>
    <t>Nhập sai Số Món , Nhập đúng Mã Món Ăn , Mã Bill , Mã Bàn</t>
  </si>
  <si>
    <t>1: Nhập 1  Mã Bill giống với dữ liệu được lưu trên CSDL SQL Server
2: Nhập 1  Mã món ăn giống với dữ liệu được lưu trên CSDL SQL Server
3: Nhập Số Món sai , vd : -4
4: Nhập 1  Mã Bàn giống với dữ liệu được lưu trên CSDL SQL Server
5: Click Thêm Món</t>
  </si>
  <si>
    <t>Nhập sai Số Món , Mã Món Ăn , Mã Bill , Mã Bàn</t>
  </si>
  <si>
    <t>1: Nhập 1  Mã Bill khác với dữ liệu được lưu trên CSDL SQL Server
2: Nhập 1  Mã món ăn khác với dữ liệu được lưu trên CSDL SQL Server
3: Nhập Số Món sai , vd : -4
4: Nhập 1  Mã Bàn khác với dữ liệu được lưu trên CSDL SQL Server
5: Click Thêm Món</t>
  </si>
  <si>
    <t xml:space="preserve">Nhập sai Mã Bill , Mã Bàn , Nhập đúng Mã Món Ăn , Số Món </t>
  </si>
  <si>
    <t>1: Nhập 1  Mã Bill khác với dữ liệu được lưu trên CSDL SQL Server
2: Nhập 1  Mã món ăn giống với dữ liệu được lưu trên CSDL SQL Server
3: Nhập Số Món
4: Nhập 1  Mã Bàn khác với dữ liệu được lưu trên CSDL SQL Server
5: Click Thêm Món</t>
  </si>
  <si>
    <t>STT Bàn cần chuyển lớn hơn STT bàn chuyển</t>
  </si>
  <si>
    <t>STT Bàn cần chuyển nhỏ hơn STT bàn chuyển</t>
  </si>
  <si>
    <t>Không chọn STT Bàn cần chuyển , chọn STT bàn chuyển</t>
  </si>
  <si>
    <t>Chọn STT Bàn cần chuyển , không chọn STT bàn chuyển</t>
  </si>
  <si>
    <t>Nhập đúng Tên Món Ăn , Loại Món Ăn , Giá</t>
  </si>
  <si>
    <t>Không nhập Tên Món Ăn , nhập đúng Loại Món Ăn , Giá</t>
  </si>
  <si>
    <t>Nhập đúng Mã Món Ăn , Tên Món Ăn , Loại Món Ăn , Giá</t>
  </si>
  <si>
    <t xml:space="preserve">1: Chọn STT bàn cần chuyển có trong danh sách bàn 
2: Không khọn STT bàn cần chuyển 
3: Click Chuyển </t>
  </si>
  <si>
    <t xml:space="preserve">1: Không nhập tên món ăn 
2: Nhập loại món ăn  giống với dữ liệu được lưu trên CSDL SQL Server
3: Nhập giá bằng con số bất kì
4: Click Thêm </t>
  </si>
  <si>
    <t xml:space="preserve">1: Nhập 1 tên món ăn bất kì 
2: Nhập loại món ăn  giống với dữ liệu được lưu trên CSDL SQL Server
3: Nhập giá bằng con số bất kì
4: Click Thêm </t>
  </si>
  <si>
    <t xml:space="preserve">1: Chọn STT bàn cần chuyển có trong danh sách bàn 
2: Chọn STT bàn chuyển có trong danh sách bàn 
3: Click Chuyển </t>
  </si>
  <si>
    <t xml:space="preserve">1: Chọn STT bàn cần chuyển có trong danh sách bàn  
2: Chọn STT bàn chuyển có trong danh sách bàn  
3: Click Chuyển </t>
  </si>
  <si>
    <t xml:space="preserve">1: Không khọn STT bàn cần chuyển 
2: Chọn STT bàn chuyển có trong danh sách bàn  
3: Click Chuyển </t>
  </si>
  <si>
    <t>1: Nhập Mã Món Ăn là STT tiếp theo so với dữ liệu được lưu trên CSDL SQL Server
2: Nhập 1 tên món ăn bất kì
3: Nhập loại món ăn  giống với dữ liệu được lưu trên CSDL SQL Server
4: Nhập giá bằng con số bất kì
5: Click Sửa</t>
  </si>
  <si>
    <t>TH40</t>
  </si>
  <si>
    <t>Không nhập Tên Món Ăn , nhập đúng Mã Món Ăn , Loại Món Ăn , Giá</t>
  </si>
  <si>
    <t>1: Nhập Mã Món Ăn là STT tiếp theo so với dữ liệu được lưu trên CSDL SQL Server
2: Không nhập tên món ăn
3: Nhập loại món ăn  giống với dữ liệu được lưu trên CSDL SQL Server
4: Nhập giá bằng con số bất kì
5: Click Sửa</t>
  </si>
  <si>
    <t>Không nhập Loại Món Ăn , nhập đúng Mã Món Ăn , Tên Món Ăn , Giá</t>
  </si>
  <si>
    <t>1: Nhập Mã Món Ăn là STT tiếp theo so với dữ liệu được lưu trên CSDL SQL Server
2: Nhập 1 tên món ăn bất kì
3: Không nhập Loại Món Ăn
4: Nhập giá bằng con số bất kì
5: Click Sửa</t>
  </si>
  <si>
    <t>Không nhập Giá , nhập đúng Mã Món Ăn , Tên Món Ăn , Loại Món Ăn</t>
  </si>
  <si>
    <t>1: Nhập Mã Món Ăn là STT tiếp theo so với dữ liệu được lưu trên CSDL SQL Server
2: Nhập 1 tên món ăn bất kì
3: Nhập loại món ăn  giống với dữ liệu được lưu trên CSDL SQL Server
4: Không nhập Giá Món Ăn
5: Click Sửa</t>
  </si>
  <si>
    <t>Không nhập Mã Món Ăn  , nhập đúng Tên Món Ăn , Loại Món Ăn , Giá</t>
  </si>
  <si>
    <t>1: Không nhập Mã Món Ăn
2: Nhập 1 tên món ăn bất kì
3: Nhập loại món ăn  giống với dữ liệu được lưu trên CSDL SQL Server
4: Nhập giá bằng con số bất kì
5: Click Sửa</t>
  </si>
  <si>
    <t>Nhập 1 Mã Món Ăn cần xóa không có trong CSDL SQL Server</t>
  </si>
  <si>
    <t>Nhập 1 Mã Món Ăn cần xóa có trong CSDL SQL Server</t>
  </si>
  <si>
    <t xml:space="preserve">Không nhập Mã Món Ăn </t>
  </si>
  <si>
    <t xml:space="preserve">1: Nhập 1 Mã Món Ăn cần xóa không có trong CSDL SQL Server , vd : 66
2: Click Xóa
</t>
  </si>
  <si>
    <t>1: Nhập 1 Mã Món Ăn cần xóa có trong CSDL SQL Server , vd : 1
2: Click Xóa</t>
  </si>
  <si>
    <t>1: Không nhập Mã Món Ăn 
2: Click Xóa</t>
  </si>
  <si>
    <t>Nhập đúng Mã Bill , Phần Trăm Giảm Giá , Tổng Số Tiền sau khi đã giảm giá</t>
  </si>
  <si>
    <t>1: Nhập 1 Mã Bill giống với dữ liệu được lưu trên CSDL SQL Server
2: Nhập phần trăm giảm giá
3: Nhập số tiền sau cùng 
4: Click Thanh Toán</t>
  </si>
  <si>
    <t>Nhập đúng Mã Bill , nhập  Phần Trăm Giảm Giá bằng 0 , Tổng Số Tiền sau khi đã giảm giá</t>
  </si>
  <si>
    <t>1: Nhập 1 Mã Bill giống với dữ liệu được lưu trên CSDL SQL Server
2: Nhập phần trăm giảm giá = 0
3: Nhập số tiền sau cùng 
4: Click Thanh Toán</t>
  </si>
  <si>
    <t>1: Nhập 1 Mã Bill khác với dữ liệu được lưu trên CSDL SQL Server
2: Nhập phần trăm giảm giá
3: Nhập số tiền sau cùng 
4: Click Thanh Toán</t>
  </si>
  <si>
    <t>Nhập sai Mã Bill , nhập đúng Phần Trăm Giảm Giá , Tổng Số Tiền sau khi đã giảm giá</t>
  </si>
  <si>
    <t>Nhập sai Phần Trăm Giảm Giá , nhập đúng Mã Bill , Tổng Số Tiền sau khi đã giảm giá</t>
  </si>
  <si>
    <t>1: Nhập 1 Mã Bill giống với dữ liệu được lưu trên CSDL SQL Server
2: Nhập sai phần trăm giảm giá , vd : -1
3: Nhập số tiền sau cùng 
4: Click Thanh Toán</t>
  </si>
  <si>
    <t>Nhập sai cả Mã Bill , Phần Trăm Giảm Giá , Tổng Số Tiền sau khi đã giảm giá</t>
  </si>
  <si>
    <t>1: Nhập 1 Mã Bill khác với dữ liệu được lưu trên CSDL SQL Server
2: Nhập sai phần trăm giảm giá
3: Nhập sai số tiền sau cùng 
4: Click Thanh Toán</t>
  </si>
  <si>
    <t>Nhập đúng Tên Đăng Nhập và Mật Khẩu</t>
  </si>
  <si>
    <t>Nhập đúng Tên Đăng Nhập nhưng nhập sai Mật Khẩu</t>
  </si>
  <si>
    <t>Nhập sai Tên Đăng Nhập nhưng nhập đúng Mật Khẩu</t>
  </si>
  <si>
    <t>1: Nhập 1 Tên Đăng Nhập giống với dữ liệu được lưu trên CSDL SQL Server , vd : admin
2: Nhập 1 Mật Khẩu giống với dữ liệu được lưu trên CSDL SQL Server , vd : 123
3: Click Đăng Nhập</t>
  </si>
  <si>
    <t>1: Nhập 1 Tên Đăng Nhập giống với dữ liệu được lưu trên CSDL SQL Server , vd : nva
2: Nhập 1 Mật Khẩu bất kì khác với dữ liệu được lưu trên CSDL SQL Server , vd : 12345
3: Click Đăng Nhập</t>
  </si>
  <si>
    <t>1: Nhập 1 Tên Đăng Nhập bất kì khác với dữ liệu được lưu trên CSDL SQL Server , vd : habao
2: Nhập 1 Mật Khẩu giống với dữ liệu được lưu trên CSDL SQL Server , vd : 123
3: Click Đăng Nhập</t>
  </si>
  <si>
    <t>1: Nhập 1  Mã Bill giống với dữ liệu được lưu trên CSDL SQL Server 
2: Nhập 1  Mã món ăn giống với dữ liệu được lưu trên CSDL SQL Server 
3: Nhập Số Món
4: Nhập 1  Mã Bàn giống với dữ liệu được lưu trên CSDL SQL Server
5: Click Thêm Món</t>
  </si>
  <si>
    <t>TH23</t>
  </si>
  <si>
    <t>TH30</t>
  </si>
  <si>
    <t>TH31</t>
  </si>
  <si>
    <t>TH34</t>
  </si>
  <si>
    <t>TH41</t>
  </si>
  <si>
    <t>TH42</t>
  </si>
  <si>
    <t>TH43</t>
  </si>
  <si>
    <t>TH44</t>
  </si>
  <si>
    <t>Throw " số ký tự quá lớn"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</si>
</sst>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20" xfId="0" applyNumberFormat="1" applyBorder="1"/>
    <xf numFmtId="0" fontId="0" fillId="0" borderId="1" xfId="0" applyBorder="1"/>
    <xf numFmtId="0" fontId="4" fillId="0" borderId="1" xfId="0" applyFont="1" applyBorder="1"/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2" xfId="0" applyFont="1" applyFill="1" applyBorder="1" applyAlignment="1">
      <alignment horizontal="center" wrapText="1"/>
    </xf>
    <xf numFmtId="2" fontId="0" fillId="0" borderId="1" xfId="0" applyNumberFormat="1" applyBorder="1"/>
    <xf numFmtId="0" fontId="6" fillId="0" borderId="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vertical="top" wrapText="1"/>
    </xf>
    <xf numFmtId="2" fontId="4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1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1" xfId="2" applyFont="1" applyFill="1" applyBorder="1" applyAlignment="1">
      <alignment horizontal="left" vertical="center" wrapText="1"/>
    </xf>
    <xf numFmtId="0" fontId="4" fillId="2" borderId="24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 wrapText="1"/>
    </xf>
    <xf numFmtId="0" fontId="4" fillId="2" borderId="24" xfId="2" applyFont="1" applyFill="1" applyBorder="1" applyAlignment="1">
      <alignment horizontal="left" vertical="top" wrapText="1"/>
    </xf>
    <xf numFmtId="0" fontId="15" fillId="5" borderId="25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9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3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14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14" t="s">
        <v>44</v>
      </c>
      <c r="D6" s="114"/>
      <c r="E6" s="115"/>
      <c r="F6" s="26"/>
      <c r="G6" s="26"/>
    </row>
    <row r="7" spans="1:8">
      <c r="A7" s="26"/>
      <c r="B7" s="28" t="s">
        <v>34</v>
      </c>
      <c r="C7" s="114" t="s">
        <v>45</v>
      </c>
      <c r="D7" s="114"/>
      <c r="E7" s="115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23</v>
      </c>
    </row>
    <row r="11" spans="1:8" s="36" customFormat="1" ht="25.5">
      <c r="B11" s="52" t="s">
        <v>10</v>
      </c>
      <c r="C11" s="53" t="s">
        <v>24</v>
      </c>
      <c r="D11" s="53" t="s">
        <v>6</v>
      </c>
      <c r="E11" s="53" t="s">
        <v>7</v>
      </c>
      <c r="F11" s="53" t="s">
        <v>13</v>
      </c>
      <c r="G11" s="54" t="s">
        <v>12</v>
      </c>
      <c r="H11" s="90" t="s">
        <v>25</v>
      </c>
    </row>
    <row r="12" spans="1:8" s="36" customFormat="1">
      <c r="B12" s="38">
        <v>39293</v>
      </c>
      <c r="C12" s="39" t="s">
        <v>39</v>
      </c>
      <c r="D12" s="40"/>
      <c r="E12" s="41" t="s">
        <v>11</v>
      </c>
      <c r="F12" s="77" t="s">
        <v>50</v>
      </c>
      <c r="G12" s="89"/>
      <c r="H12" s="91" t="s">
        <v>40</v>
      </c>
    </row>
    <row r="13" spans="1:8" s="36" customFormat="1">
      <c r="B13" s="105">
        <v>39295</v>
      </c>
      <c r="C13" s="39" t="s">
        <v>41</v>
      </c>
      <c r="D13" s="40"/>
      <c r="E13" s="41" t="s">
        <v>42</v>
      </c>
      <c r="F13" s="77" t="s">
        <v>50</v>
      </c>
      <c r="G13" s="104" t="s">
        <v>51</v>
      </c>
      <c r="H13" s="91" t="s">
        <v>40</v>
      </c>
    </row>
    <row r="14" spans="1:8" s="37" customFormat="1" ht="12.75">
      <c r="B14" s="38">
        <v>39311</v>
      </c>
      <c r="C14" s="39" t="s">
        <v>43</v>
      </c>
      <c r="D14" s="40"/>
      <c r="E14" s="41" t="s">
        <v>42</v>
      </c>
      <c r="F14" s="77" t="s">
        <v>50</v>
      </c>
      <c r="G14" s="104" t="s">
        <v>46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5"/>
  <sheetViews>
    <sheetView zoomScaleNormal="100" workbookViewId="0">
      <selection activeCell="D7" sqref="D7"/>
    </sheetView>
  </sheetViews>
  <sheetFormatPr defaultRowHeight="14.25" outlineLevelRow="1"/>
  <cols>
    <col min="1" max="1" width="15.75" customWidth="1"/>
    <col min="2" max="2" width="18.125" style="99" customWidth="1"/>
    <col min="3" max="3" width="48.5" customWidth="1"/>
    <col min="6" max="6" width="23.625" customWidth="1"/>
    <col min="7" max="7" width="18.5" hidden="1" customWidth="1"/>
    <col min="8" max="8" width="17.25" customWidth="1"/>
    <col min="9" max="9" width="9" style="102"/>
    <col min="10" max="10" width="18" style="101" customWidth="1"/>
  </cols>
  <sheetData>
    <row r="1" spans="1:11" s="2" customFormat="1" ht="12.75" customHeight="1">
      <c r="A1" s="64" t="s">
        <v>3</v>
      </c>
      <c r="B1" s="122"/>
      <c r="C1" s="122"/>
      <c r="D1" s="122"/>
      <c r="E1" s="6"/>
      <c r="F1" s="6"/>
      <c r="G1" s="6"/>
      <c r="H1" s="6"/>
      <c r="I1" s="106"/>
      <c r="J1" s="107"/>
      <c r="K1" s="7"/>
    </row>
    <row r="2" spans="1:11" s="2" customFormat="1" ht="11.25" customHeight="1" thickBot="1">
      <c r="A2" s="7"/>
      <c r="B2" s="123"/>
      <c r="C2" s="123"/>
      <c r="D2" s="123"/>
      <c r="E2" s="6"/>
      <c r="F2" s="6"/>
      <c r="G2" s="6"/>
      <c r="H2" s="6"/>
      <c r="I2" s="106"/>
      <c r="J2" s="107"/>
      <c r="K2" s="7"/>
    </row>
    <row r="3" spans="1:11" s="3" customFormat="1" ht="15" customHeight="1">
      <c r="A3" s="65" t="s">
        <v>35</v>
      </c>
      <c r="B3" s="114" t="s">
        <v>47</v>
      </c>
      <c r="C3" s="114"/>
      <c r="D3" s="115"/>
      <c r="E3" s="68"/>
      <c r="F3" s="68"/>
      <c r="G3" s="68"/>
      <c r="H3" s="129"/>
      <c r="I3" s="129"/>
      <c r="J3" s="129"/>
      <c r="K3" s="9"/>
    </row>
    <row r="4" spans="1:11" s="3" customFormat="1" ht="12.75">
      <c r="A4" s="72" t="s">
        <v>36</v>
      </c>
      <c r="B4" s="131" t="s">
        <v>48</v>
      </c>
      <c r="C4" s="132"/>
      <c r="D4" s="133"/>
      <c r="E4" s="68"/>
      <c r="F4" s="68"/>
      <c r="G4" s="68"/>
      <c r="H4" s="129"/>
      <c r="I4" s="129"/>
      <c r="J4" s="129"/>
      <c r="K4" s="9"/>
    </row>
    <row r="5" spans="1:11" s="81" customFormat="1" ht="12.75">
      <c r="A5" s="72" t="s">
        <v>29</v>
      </c>
      <c r="B5" s="125" t="s">
        <v>49</v>
      </c>
      <c r="C5" s="126"/>
      <c r="D5" s="127"/>
      <c r="E5" s="79"/>
      <c r="F5" s="79"/>
      <c r="G5" s="79"/>
      <c r="H5" s="128"/>
      <c r="I5" s="128"/>
      <c r="J5" s="128"/>
      <c r="K5" s="80"/>
    </row>
    <row r="6" spans="1:11" s="3" customFormat="1" ht="15" customHeight="1">
      <c r="A6" s="12" t="s">
        <v>37</v>
      </c>
      <c r="B6" s="95">
        <f>COUNTIF(I13:I63,"Pass")</f>
        <v>36</v>
      </c>
      <c r="C6" s="10" t="s">
        <v>38</v>
      </c>
      <c r="D6" s="13">
        <f>COUNTIF(I10:I756,"Pending")</f>
        <v>0</v>
      </c>
      <c r="E6" s="8"/>
      <c r="F6" s="8"/>
      <c r="G6" s="8"/>
      <c r="H6" s="129"/>
      <c r="I6" s="129"/>
      <c r="J6" s="129"/>
      <c r="K6" s="9"/>
    </row>
    <row r="7" spans="1:11" s="3" customFormat="1" ht="15" customHeight="1" thickBot="1">
      <c r="A7" s="14" t="s">
        <v>1</v>
      </c>
      <c r="B7" s="96">
        <f>COUNTIF(I13:I63,"Fail")</f>
        <v>8</v>
      </c>
      <c r="C7" s="30" t="s">
        <v>27</v>
      </c>
      <c r="D7" s="66">
        <f>COUNTA(A13:A63) -7</f>
        <v>44</v>
      </c>
      <c r="E7" s="69"/>
      <c r="F7" s="69"/>
      <c r="G7" s="69"/>
      <c r="H7" s="129"/>
      <c r="I7" s="129"/>
      <c r="J7" s="129"/>
      <c r="K7" s="9"/>
    </row>
    <row r="8" spans="1:11" s="3" customFormat="1" ht="15" customHeight="1">
      <c r="A8" s="124"/>
      <c r="B8" s="124"/>
      <c r="C8" s="124"/>
      <c r="D8" s="124"/>
      <c r="E8" s="8"/>
      <c r="F8" s="8"/>
      <c r="G8" s="8"/>
      <c r="H8" s="8"/>
      <c r="I8" s="108"/>
      <c r="J8" s="108"/>
      <c r="K8" s="9"/>
    </row>
    <row r="9" spans="1:11" s="83" customFormat="1" ht="12" customHeight="1">
      <c r="A9" s="138" t="s">
        <v>30</v>
      </c>
      <c r="B9" s="139" t="s">
        <v>4</v>
      </c>
      <c r="C9" s="138" t="s">
        <v>15</v>
      </c>
      <c r="D9" s="141" t="s">
        <v>28</v>
      </c>
      <c r="E9" s="142"/>
      <c r="F9" s="142"/>
      <c r="G9" s="143"/>
      <c r="H9" s="134" t="s">
        <v>26</v>
      </c>
      <c r="I9" s="130" t="s">
        <v>5</v>
      </c>
      <c r="J9" s="130" t="s">
        <v>31</v>
      </c>
      <c r="K9" s="82"/>
    </row>
    <row r="10" spans="1:11" s="71" customFormat="1" ht="12" customHeight="1">
      <c r="A10" s="130"/>
      <c r="B10" s="140"/>
      <c r="C10" s="130"/>
      <c r="D10" s="135"/>
      <c r="E10" s="144"/>
      <c r="F10" s="144"/>
      <c r="G10" s="145"/>
      <c r="H10" s="135"/>
      <c r="I10" s="130"/>
      <c r="J10" s="130"/>
      <c r="K10" s="70"/>
    </row>
    <row r="11" spans="1:11" s="84" customFormat="1" ht="15">
      <c r="A11" s="136"/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1" s="4" customFormat="1" ht="12.75">
      <c r="A12" s="117" t="s">
        <v>74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1" s="93" customFormat="1" ht="63.75" outlineLevel="1">
      <c r="A13" s="88" t="s">
        <v>52</v>
      </c>
      <c r="B13" s="98" t="s">
        <v>177</v>
      </c>
      <c r="C13" s="92" t="s">
        <v>180</v>
      </c>
      <c r="D13" s="120" t="b">
        <v>1</v>
      </c>
      <c r="E13" s="121"/>
      <c r="F13" s="121"/>
      <c r="H13" s="100"/>
      <c r="I13" s="112" t="s">
        <v>37</v>
      </c>
      <c r="J13" s="94"/>
    </row>
    <row r="14" spans="1:11" s="93" customFormat="1" ht="63.75" outlineLevel="1">
      <c r="A14" s="88" t="s">
        <v>53</v>
      </c>
      <c r="B14" s="98" t="s">
        <v>178</v>
      </c>
      <c r="C14" s="92" t="s">
        <v>181</v>
      </c>
      <c r="D14" s="120" t="b">
        <v>0</v>
      </c>
      <c r="E14" s="121"/>
      <c r="F14" s="121"/>
      <c r="H14" s="100"/>
      <c r="I14" s="112" t="s">
        <v>37</v>
      </c>
      <c r="J14" s="94"/>
    </row>
    <row r="15" spans="1:11" s="93" customFormat="1" ht="63.75" outlineLevel="1">
      <c r="A15" s="88" t="s">
        <v>54</v>
      </c>
      <c r="B15" s="98" t="s">
        <v>179</v>
      </c>
      <c r="C15" s="92" t="s">
        <v>182</v>
      </c>
      <c r="D15" s="120" t="b">
        <v>0</v>
      </c>
      <c r="E15" s="121"/>
      <c r="F15" s="121"/>
      <c r="H15" s="100"/>
      <c r="I15" s="112" t="s">
        <v>37</v>
      </c>
      <c r="J15" s="94"/>
    </row>
    <row r="16" spans="1:11" s="4" customFormat="1" ht="12.75">
      <c r="A16" s="117" t="s">
        <v>75</v>
      </c>
      <c r="B16" s="118"/>
      <c r="C16" s="118"/>
      <c r="D16" s="118"/>
      <c r="E16" s="118"/>
      <c r="F16" s="118"/>
      <c r="G16" s="118"/>
      <c r="H16" s="118"/>
      <c r="I16" s="118"/>
      <c r="J16" s="119"/>
    </row>
    <row r="17" spans="1:10" s="4" customFormat="1" ht="51" outlineLevel="1">
      <c r="A17" s="88" t="s">
        <v>55</v>
      </c>
      <c r="B17" s="97" t="s">
        <v>103</v>
      </c>
      <c r="C17" s="87" t="s">
        <v>66</v>
      </c>
      <c r="D17" s="120" t="b">
        <v>1</v>
      </c>
      <c r="E17" s="121"/>
      <c r="F17" s="121"/>
      <c r="G17" s="86"/>
      <c r="H17" s="103"/>
      <c r="I17" s="87" t="s">
        <v>37</v>
      </c>
      <c r="J17" s="85"/>
    </row>
    <row r="18" spans="1:10" s="4" customFormat="1" ht="51" outlineLevel="1">
      <c r="A18" s="88" t="s">
        <v>56</v>
      </c>
      <c r="B18" s="97" t="s">
        <v>104</v>
      </c>
      <c r="C18" s="87" t="s">
        <v>67</v>
      </c>
      <c r="D18" s="120" t="b">
        <v>1</v>
      </c>
      <c r="E18" s="121"/>
      <c r="F18" s="121"/>
      <c r="G18" s="86"/>
      <c r="H18" s="103"/>
      <c r="I18" s="113" t="s">
        <v>37</v>
      </c>
      <c r="J18" s="85"/>
    </row>
    <row r="19" spans="1:10" s="4" customFormat="1" ht="51" outlineLevel="1">
      <c r="A19" s="88" t="s">
        <v>57</v>
      </c>
      <c r="B19" s="97" t="s">
        <v>105</v>
      </c>
      <c r="C19" s="87" t="s">
        <v>68</v>
      </c>
      <c r="D19" s="120" t="b">
        <v>0</v>
      </c>
      <c r="E19" s="121"/>
      <c r="F19" s="121"/>
      <c r="G19" s="86"/>
      <c r="H19" s="103"/>
      <c r="I19" s="113" t="s">
        <v>37</v>
      </c>
      <c r="J19" s="85"/>
    </row>
    <row r="20" spans="1:10" s="4" customFormat="1" ht="51" outlineLevel="1">
      <c r="A20" s="88" t="s">
        <v>58</v>
      </c>
      <c r="B20" s="97" t="s">
        <v>106</v>
      </c>
      <c r="C20" s="87" t="s">
        <v>69</v>
      </c>
      <c r="D20" s="120" t="b">
        <v>0</v>
      </c>
      <c r="E20" s="121"/>
      <c r="F20" s="121"/>
      <c r="G20" s="86"/>
      <c r="H20" s="103"/>
      <c r="I20" s="113" t="s">
        <v>37</v>
      </c>
      <c r="J20" s="85"/>
    </row>
    <row r="21" spans="1:10" s="4" customFormat="1" ht="63.75" outlineLevel="1">
      <c r="A21" s="88" t="s">
        <v>59</v>
      </c>
      <c r="B21" s="97" t="s">
        <v>110</v>
      </c>
      <c r="C21" s="87" t="s">
        <v>70</v>
      </c>
      <c r="D21" s="120" t="b">
        <v>0</v>
      </c>
      <c r="E21" s="121"/>
      <c r="F21" s="121"/>
      <c r="G21" s="86"/>
      <c r="H21" s="103"/>
      <c r="I21" s="113" t="s">
        <v>37</v>
      </c>
      <c r="J21" s="85"/>
    </row>
    <row r="22" spans="1:10" s="4" customFormat="1" ht="76.5" outlineLevel="1">
      <c r="A22" s="88" t="s">
        <v>60</v>
      </c>
      <c r="B22" s="97" t="s">
        <v>109</v>
      </c>
      <c r="C22" s="87" t="s">
        <v>71</v>
      </c>
      <c r="D22" s="120" t="b">
        <v>0</v>
      </c>
      <c r="E22" s="121"/>
      <c r="F22" s="121"/>
      <c r="G22" s="86"/>
      <c r="H22" s="103"/>
      <c r="I22" s="113" t="s">
        <v>37</v>
      </c>
      <c r="J22" s="85"/>
    </row>
    <row r="23" spans="1:10" s="4" customFormat="1" ht="63.75" outlineLevel="1">
      <c r="A23" s="88" t="s">
        <v>61</v>
      </c>
      <c r="B23" s="97" t="s">
        <v>108</v>
      </c>
      <c r="C23" s="87" t="s">
        <v>73</v>
      </c>
      <c r="D23" s="120" t="b">
        <v>0</v>
      </c>
      <c r="E23" s="121"/>
      <c r="F23" s="121"/>
      <c r="G23" s="86"/>
      <c r="H23" s="103"/>
      <c r="I23" s="113" t="s">
        <v>37</v>
      </c>
      <c r="J23" s="85"/>
    </row>
    <row r="24" spans="1:10" s="4" customFormat="1" ht="63.75" outlineLevel="1">
      <c r="A24" s="88" t="s">
        <v>62</v>
      </c>
      <c r="B24" s="97" t="s">
        <v>107</v>
      </c>
      <c r="C24" s="87" t="s">
        <v>72</v>
      </c>
      <c r="D24" s="120" t="b">
        <v>0</v>
      </c>
      <c r="E24" s="121"/>
      <c r="F24" s="121"/>
      <c r="G24" s="86"/>
      <c r="H24" s="103"/>
      <c r="I24" s="113" t="s">
        <v>37</v>
      </c>
      <c r="J24" s="85"/>
    </row>
    <row r="25" spans="1:10" s="4" customFormat="1" ht="51" outlineLevel="1">
      <c r="A25" s="88" t="s">
        <v>63</v>
      </c>
      <c r="B25" s="97" t="s">
        <v>111</v>
      </c>
      <c r="C25" s="87" t="s">
        <v>112</v>
      </c>
      <c r="D25" s="120" t="b">
        <v>0</v>
      </c>
      <c r="E25" s="121"/>
      <c r="F25" s="121"/>
      <c r="G25" s="86"/>
      <c r="H25" s="103"/>
      <c r="I25" s="113" t="s">
        <v>37</v>
      </c>
      <c r="J25" s="85"/>
    </row>
    <row r="26" spans="1:10" s="4" customFormat="1" ht="51" customHeight="1" outlineLevel="1">
      <c r="A26" s="88" t="s">
        <v>64</v>
      </c>
      <c r="B26" s="97" t="s">
        <v>113</v>
      </c>
      <c r="C26" s="110" t="s">
        <v>114</v>
      </c>
      <c r="D26" s="120" t="b">
        <v>0</v>
      </c>
      <c r="E26" s="121"/>
      <c r="F26" s="121"/>
      <c r="G26" s="86"/>
      <c r="H26" s="103"/>
      <c r="I26" s="113" t="s">
        <v>37</v>
      </c>
      <c r="J26" s="85"/>
    </row>
    <row r="27" spans="1:10" s="93" customFormat="1" ht="51" outlineLevel="1">
      <c r="A27" s="88" t="s">
        <v>65</v>
      </c>
      <c r="B27" s="98" t="s">
        <v>115</v>
      </c>
      <c r="C27" s="110" t="s">
        <v>116</v>
      </c>
      <c r="D27" s="120" t="b">
        <v>0</v>
      </c>
      <c r="E27" s="121"/>
      <c r="F27" s="121"/>
      <c r="H27" s="100"/>
      <c r="I27" s="113" t="s">
        <v>37</v>
      </c>
      <c r="J27" s="94"/>
    </row>
    <row r="28" spans="1:10" s="93" customFormat="1" ht="51" outlineLevel="1">
      <c r="A28" s="88" t="s">
        <v>77</v>
      </c>
      <c r="B28" s="98" t="s">
        <v>117</v>
      </c>
      <c r="C28" s="110" t="s">
        <v>118</v>
      </c>
      <c r="D28" s="120" t="b">
        <v>0</v>
      </c>
      <c r="E28" s="121"/>
      <c r="F28" s="121"/>
      <c r="H28" s="100"/>
      <c r="I28" s="113" t="s">
        <v>37</v>
      </c>
      <c r="J28" s="94"/>
    </row>
    <row r="29" spans="1:10" s="93" customFormat="1" ht="51" outlineLevel="1">
      <c r="A29" s="88" t="s">
        <v>78</v>
      </c>
      <c r="B29" s="98" t="s">
        <v>119</v>
      </c>
      <c r="C29" s="110" t="s">
        <v>120</v>
      </c>
      <c r="D29" s="120" t="b">
        <v>0</v>
      </c>
      <c r="E29" s="121"/>
      <c r="F29" s="121"/>
      <c r="H29" s="100"/>
      <c r="I29" s="113" t="s">
        <v>37</v>
      </c>
      <c r="J29" s="94"/>
    </row>
    <row r="30" spans="1:10" s="93" customFormat="1" ht="51" outlineLevel="1">
      <c r="A30" s="88" t="s">
        <v>79</v>
      </c>
      <c r="B30" s="98" t="s">
        <v>121</v>
      </c>
      <c r="C30" s="110" t="s">
        <v>122</v>
      </c>
      <c r="D30" s="120" t="b">
        <v>0</v>
      </c>
      <c r="E30" s="121"/>
      <c r="F30" s="121"/>
      <c r="H30" s="100"/>
      <c r="I30" s="113" t="s">
        <v>37</v>
      </c>
      <c r="J30" s="94"/>
    </row>
    <row r="31" spans="1:10" s="4" customFormat="1" ht="76.5" outlineLevel="1">
      <c r="A31" s="88" t="s">
        <v>80</v>
      </c>
      <c r="B31" s="97" t="s">
        <v>123</v>
      </c>
      <c r="C31" s="110" t="s">
        <v>127</v>
      </c>
      <c r="D31" s="120" t="b">
        <v>0</v>
      </c>
      <c r="E31" s="121"/>
      <c r="F31" s="121"/>
      <c r="G31" s="86"/>
      <c r="H31" s="103"/>
      <c r="I31" s="113" t="s">
        <v>37</v>
      </c>
      <c r="J31" s="85"/>
    </row>
    <row r="32" spans="1:10" s="4" customFormat="1" ht="51" outlineLevel="1">
      <c r="A32" s="88" t="s">
        <v>81</v>
      </c>
      <c r="B32" s="97" t="s">
        <v>124</v>
      </c>
      <c r="C32" s="110" t="s">
        <v>125</v>
      </c>
      <c r="D32" s="120" t="b">
        <v>0</v>
      </c>
      <c r="E32" s="121"/>
      <c r="F32" s="121"/>
      <c r="G32" s="86"/>
      <c r="H32" s="103"/>
      <c r="I32" s="110" t="s">
        <v>1</v>
      </c>
      <c r="J32" s="85" t="s">
        <v>192</v>
      </c>
    </row>
    <row r="33" spans="1:10" ht="12" customHeight="1">
      <c r="A33" s="117" t="s">
        <v>85</v>
      </c>
      <c r="B33" s="118"/>
      <c r="C33" s="118"/>
      <c r="D33" s="118"/>
      <c r="E33" s="118"/>
      <c r="F33" s="118"/>
      <c r="G33" s="118"/>
      <c r="H33" s="118"/>
      <c r="I33" s="118"/>
      <c r="J33" s="119"/>
    </row>
    <row r="34" spans="1:10" s="93" customFormat="1" ht="102" outlineLevel="1">
      <c r="A34" s="88" t="s">
        <v>82</v>
      </c>
      <c r="B34" s="98" t="s">
        <v>126</v>
      </c>
      <c r="C34" s="92" t="s">
        <v>183</v>
      </c>
      <c r="D34" s="120" t="b">
        <v>1</v>
      </c>
      <c r="E34" s="121"/>
      <c r="F34" s="121"/>
      <c r="H34" s="100"/>
      <c r="I34" s="111" t="s">
        <v>37</v>
      </c>
      <c r="J34" s="94"/>
    </row>
    <row r="35" spans="1:10" s="93" customFormat="1" ht="102" outlineLevel="1">
      <c r="A35" s="88" t="s">
        <v>83</v>
      </c>
      <c r="B35" s="98" t="s">
        <v>128</v>
      </c>
      <c r="C35" s="92" t="s">
        <v>129</v>
      </c>
      <c r="D35" s="120" t="b">
        <v>1</v>
      </c>
      <c r="E35" s="121"/>
      <c r="F35" s="121"/>
      <c r="H35" s="100"/>
      <c r="I35" s="111" t="s">
        <v>37</v>
      </c>
      <c r="J35" s="94"/>
    </row>
    <row r="36" spans="1:10" s="93" customFormat="1" ht="102" outlineLevel="1">
      <c r="A36" s="88" t="s">
        <v>84</v>
      </c>
      <c r="B36" s="98" t="s">
        <v>130</v>
      </c>
      <c r="C36" s="92" t="s">
        <v>131</v>
      </c>
      <c r="D36" s="120" t="b">
        <v>1</v>
      </c>
      <c r="E36" s="121"/>
      <c r="F36" s="121"/>
      <c r="H36" s="100"/>
      <c r="I36" s="111" t="s">
        <v>37</v>
      </c>
      <c r="J36" s="94"/>
    </row>
    <row r="37" spans="1:10" s="93" customFormat="1" ht="102" outlineLevel="1">
      <c r="A37" s="88" t="s">
        <v>184</v>
      </c>
      <c r="B37" s="98" t="s">
        <v>132</v>
      </c>
      <c r="C37" s="92" t="s">
        <v>133</v>
      </c>
      <c r="D37" s="120" t="b">
        <v>0</v>
      </c>
      <c r="E37" s="121"/>
      <c r="F37" s="121"/>
      <c r="H37" s="100"/>
      <c r="I37" s="111" t="s">
        <v>37</v>
      </c>
      <c r="J37" s="94"/>
    </row>
    <row r="38" spans="1:10" s="93" customFormat="1" ht="102" outlineLevel="1">
      <c r="A38" s="88" t="s">
        <v>86</v>
      </c>
      <c r="B38" s="98" t="s">
        <v>134</v>
      </c>
      <c r="C38" s="92" t="s">
        <v>135</v>
      </c>
      <c r="D38" s="120" t="b">
        <v>0</v>
      </c>
      <c r="E38" s="121"/>
      <c r="F38" s="121"/>
      <c r="H38" s="100"/>
      <c r="I38" s="111" t="s">
        <v>37</v>
      </c>
      <c r="J38" s="94"/>
    </row>
    <row r="39" spans="1:10" s="93" customFormat="1" ht="102" outlineLevel="1">
      <c r="A39" s="88" t="s">
        <v>87</v>
      </c>
      <c r="B39" s="98" t="s">
        <v>136</v>
      </c>
      <c r="C39" s="92" t="s">
        <v>137</v>
      </c>
      <c r="D39" s="120" t="b">
        <v>0</v>
      </c>
      <c r="E39" s="121"/>
      <c r="F39" s="121"/>
      <c r="H39" s="100"/>
      <c r="I39" s="111" t="s">
        <v>37</v>
      </c>
      <c r="J39" s="94"/>
    </row>
    <row r="40" spans="1:10" s="4" customFormat="1" ht="12.75" customHeight="1" outlineLevel="1">
      <c r="A40" s="117" t="s">
        <v>76</v>
      </c>
      <c r="B40" s="118"/>
      <c r="C40" s="118"/>
      <c r="D40" s="118"/>
      <c r="E40" s="118"/>
      <c r="F40" s="118"/>
      <c r="G40" s="118"/>
      <c r="H40" s="118"/>
      <c r="I40" s="118"/>
      <c r="J40" s="119"/>
    </row>
    <row r="41" spans="1:10" s="109" customFormat="1" ht="38.25" outlineLevel="1">
      <c r="A41" s="88" t="s">
        <v>90</v>
      </c>
      <c r="B41" s="98" t="s">
        <v>139</v>
      </c>
      <c r="C41" s="92" t="s">
        <v>148</v>
      </c>
      <c r="D41" s="116" t="b">
        <v>1</v>
      </c>
      <c r="E41" s="116"/>
      <c r="F41" s="116"/>
      <c r="I41" s="112" t="s">
        <v>37</v>
      </c>
      <c r="J41" s="94"/>
    </row>
    <row r="42" spans="1:10" s="109" customFormat="1" ht="38.25" outlineLevel="1">
      <c r="A42" s="88" t="s">
        <v>91</v>
      </c>
      <c r="B42" s="98" t="s">
        <v>138</v>
      </c>
      <c r="C42" s="92" t="s">
        <v>149</v>
      </c>
      <c r="D42" s="116" t="b">
        <v>1</v>
      </c>
      <c r="E42" s="116"/>
      <c r="F42" s="116"/>
      <c r="I42" s="112" t="s">
        <v>37</v>
      </c>
      <c r="J42" s="94"/>
    </row>
    <row r="43" spans="1:10" s="109" customFormat="1" ht="38.25" outlineLevel="1">
      <c r="A43" s="88" t="s">
        <v>92</v>
      </c>
      <c r="B43" s="98" t="s">
        <v>140</v>
      </c>
      <c r="C43" s="92" t="s">
        <v>150</v>
      </c>
      <c r="D43" s="116" t="b">
        <v>0</v>
      </c>
      <c r="E43" s="116"/>
      <c r="F43" s="116"/>
      <c r="I43" s="111" t="s">
        <v>1</v>
      </c>
      <c r="J43" s="94"/>
    </row>
    <row r="44" spans="1:10" s="109" customFormat="1" ht="38.25" outlineLevel="1">
      <c r="A44" s="88" t="s">
        <v>93</v>
      </c>
      <c r="B44" s="98" t="s">
        <v>141</v>
      </c>
      <c r="C44" s="92" t="s">
        <v>145</v>
      </c>
      <c r="D44" s="116" t="b">
        <v>0</v>
      </c>
      <c r="E44" s="116"/>
      <c r="F44" s="116"/>
      <c r="I44" s="111" t="s">
        <v>1</v>
      </c>
      <c r="J44" s="94"/>
    </row>
    <row r="45" spans="1:10" s="4" customFormat="1" ht="12.75" customHeight="1" outlineLevel="1">
      <c r="A45" s="117" t="s">
        <v>89</v>
      </c>
      <c r="B45" s="118"/>
      <c r="C45" s="118"/>
      <c r="D45" s="118"/>
      <c r="E45" s="118"/>
      <c r="F45" s="118"/>
      <c r="G45" s="118"/>
      <c r="H45" s="118"/>
      <c r="I45" s="118"/>
      <c r="J45" s="119"/>
    </row>
    <row r="46" spans="1:10" s="109" customFormat="1" ht="63.75" outlineLevel="1">
      <c r="A46" s="88" t="s">
        <v>185</v>
      </c>
      <c r="B46" s="98" t="s">
        <v>142</v>
      </c>
      <c r="C46" s="92" t="s">
        <v>147</v>
      </c>
      <c r="D46" s="116" t="b">
        <v>1</v>
      </c>
      <c r="E46" s="116"/>
      <c r="F46" s="116"/>
      <c r="I46" s="112" t="s">
        <v>37</v>
      </c>
      <c r="J46" s="94"/>
    </row>
    <row r="47" spans="1:10" s="109" customFormat="1" ht="63.75" outlineLevel="1">
      <c r="A47" s="88" t="s">
        <v>186</v>
      </c>
      <c r="B47" s="98" t="s">
        <v>143</v>
      </c>
      <c r="C47" s="92" t="s">
        <v>146</v>
      </c>
      <c r="D47" s="116" t="b">
        <v>1</v>
      </c>
      <c r="E47" s="116"/>
      <c r="F47" s="116"/>
      <c r="I47" s="112" t="s">
        <v>37</v>
      </c>
      <c r="J47" s="94"/>
    </row>
    <row r="48" spans="1:10" s="4" customFormat="1" ht="12.75" customHeight="1" outlineLevel="1">
      <c r="A48" s="117" t="s">
        <v>88</v>
      </c>
      <c r="B48" s="118"/>
      <c r="C48" s="118"/>
      <c r="D48" s="118"/>
      <c r="E48" s="118"/>
      <c r="F48" s="118"/>
      <c r="G48" s="118"/>
      <c r="H48" s="118"/>
      <c r="I48" s="118"/>
      <c r="J48" s="119"/>
    </row>
    <row r="49" spans="1:10" s="109" customFormat="1" ht="89.25" outlineLevel="1">
      <c r="A49" s="88" t="s">
        <v>94</v>
      </c>
      <c r="B49" s="98" t="s">
        <v>144</v>
      </c>
      <c r="C49" s="92" t="s">
        <v>151</v>
      </c>
      <c r="D49" s="116" t="b">
        <v>1</v>
      </c>
      <c r="E49" s="116"/>
      <c r="F49" s="116"/>
      <c r="I49" s="112" t="s">
        <v>37</v>
      </c>
      <c r="J49" s="94"/>
    </row>
    <row r="50" spans="1:10" s="109" customFormat="1" ht="89.25" outlineLevel="1">
      <c r="A50" s="88" t="s">
        <v>95</v>
      </c>
      <c r="B50" s="98" t="s">
        <v>153</v>
      </c>
      <c r="C50" s="92" t="s">
        <v>154</v>
      </c>
      <c r="D50" s="116" t="b">
        <v>1</v>
      </c>
      <c r="E50" s="116"/>
      <c r="F50" s="116"/>
      <c r="I50" s="112" t="s">
        <v>37</v>
      </c>
      <c r="J50" s="94"/>
    </row>
    <row r="51" spans="1:10" s="109" customFormat="1" ht="76.5" outlineLevel="1">
      <c r="A51" s="88" t="s">
        <v>187</v>
      </c>
      <c r="B51" s="98" t="s">
        <v>155</v>
      </c>
      <c r="C51" s="92" t="s">
        <v>156</v>
      </c>
      <c r="D51" s="116" t="b">
        <v>1</v>
      </c>
      <c r="E51" s="116"/>
      <c r="F51" s="116"/>
      <c r="I51" s="112" t="s">
        <v>1</v>
      </c>
      <c r="J51" s="94"/>
    </row>
    <row r="52" spans="1:10" s="109" customFormat="1" ht="89.25" outlineLevel="1">
      <c r="A52" s="88" t="s">
        <v>97</v>
      </c>
      <c r="B52" s="98" t="s">
        <v>157</v>
      </c>
      <c r="C52" s="92" t="s">
        <v>158</v>
      </c>
      <c r="D52" s="116" t="b">
        <v>1</v>
      </c>
      <c r="E52" s="116"/>
      <c r="F52" s="116"/>
      <c r="I52" s="112" t="s">
        <v>1</v>
      </c>
      <c r="J52" s="94"/>
    </row>
    <row r="53" spans="1:10" s="109" customFormat="1" ht="76.5" outlineLevel="1">
      <c r="A53" s="88" t="s">
        <v>98</v>
      </c>
      <c r="B53" s="98" t="s">
        <v>159</v>
      </c>
      <c r="C53" s="92" t="s">
        <v>160</v>
      </c>
      <c r="D53" s="116" t="b">
        <v>1</v>
      </c>
      <c r="E53" s="116"/>
      <c r="F53" s="116"/>
      <c r="I53" s="112" t="s">
        <v>1</v>
      </c>
      <c r="J53" s="94"/>
    </row>
    <row r="54" spans="1:10" s="4" customFormat="1" ht="12.75" customHeight="1" outlineLevel="1">
      <c r="A54" s="117" t="s">
        <v>96</v>
      </c>
      <c r="B54" s="118"/>
      <c r="C54" s="118"/>
      <c r="D54" s="118"/>
      <c r="E54" s="118"/>
      <c r="F54" s="118"/>
      <c r="G54" s="118"/>
      <c r="H54" s="118"/>
      <c r="I54" s="118"/>
      <c r="J54" s="119"/>
    </row>
    <row r="55" spans="1:10" s="109" customFormat="1" ht="51" outlineLevel="1">
      <c r="A55" s="88" t="s">
        <v>99</v>
      </c>
      <c r="B55" s="98" t="s">
        <v>161</v>
      </c>
      <c r="C55" s="92" t="s">
        <v>164</v>
      </c>
      <c r="D55" s="116" t="b">
        <v>1</v>
      </c>
      <c r="E55" s="116"/>
      <c r="F55" s="116"/>
      <c r="I55" s="112" t="s">
        <v>1</v>
      </c>
      <c r="J55" s="94"/>
    </row>
    <row r="56" spans="1:10" s="109" customFormat="1" ht="38.25" outlineLevel="1">
      <c r="A56" s="88" t="s">
        <v>100</v>
      </c>
      <c r="B56" s="98" t="s">
        <v>162</v>
      </c>
      <c r="C56" s="92" t="s">
        <v>165</v>
      </c>
      <c r="D56" s="116" t="b">
        <v>1</v>
      </c>
      <c r="E56" s="116"/>
      <c r="F56" s="116"/>
      <c r="I56" s="112" t="s">
        <v>37</v>
      </c>
      <c r="J56" s="94"/>
    </row>
    <row r="57" spans="1:10" s="109" customFormat="1" ht="25.5" outlineLevel="1">
      <c r="A57" s="88" t="s">
        <v>101</v>
      </c>
      <c r="B57" s="98" t="s">
        <v>163</v>
      </c>
      <c r="C57" s="92" t="s">
        <v>166</v>
      </c>
      <c r="D57" s="116" t="b">
        <v>1</v>
      </c>
      <c r="E57" s="116"/>
      <c r="F57" s="116"/>
      <c r="I57" s="112" t="s">
        <v>1</v>
      </c>
      <c r="J57" s="94"/>
    </row>
    <row r="58" spans="1:10" s="4" customFormat="1" ht="12.75" customHeight="1" outlineLevel="1">
      <c r="A58" s="117" t="s">
        <v>102</v>
      </c>
      <c r="B58" s="118"/>
      <c r="C58" s="118"/>
      <c r="D58" s="118"/>
      <c r="E58" s="118"/>
      <c r="F58" s="118"/>
      <c r="G58" s="118"/>
      <c r="H58" s="118"/>
      <c r="I58" s="118"/>
      <c r="J58" s="119"/>
    </row>
    <row r="59" spans="1:10" s="109" customFormat="1" ht="63.75" outlineLevel="1">
      <c r="A59" s="88" t="s">
        <v>152</v>
      </c>
      <c r="B59" s="98" t="s">
        <v>167</v>
      </c>
      <c r="C59" s="92" t="s">
        <v>168</v>
      </c>
      <c r="D59" s="116" t="b">
        <v>1</v>
      </c>
      <c r="E59" s="116"/>
      <c r="F59" s="116"/>
      <c r="I59" s="112" t="s">
        <v>37</v>
      </c>
      <c r="J59" s="94"/>
    </row>
    <row r="60" spans="1:10" s="109" customFormat="1" ht="63.75" outlineLevel="1">
      <c r="A60" s="88" t="s">
        <v>188</v>
      </c>
      <c r="B60" s="98" t="s">
        <v>169</v>
      </c>
      <c r="C60" s="92" t="s">
        <v>170</v>
      </c>
      <c r="D60" s="116" t="b">
        <v>1</v>
      </c>
      <c r="E60" s="116"/>
      <c r="F60" s="116"/>
      <c r="I60" s="112" t="s">
        <v>37</v>
      </c>
      <c r="J60" s="94"/>
    </row>
    <row r="61" spans="1:10" s="109" customFormat="1" ht="63.75" outlineLevel="1">
      <c r="A61" s="88" t="s">
        <v>189</v>
      </c>
      <c r="B61" s="98" t="s">
        <v>172</v>
      </c>
      <c r="C61" s="92" t="s">
        <v>171</v>
      </c>
      <c r="D61" s="116" t="b">
        <v>0</v>
      </c>
      <c r="E61" s="116"/>
      <c r="F61" s="116"/>
      <c r="I61" s="112" t="s">
        <v>37</v>
      </c>
      <c r="J61" s="94"/>
    </row>
    <row r="62" spans="1:10" s="109" customFormat="1" ht="63.75" outlineLevel="1">
      <c r="A62" s="88" t="s">
        <v>190</v>
      </c>
      <c r="B62" s="98" t="s">
        <v>173</v>
      </c>
      <c r="C62" s="92" t="s">
        <v>174</v>
      </c>
      <c r="D62" s="116" t="b">
        <v>0</v>
      </c>
      <c r="E62" s="116"/>
      <c r="F62" s="116"/>
      <c r="I62" s="112" t="s">
        <v>37</v>
      </c>
      <c r="J62" s="94"/>
    </row>
    <row r="63" spans="1:10" s="109" customFormat="1" ht="63.75" outlineLevel="1">
      <c r="A63" s="88" t="s">
        <v>191</v>
      </c>
      <c r="B63" s="98" t="s">
        <v>175</v>
      </c>
      <c r="C63" s="92" t="s">
        <v>176</v>
      </c>
      <c r="D63" s="116" t="b">
        <v>0</v>
      </c>
      <c r="E63" s="116"/>
      <c r="F63" s="116"/>
      <c r="I63" s="112" t="s">
        <v>37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</sheetData>
  <mergeCells count="70">
    <mergeCell ref="D21:F21"/>
    <mergeCell ref="A33:J33"/>
    <mergeCell ref="D22:F22"/>
    <mergeCell ref="D23:F23"/>
    <mergeCell ref="D27:F27"/>
    <mergeCell ref="D31:F31"/>
    <mergeCell ref="D28:F28"/>
    <mergeCell ref="D30:F30"/>
    <mergeCell ref="D29:F29"/>
    <mergeCell ref="D32:F32"/>
    <mergeCell ref="D24:F24"/>
    <mergeCell ref="D25:F25"/>
    <mergeCell ref="D26:F26"/>
    <mergeCell ref="B9:B10"/>
    <mergeCell ref="C9:C10"/>
    <mergeCell ref="D9:G10"/>
    <mergeCell ref="D18:F18"/>
    <mergeCell ref="D20:F20"/>
    <mergeCell ref="D17:F17"/>
    <mergeCell ref="D19:F19"/>
    <mergeCell ref="D15:F15"/>
    <mergeCell ref="D14:F14"/>
    <mergeCell ref="D13:F13"/>
    <mergeCell ref="A12:J12"/>
    <mergeCell ref="B1:D2"/>
    <mergeCell ref="A8:D8"/>
    <mergeCell ref="B5:D5"/>
    <mergeCell ref="A16:J16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A54:J54"/>
    <mergeCell ref="D46:F46"/>
    <mergeCell ref="D47:F47"/>
    <mergeCell ref="D42:F42"/>
    <mergeCell ref="D43:F43"/>
    <mergeCell ref="D44:F44"/>
    <mergeCell ref="A48:J48"/>
    <mergeCell ref="A45:J45"/>
    <mergeCell ref="D53:F53"/>
    <mergeCell ref="D49:F49"/>
    <mergeCell ref="D50:F50"/>
    <mergeCell ref="D51:F51"/>
    <mergeCell ref="D52:F52"/>
    <mergeCell ref="D41:F41"/>
    <mergeCell ref="D37:F37"/>
    <mergeCell ref="D38:F38"/>
    <mergeCell ref="D39:F39"/>
    <mergeCell ref="D34:F34"/>
    <mergeCell ref="D35:F35"/>
    <mergeCell ref="D36:F36"/>
    <mergeCell ref="A40:J40"/>
    <mergeCell ref="D61:F61"/>
    <mergeCell ref="D62:F62"/>
    <mergeCell ref="D63:F63"/>
    <mergeCell ref="D55:F55"/>
    <mergeCell ref="D56:F56"/>
    <mergeCell ref="D57:F57"/>
    <mergeCell ref="D59:F59"/>
    <mergeCell ref="D60:F60"/>
    <mergeCell ref="A58:J58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6" sqref="C16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8</v>
      </c>
      <c r="C3" s="17"/>
      <c r="D3" s="17"/>
      <c r="E3" s="17"/>
      <c r="F3" s="17"/>
      <c r="G3" s="18"/>
    </row>
    <row r="4" spans="1:7" ht="14.25">
      <c r="B4" s="19" t="s">
        <v>2</v>
      </c>
      <c r="C4" s="105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16</v>
      </c>
      <c r="C7" s="56" t="s">
        <v>17</v>
      </c>
      <c r="D7" s="57" t="s">
        <v>37</v>
      </c>
      <c r="E7" s="56" t="s">
        <v>1</v>
      </c>
      <c r="F7" s="56" t="s">
        <v>38</v>
      </c>
      <c r="G7" s="58" t="s">
        <v>18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36</v>
      </c>
      <c r="E8" s="75">
        <f>'Export all carrier choices'!B7</f>
        <v>8</v>
      </c>
      <c r="F8" s="75">
        <f>'Export all carrier choices'!D6</f>
        <v>0</v>
      </c>
      <c r="G8" s="76">
        <f>'Export all carrier choices'!D7</f>
        <v>44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19</v>
      </c>
      <c r="D10" s="61">
        <f>SUM(D6:D9)</f>
        <v>36</v>
      </c>
      <c r="E10" s="61">
        <f>SUM(E6:E9)</f>
        <v>8</v>
      </c>
      <c r="F10" s="61">
        <f>SUM(F6:F9)</f>
        <v>0</v>
      </c>
      <c r="G10" s="62">
        <f>SUM(G6:G9)</f>
        <v>44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20</v>
      </c>
      <c r="D12" s="19"/>
      <c r="E12" s="24">
        <f>(D10+E10)*100/G10</f>
        <v>100</v>
      </c>
      <c r="F12" s="19" t="s">
        <v>21</v>
      </c>
      <c r="G12" s="25"/>
    </row>
    <row r="13" spans="1:7" ht="14.25">
      <c r="A13" s="19"/>
      <c r="B13" s="19"/>
      <c r="C13" s="19" t="s">
        <v>22</v>
      </c>
      <c r="D13" s="19"/>
      <c r="E13" s="24">
        <f>D10*100/G10</f>
        <v>81.818181818181813</v>
      </c>
      <c r="F13" s="19" t="s">
        <v>21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dell</cp:lastModifiedBy>
  <cp:lastPrinted>2006-08-02T10:15:15Z</cp:lastPrinted>
  <dcterms:created xsi:type="dcterms:W3CDTF">2002-07-27T17:17:25Z</dcterms:created>
  <dcterms:modified xsi:type="dcterms:W3CDTF">2019-11-19T12:53:20Z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